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ost/Joost Holthuis/Papers/Papers 2022/Sokoya 2022 eLife/eLife resubmission August 2022/Source Data 1/"/>
    </mc:Choice>
  </mc:AlternateContent>
  <xr:revisionPtr revIDLastSave="0" documentId="8_{F4EF96C0-DE7C-5747-8FAF-930878296E29}" xr6:coauthVersionLast="45" xr6:coauthVersionMax="45" xr10:uidLastSave="{00000000-0000-0000-0000-000000000000}"/>
  <bookViews>
    <workbookView xWindow="1900" yWindow="460" windowWidth="27640" windowHeight="16020" xr2:uid="{DF319B7E-2EF4-3F46-A04D-B65C321CD1E2}"/>
  </bookViews>
  <sheets>
    <sheet name="Fig. 8C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E38" i="1"/>
  <c r="D38" i="1"/>
  <c r="G37" i="1"/>
  <c r="F37" i="1"/>
  <c r="E37" i="1"/>
  <c r="D37" i="1"/>
  <c r="G36" i="1"/>
  <c r="F36" i="1"/>
  <c r="E36" i="1"/>
  <c r="D36" i="1"/>
  <c r="G35" i="1"/>
  <c r="F35" i="1"/>
  <c r="E35" i="1"/>
  <c r="D35" i="1"/>
  <c r="G34" i="1"/>
  <c r="F34" i="1"/>
  <c r="E34" i="1"/>
  <c r="D34" i="1"/>
  <c r="W30" i="1"/>
  <c r="V30" i="1"/>
  <c r="U30" i="1"/>
  <c r="T30" i="1"/>
  <c r="S30" i="1"/>
  <c r="W29" i="1"/>
  <c r="V29" i="1"/>
  <c r="U29" i="1"/>
  <c r="T29" i="1"/>
  <c r="S29" i="1"/>
  <c r="W28" i="1"/>
  <c r="V28" i="1"/>
  <c r="U28" i="1"/>
  <c r="T28" i="1"/>
  <c r="S28" i="1"/>
  <c r="W27" i="1"/>
  <c r="V27" i="1"/>
  <c r="U27" i="1"/>
  <c r="T27" i="1"/>
  <c r="S27" i="1"/>
  <c r="W26" i="1"/>
  <c r="V26" i="1"/>
  <c r="U26" i="1"/>
  <c r="T26" i="1"/>
  <c r="S26" i="1"/>
  <c r="BH12" i="1"/>
  <c r="AF12" i="1"/>
  <c r="AY17" i="1" s="1"/>
  <c r="D12" i="1"/>
  <c r="BL11" i="1"/>
  <c r="BK11" i="1"/>
  <c r="BJ11" i="1"/>
  <c r="BI11" i="1"/>
  <c r="BH11" i="1"/>
  <c r="AJ11" i="1"/>
  <c r="AI11" i="1"/>
  <c r="AH11" i="1"/>
  <c r="AG11" i="1"/>
  <c r="AF11" i="1"/>
  <c r="H11" i="1"/>
  <c r="G11" i="1"/>
  <c r="F11" i="1"/>
  <c r="E11" i="1"/>
  <c r="D11" i="1"/>
  <c r="W21" i="1" l="1"/>
  <c r="S21" i="1"/>
  <c r="O21" i="1"/>
  <c r="K21" i="1"/>
  <c r="G21" i="1"/>
  <c r="V20" i="1"/>
  <c r="R20" i="1"/>
  <c r="N20" i="1"/>
  <c r="J20" i="1"/>
  <c r="F20" i="1"/>
  <c r="U19" i="1"/>
  <c r="Q19" i="1"/>
  <c r="M19" i="1"/>
  <c r="I19" i="1"/>
  <c r="E19" i="1"/>
  <c r="T18" i="1"/>
  <c r="P18" i="1"/>
  <c r="L18" i="1"/>
  <c r="H18" i="1"/>
  <c r="D18" i="1"/>
  <c r="V21" i="1"/>
  <c r="R21" i="1"/>
  <c r="N21" i="1"/>
  <c r="J21" i="1"/>
  <c r="F21" i="1"/>
  <c r="U20" i="1"/>
  <c r="Q20" i="1"/>
  <c r="M20" i="1"/>
  <c r="I20" i="1"/>
  <c r="E20" i="1"/>
  <c r="T19" i="1"/>
  <c r="P19" i="1"/>
  <c r="L19" i="1"/>
  <c r="H19" i="1"/>
  <c r="D19" i="1"/>
  <c r="W18" i="1"/>
  <c r="S18" i="1"/>
  <c r="O18" i="1"/>
  <c r="K18" i="1"/>
  <c r="G18" i="1"/>
  <c r="U21" i="1"/>
  <c r="Q21" i="1"/>
  <c r="M21" i="1"/>
  <c r="I21" i="1"/>
  <c r="E21" i="1"/>
  <c r="T20" i="1"/>
  <c r="P20" i="1"/>
  <c r="L20" i="1"/>
  <c r="H20" i="1"/>
  <c r="D20" i="1"/>
  <c r="W19" i="1"/>
  <c r="S19" i="1"/>
  <c r="O19" i="1"/>
  <c r="K19" i="1"/>
  <c r="G19" i="1"/>
  <c r="V18" i="1"/>
  <c r="R18" i="1"/>
  <c r="N18" i="1"/>
  <c r="J18" i="1"/>
  <c r="F18" i="1"/>
  <c r="T21" i="1"/>
  <c r="AC21" i="1" s="1"/>
  <c r="P21" i="1"/>
  <c r="AB21" i="1" s="1"/>
  <c r="L21" i="1"/>
  <c r="AA21" i="1" s="1"/>
  <c r="H21" i="1"/>
  <c r="Z21" i="1" s="1"/>
  <c r="D21" i="1"/>
  <c r="Y21" i="1" s="1"/>
  <c r="W20" i="1"/>
  <c r="S20" i="1"/>
  <c r="O20" i="1"/>
  <c r="K20" i="1"/>
  <c r="G20" i="1"/>
  <c r="V19" i="1"/>
  <c r="R19" i="1"/>
  <c r="N19" i="1"/>
  <c r="J19" i="1"/>
  <c r="F19" i="1"/>
  <c r="U18" i="1"/>
  <c r="Q18" i="1"/>
  <c r="M18" i="1"/>
  <c r="I18" i="1"/>
  <c r="E18" i="1"/>
  <c r="E17" i="1"/>
  <c r="I17" i="1"/>
  <c r="M17" i="1"/>
  <c r="Q17" i="1"/>
  <c r="U17" i="1"/>
  <c r="AF17" i="1"/>
  <c r="AJ17" i="1"/>
  <c r="AN17" i="1"/>
  <c r="AS17" i="1"/>
  <c r="AX21" i="1"/>
  <c r="AT21" i="1"/>
  <c r="AP21" i="1"/>
  <c r="AL21" i="1"/>
  <c r="AH21" i="1"/>
  <c r="AW20" i="1"/>
  <c r="AS20" i="1"/>
  <c r="AO20" i="1"/>
  <c r="AK20" i="1"/>
  <c r="AG20" i="1"/>
  <c r="AV19" i="1"/>
  <c r="AR19" i="1"/>
  <c r="AN19" i="1"/>
  <c r="AJ19" i="1"/>
  <c r="AF19" i="1"/>
  <c r="AY18" i="1"/>
  <c r="AU18" i="1"/>
  <c r="AQ18" i="1"/>
  <c r="AM18" i="1"/>
  <c r="AI18" i="1"/>
  <c r="AX17" i="1"/>
  <c r="AT17" i="1"/>
  <c r="AP17" i="1"/>
  <c r="AW21" i="1"/>
  <c r="AS21" i="1"/>
  <c r="AO21" i="1"/>
  <c r="AK21" i="1"/>
  <c r="AG21" i="1"/>
  <c r="AV20" i="1"/>
  <c r="AR20" i="1"/>
  <c r="AN20" i="1"/>
  <c r="AJ20" i="1"/>
  <c r="AF20" i="1"/>
  <c r="AY19" i="1"/>
  <c r="AU19" i="1"/>
  <c r="AQ19" i="1"/>
  <c r="AM19" i="1"/>
  <c r="AI19" i="1"/>
  <c r="AX18" i="1"/>
  <c r="AT18" i="1"/>
  <c r="AP18" i="1"/>
  <c r="AL18" i="1"/>
  <c r="AH18" i="1"/>
  <c r="AV21" i="1"/>
  <c r="AR21" i="1"/>
  <c r="AN21" i="1"/>
  <c r="AJ21" i="1"/>
  <c r="AF21" i="1"/>
  <c r="AY20" i="1"/>
  <c r="AU20" i="1"/>
  <c r="AQ20" i="1"/>
  <c r="AM20" i="1"/>
  <c r="AI20" i="1"/>
  <c r="AX19" i="1"/>
  <c r="AT19" i="1"/>
  <c r="AP19" i="1"/>
  <c r="AL19" i="1"/>
  <c r="AH19" i="1"/>
  <c r="AW18" i="1"/>
  <c r="AS18" i="1"/>
  <c r="AO18" i="1"/>
  <c r="AK18" i="1"/>
  <c r="AG18" i="1"/>
  <c r="AY21" i="1"/>
  <c r="AU21" i="1"/>
  <c r="AQ21" i="1"/>
  <c r="AM21" i="1"/>
  <c r="AI21" i="1"/>
  <c r="AX20" i="1"/>
  <c r="AT20" i="1"/>
  <c r="AP20" i="1"/>
  <c r="AL20" i="1"/>
  <c r="AH20" i="1"/>
  <c r="AW19" i="1"/>
  <c r="AS19" i="1"/>
  <c r="AO19" i="1"/>
  <c r="AK19" i="1"/>
  <c r="AG19" i="1"/>
  <c r="AV18" i="1"/>
  <c r="BE18" i="1" s="1"/>
  <c r="AR18" i="1"/>
  <c r="BD18" i="1" s="1"/>
  <c r="AN18" i="1"/>
  <c r="BC18" i="1" s="1"/>
  <c r="AJ18" i="1"/>
  <c r="BB18" i="1" s="1"/>
  <c r="AF18" i="1"/>
  <c r="BA18" i="1" s="1"/>
  <c r="F17" i="1"/>
  <c r="J17" i="1"/>
  <c r="N17" i="1"/>
  <c r="R17" i="1"/>
  <c r="V17" i="1"/>
  <c r="AG17" i="1"/>
  <c r="AK17" i="1"/>
  <c r="AO17" i="1"/>
  <c r="AU17" i="1"/>
  <c r="BY21" i="1"/>
  <c r="BU21" i="1"/>
  <c r="BQ21" i="1"/>
  <c r="BM21" i="1"/>
  <c r="BI21" i="1"/>
  <c r="BX20" i="1"/>
  <c r="BT20" i="1"/>
  <c r="BP20" i="1"/>
  <c r="BL20" i="1"/>
  <c r="BH20" i="1"/>
  <c r="CA19" i="1"/>
  <c r="BW19" i="1"/>
  <c r="BS19" i="1"/>
  <c r="BO19" i="1"/>
  <c r="BK19" i="1"/>
  <c r="BZ18" i="1"/>
  <c r="BV18" i="1"/>
  <c r="BR18" i="1"/>
  <c r="BN18" i="1"/>
  <c r="BJ18" i="1"/>
  <c r="BY17" i="1"/>
  <c r="BU17" i="1"/>
  <c r="BQ17" i="1"/>
  <c r="BM17" i="1"/>
  <c r="BI17" i="1"/>
  <c r="BX21" i="1"/>
  <c r="BT21" i="1"/>
  <c r="BP21" i="1"/>
  <c r="BL21" i="1"/>
  <c r="BH21" i="1"/>
  <c r="CA20" i="1"/>
  <c r="BW20" i="1"/>
  <c r="BS20" i="1"/>
  <c r="BO20" i="1"/>
  <c r="BK20" i="1"/>
  <c r="BZ19" i="1"/>
  <c r="BV19" i="1"/>
  <c r="BR19" i="1"/>
  <c r="BN19" i="1"/>
  <c r="BJ19" i="1"/>
  <c r="BY18" i="1"/>
  <c r="BU18" i="1"/>
  <c r="BQ18" i="1"/>
  <c r="BM18" i="1"/>
  <c r="BI18" i="1"/>
  <c r="BX17" i="1"/>
  <c r="BT17" i="1"/>
  <c r="BP17" i="1"/>
  <c r="BL17" i="1"/>
  <c r="BH17" i="1"/>
  <c r="CA21" i="1"/>
  <c r="BW21" i="1"/>
  <c r="BS21" i="1"/>
  <c r="BO21" i="1"/>
  <c r="BK21" i="1"/>
  <c r="BZ20" i="1"/>
  <c r="BV20" i="1"/>
  <c r="BR20" i="1"/>
  <c r="BN20" i="1"/>
  <c r="BJ20" i="1"/>
  <c r="BY19" i="1"/>
  <c r="BU19" i="1"/>
  <c r="BQ19" i="1"/>
  <c r="BM19" i="1"/>
  <c r="BI19" i="1"/>
  <c r="BX18" i="1"/>
  <c r="BT18" i="1"/>
  <c r="BP18" i="1"/>
  <c r="BL18" i="1"/>
  <c r="BH18" i="1"/>
  <c r="CA17" i="1"/>
  <c r="BW17" i="1"/>
  <c r="BS17" i="1"/>
  <c r="BO17" i="1"/>
  <c r="BK17" i="1"/>
  <c r="BZ21" i="1"/>
  <c r="BV21" i="1"/>
  <c r="BR21" i="1"/>
  <c r="BN21" i="1"/>
  <c r="BJ21" i="1"/>
  <c r="BY20" i="1"/>
  <c r="BU20" i="1"/>
  <c r="BQ20" i="1"/>
  <c r="BM20" i="1"/>
  <c r="BI20" i="1"/>
  <c r="BX19" i="1"/>
  <c r="CG19" i="1" s="1"/>
  <c r="BT19" i="1"/>
  <c r="CF19" i="1" s="1"/>
  <c r="BP19" i="1"/>
  <c r="CE19" i="1" s="1"/>
  <c r="BL19" i="1"/>
  <c r="CD19" i="1" s="1"/>
  <c r="BH19" i="1"/>
  <c r="CC19" i="1" s="1"/>
  <c r="CA18" i="1"/>
  <c r="BW18" i="1"/>
  <c r="BS18" i="1"/>
  <c r="BO18" i="1"/>
  <c r="BK18" i="1"/>
  <c r="BZ17" i="1"/>
  <c r="BV17" i="1"/>
  <c r="BR17" i="1"/>
  <c r="BN17" i="1"/>
  <c r="G17" i="1"/>
  <c r="K17" i="1"/>
  <c r="O17" i="1"/>
  <c r="S17" i="1"/>
  <c r="W17" i="1"/>
  <c r="AH17" i="1"/>
  <c r="AL17" i="1"/>
  <c r="AQ17" i="1"/>
  <c r="AV17" i="1"/>
  <c r="BJ17" i="1"/>
  <c r="D17" i="1"/>
  <c r="Y17" i="1" s="1"/>
  <c r="H17" i="1"/>
  <c r="Z17" i="1" s="1"/>
  <c r="L17" i="1"/>
  <c r="AA17" i="1" s="1"/>
  <c r="P17" i="1"/>
  <c r="T17" i="1"/>
  <c r="AC17" i="1" s="1"/>
  <c r="AI17" i="1"/>
  <c r="AM17" i="1"/>
  <c r="AR17" i="1"/>
  <c r="BD17" i="1" s="1"/>
  <c r="AW17" i="1"/>
  <c r="CF18" i="1" l="1"/>
  <c r="CF17" i="1"/>
  <c r="CF21" i="1"/>
  <c r="CF20" i="1"/>
  <c r="BB21" i="1"/>
  <c r="BC20" i="1"/>
  <c r="BA19" i="1"/>
  <c r="BE19" i="1"/>
  <c r="BC17" i="1"/>
  <c r="AA20" i="1"/>
  <c r="AB19" i="1"/>
  <c r="Y18" i="1"/>
  <c r="AC18" i="1"/>
  <c r="CC18" i="1"/>
  <c r="CG18" i="1"/>
  <c r="CC17" i="1"/>
  <c r="CG17" i="1"/>
  <c r="CC21" i="1"/>
  <c r="CG21" i="1"/>
  <c r="CC20" i="1"/>
  <c r="CG20" i="1"/>
  <c r="BC21" i="1"/>
  <c r="BD20" i="1"/>
  <c r="BB19" i="1"/>
  <c r="BB17" i="1"/>
  <c r="AB20" i="1"/>
  <c r="Y19" i="1"/>
  <c r="AC19" i="1"/>
  <c r="Z18" i="1"/>
  <c r="AB17" i="1"/>
  <c r="CD18" i="1"/>
  <c r="CD17" i="1"/>
  <c r="CD21" i="1"/>
  <c r="CD20" i="1"/>
  <c r="BD21" i="1"/>
  <c r="BA20" i="1"/>
  <c r="BE20" i="1"/>
  <c r="BC19" i="1"/>
  <c r="BA17" i="1"/>
  <c r="Y20" i="1"/>
  <c r="AC20" i="1"/>
  <c r="Z19" i="1"/>
  <c r="AA18" i="1"/>
  <c r="BE17" i="1"/>
  <c r="CE18" i="1"/>
  <c r="CE17" i="1"/>
  <c r="CE21" i="1"/>
  <c r="CE20" i="1"/>
  <c r="BA21" i="1"/>
  <c r="BE21" i="1"/>
  <c r="BB20" i="1"/>
  <c r="BD19" i="1"/>
  <c r="Z20" i="1"/>
  <c r="AA19" i="1"/>
  <c r="AB18" i="1"/>
</calcChain>
</file>

<file path=xl/sharedStrings.xml><?xml version="1.0" encoding="utf-8"?>
<sst xmlns="http://schemas.openxmlformats.org/spreadsheetml/2006/main" count="142" uniqueCount="25">
  <si>
    <t>Rep 1</t>
  </si>
  <si>
    <t>Plate reader values</t>
  </si>
  <si>
    <t>Rep 2</t>
  </si>
  <si>
    <t>Rep 3</t>
  </si>
  <si>
    <t>mβCD</t>
  </si>
  <si>
    <t>WT</t>
  </si>
  <si>
    <t>∆SMS1/2</t>
  </si>
  <si>
    <t>SMS2</t>
  </si>
  <si>
    <t>SMS2I62S</t>
  </si>
  <si>
    <t>SMS2M64R</t>
  </si>
  <si>
    <t>0.0mM</t>
  </si>
  <si>
    <t>1.5mM</t>
  </si>
  <si>
    <t>2.5mM</t>
  </si>
  <si>
    <t>5.0mM</t>
  </si>
  <si>
    <t>10.0mM</t>
  </si>
  <si>
    <t>Average Untreated</t>
  </si>
  <si>
    <t>Min</t>
  </si>
  <si>
    <t>Normalized values</t>
  </si>
  <si>
    <t>Average</t>
  </si>
  <si>
    <t>Std</t>
  </si>
  <si>
    <t>p value paired, two-tailed t test</t>
  </si>
  <si>
    <t>WT &amp; ∆SMS1/2</t>
  </si>
  <si>
    <t>∆SMS1/2 &amp; SMS2</t>
  </si>
  <si>
    <t>∆SMS1/2 &amp; SMS2I62S</t>
  </si>
  <si>
    <t>∆SMS1/2 &amp; SMS2M64R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</si>
</sst>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2" fontId="0" fillId="0" borderId="7" xfId="0" applyNumberFormat="1" applyBorder="1"/>
    <xf numFmtId="2" fontId="0" fillId="0" borderId="0" xfId="0" applyNumberFormat="1"/>
    <xf numFmtId="2" fontId="0" fillId="0" borderId="8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0" xfId="0" applyFont="1" applyAlignment="1">
      <alignment horizontal="center" shrinkToFit="1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61592-ADAA-784E-B198-F56F361542E6}">
  <dimension ref="C2:CG38"/>
  <sheetViews>
    <sheetView tabSelected="1" topLeftCell="A28" workbookViewId="0">
      <selection activeCell="C52" sqref="C52"/>
    </sheetView>
  </sheetViews>
  <sheetFormatPr baseColWidth="10" defaultColWidth="10.6640625" defaultRowHeight="16" x14ac:dyDescent="0.2"/>
  <cols>
    <col min="12" max="12" width="13" bestFit="1" customWidth="1"/>
    <col min="19" max="21" width="12.1640625" bestFit="1" customWidth="1"/>
    <col min="23" max="23" width="12.1640625" bestFit="1" customWidth="1"/>
  </cols>
  <sheetData>
    <row r="2" spans="3:85" x14ac:dyDescent="0.2">
      <c r="C2" s="1" t="s">
        <v>0</v>
      </c>
      <c r="D2" s="2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AE2" s="1" t="s">
        <v>2</v>
      </c>
      <c r="AF2" s="2" t="s">
        <v>1</v>
      </c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BG2" s="1" t="s">
        <v>3</v>
      </c>
      <c r="BH2" s="2" t="s">
        <v>1</v>
      </c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3:85" x14ac:dyDescent="0.2">
      <c r="C3" t="s">
        <v>4</v>
      </c>
      <c r="D3" s="3" t="s">
        <v>5</v>
      </c>
      <c r="E3" s="3"/>
      <c r="F3" s="3"/>
      <c r="G3" s="3"/>
      <c r="H3" s="3" t="s">
        <v>6</v>
      </c>
      <c r="I3" s="3"/>
      <c r="J3" s="3"/>
      <c r="K3" s="3"/>
      <c r="L3" s="3" t="s">
        <v>7</v>
      </c>
      <c r="M3" s="3"/>
      <c r="N3" s="3"/>
      <c r="O3" s="3"/>
      <c r="P3" s="3" t="s">
        <v>8</v>
      </c>
      <c r="Q3" s="3"/>
      <c r="R3" s="3"/>
      <c r="S3" s="3"/>
      <c r="T3" s="3" t="s">
        <v>9</v>
      </c>
      <c r="U3" s="3"/>
      <c r="V3" s="3"/>
      <c r="W3" s="3"/>
      <c r="AE3" t="s">
        <v>4</v>
      </c>
      <c r="AF3" s="3" t="s">
        <v>5</v>
      </c>
      <c r="AG3" s="3"/>
      <c r="AH3" s="3"/>
      <c r="AI3" s="3"/>
      <c r="AJ3" s="3" t="s">
        <v>6</v>
      </c>
      <c r="AK3" s="3"/>
      <c r="AL3" s="3"/>
      <c r="AM3" s="3"/>
      <c r="AN3" s="3" t="s">
        <v>7</v>
      </c>
      <c r="AO3" s="3"/>
      <c r="AP3" s="3"/>
      <c r="AQ3" s="3"/>
      <c r="AR3" s="3" t="s">
        <v>8</v>
      </c>
      <c r="AS3" s="3"/>
      <c r="AT3" s="3"/>
      <c r="AU3" s="3"/>
      <c r="AV3" s="3" t="s">
        <v>9</v>
      </c>
      <c r="AW3" s="3"/>
      <c r="AX3" s="3"/>
      <c r="AY3" s="3"/>
      <c r="AZ3" s="4"/>
      <c r="BA3" s="4"/>
      <c r="BB3" s="4"/>
      <c r="BC3" s="4"/>
      <c r="BG3" t="s">
        <v>4</v>
      </c>
      <c r="BH3" s="3" t="s">
        <v>5</v>
      </c>
      <c r="BI3" s="3"/>
      <c r="BJ3" s="3"/>
      <c r="BK3" s="3"/>
      <c r="BL3" s="3" t="s">
        <v>6</v>
      </c>
      <c r="BM3" s="3"/>
      <c r="BN3" s="3"/>
      <c r="BO3" s="3"/>
      <c r="BP3" s="3" t="s">
        <v>7</v>
      </c>
      <c r="BQ3" s="3"/>
      <c r="BR3" s="3"/>
      <c r="BS3" s="3"/>
      <c r="BT3" s="3" t="s">
        <v>8</v>
      </c>
      <c r="BU3" s="3"/>
      <c r="BV3" s="3"/>
      <c r="BW3" s="3"/>
      <c r="BX3" s="3" t="s">
        <v>9</v>
      </c>
      <c r="BY3" s="3"/>
      <c r="BZ3" s="3"/>
      <c r="CA3" s="3"/>
    </row>
    <row r="4" spans="3:85" x14ac:dyDescent="0.2">
      <c r="C4" t="s">
        <v>10</v>
      </c>
      <c r="D4">
        <v>0.63629999756813005</v>
      </c>
      <c r="E4">
        <v>0.65110000967979431</v>
      </c>
      <c r="F4">
        <v>0.8464999794960022</v>
      </c>
      <c r="G4">
        <v>0.88090002536773682</v>
      </c>
      <c r="H4" s="5">
        <v>0.78550000190734803</v>
      </c>
      <c r="I4" s="5">
        <v>0.70359999537467899</v>
      </c>
      <c r="J4" s="5">
        <v>0.7000348590455</v>
      </c>
      <c r="K4" s="5">
        <v>0.72450000047683716</v>
      </c>
      <c r="L4">
        <v>0.74910001158714201</v>
      </c>
      <c r="M4">
        <v>0.89099999070167302</v>
      </c>
      <c r="N4">
        <v>0.84910000264644203</v>
      </c>
      <c r="O4">
        <v>0.89554370007799999</v>
      </c>
      <c r="P4">
        <v>0.58329999446868896</v>
      </c>
      <c r="Q4">
        <v>0.60719999670982361</v>
      </c>
      <c r="R4">
        <v>0.6170999981462979</v>
      </c>
      <c r="S4">
        <v>0.6193999998271511</v>
      </c>
      <c r="T4">
        <v>0.70600001215934705</v>
      </c>
      <c r="U4">
        <v>0.779699999094009</v>
      </c>
      <c r="V4">
        <v>0.68250001072883593</v>
      </c>
      <c r="W4">
        <v>0.78099999427795708</v>
      </c>
      <c r="AE4" t="s">
        <v>10</v>
      </c>
      <c r="AF4">
        <v>0.82000047831900003</v>
      </c>
      <c r="AG4">
        <v>0.84310001134872437</v>
      </c>
      <c r="AH4">
        <v>0.89190000295639038</v>
      </c>
      <c r="AI4">
        <v>0.91009998321533203</v>
      </c>
      <c r="AJ4">
        <v>0.80729998946189796</v>
      </c>
      <c r="AK4">
        <v>0.87739999890327403</v>
      </c>
      <c r="AL4">
        <v>0.88590000867843599</v>
      </c>
      <c r="AM4">
        <v>0.90488999000000003</v>
      </c>
      <c r="AN4">
        <v>0.68149998784065247</v>
      </c>
      <c r="AO4">
        <v>0.64320001006126404</v>
      </c>
      <c r="AP4">
        <v>0.66039999872446098</v>
      </c>
      <c r="AQ4">
        <v>0.70005990330000001</v>
      </c>
      <c r="AR4">
        <v>0.76719999909400904</v>
      </c>
      <c r="AS4">
        <v>0.79330000579357096</v>
      </c>
      <c r="AT4">
        <v>0.78609999865293501</v>
      </c>
      <c r="AU4">
        <v>0.89500499900069397</v>
      </c>
      <c r="AV4">
        <v>0.893100002408028</v>
      </c>
      <c r="AW4">
        <v>0.81129999756812998</v>
      </c>
      <c r="AX4">
        <v>0.81959999203681899</v>
      </c>
      <c r="AY4">
        <v>0.79800001382827701</v>
      </c>
      <c r="BG4" t="s">
        <v>10</v>
      </c>
      <c r="BH4">
        <v>0.75279998779296875</v>
      </c>
      <c r="BI4">
        <v>0.82849997282028198</v>
      </c>
      <c r="BJ4">
        <v>0.81470000743865967</v>
      </c>
      <c r="BK4">
        <v>0.86080002784729004</v>
      </c>
      <c r="BL4">
        <v>0.61320000886917114</v>
      </c>
      <c r="BM4">
        <v>0.85559999942779497</v>
      </c>
      <c r="BN4">
        <v>0.86430001258850098</v>
      </c>
      <c r="BO4">
        <v>0.89429998397827148</v>
      </c>
      <c r="BP4">
        <v>0.72740000486373901</v>
      </c>
      <c r="BQ4">
        <v>0.86249999403953503</v>
      </c>
      <c r="BR4">
        <v>0.89740000665187802</v>
      </c>
      <c r="BS4">
        <v>0.82180000245571105</v>
      </c>
      <c r="BT4">
        <v>0.87429999113082801</v>
      </c>
      <c r="BU4">
        <v>0.80879998803138697</v>
      </c>
      <c r="BV4">
        <v>0.86130000036209797</v>
      </c>
      <c r="BW4">
        <v>0.83359999991953404</v>
      </c>
      <c r="BX4">
        <v>0.87930001020431503</v>
      </c>
      <c r="BY4">
        <v>0.73590001463890076</v>
      </c>
      <c r="BZ4">
        <v>0.874299985170364</v>
      </c>
      <c r="CA4">
        <v>0.82699986696243</v>
      </c>
    </row>
    <row r="5" spans="3:85" x14ac:dyDescent="0.2">
      <c r="C5" t="s">
        <v>11</v>
      </c>
      <c r="D5">
        <v>0.71790000796318054</v>
      </c>
      <c r="E5">
        <v>0.69609999656677246</v>
      </c>
      <c r="F5">
        <v>0.75040000677108765</v>
      </c>
      <c r="G5">
        <v>0.93129998445510864</v>
      </c>
      <c r="H5" s="5">
        <v>0.65110000967979431</v>
      </c>
      <c r="I5" s="5">
        <v>0.57480000853538504</v>
      </c>
      <c r="J5" s="5">
        <v>0.34350000023841798</v>
      </c>
      <c r="K5" s="5">
        <v>0.59000563856288801</v>
      </c>
      <c r="L5">
        <v>0.75950000882148705</v>
      </c>
      <c r="M5">
        <v>0.74190000295639003</v>
      </c>
      <c r="N5">
        <v>0.64859999418258696</v>
      </c>
      <c r="O5">
        <v>0.60000689490095205</v>
      </c>
      <c r="P5">
        <v>0.41844495800000003</v>
      </c>
      <c r="Q5">
        <v>0.43080001473426799</v>
      </c>
      <c r="R5">
        <v>0.38809999823570251</v>
      </c>
      <c r="S5">
        <v>0.52219999730586997</v>
      </c>
      <c r="T5">
        <v>0.6044999963045119</v>
      </c>
      <c r="U5">
        <v>0.61309999823570194</v>
      </c>
      <c r="V5">
        <v>0.54890000224113389</v>
      </c>
      <c r="W5">
        <v>0.55849998831748904</v>
      </c>
      <c r="AE5" t="s">
        <v>11</v>
      </c>
      <c r="AF5">
        <v>0.86080002784729004</v>
      </c>
      <c r="AG5">
        <v>0.85399997234344482</v>
      </c>
      <c r="AH5">
        <v>0.83190002441406197</v>
      </c>
      <c r="AI5">
        <v>0.82003478195000001</v>
      </c>
      <c r="AJ5">
        <v>0.71039999127387998</v>
      </c>
      <c r="AK5">
        <v>0.68629999756812998</v>
      </c>
      <c r="AL5">
        <v>0.75959998965263298</v>
      </c>
      <c r="AM5">
        <v>0.65999959200001401</v>
      </c>
      <c r="AN5">
        <v>0.63379999995231628</v>
      </c>
      <c r="AO5">
        <v>0.63620000481605499</v>
      </c>
      <c r="AP5">
        <v>0.63100001215934753</v>
      </c>
      <c r="AQ5">
        <v>0.55240000188350702</v>
      </c>
      <c r="AR5">
        <v>0.64174000144004795</v>
      </c>
      <c r="AS5">
        <v>0.60440000295638996</v>
      </c>
      <c r="AT5">
        <v>0.58319999948143997</v>
      </c>
      <c r="AU5">
        <v>0.58889995039999998</v>
      </c>
      <c r="AV5">
        <v>0.61260000467300402</v>
      </c>
      <c r="AW5">
        <v>0.50900002717971005</v>
      </c>
      <c r="AX5">
        <v>0.59169998764991705</v>
      </c>
      <c r="AY5">
        <v>0.69420000910758972</v>
      </c>
      <c r="BG5" t="s">
        <v>11</v>
      </c>
      <c r="BH5">
        <v>0.75629997253417969</v>
      </c>
      <c r="BI5">
        <v>0.80299997329711914</v>
      </c>
      <c r="BJ5">
        <v>0.75260001420974731</v>
      </c>
      <c r="BK5">
        <v>0.93569999933242798</v>
      </c>
      <c r="BL5">
        <v>0.42760001420974703</v>
      </c>
      <c r="BM5">
        <v>0.59999999403953552</v>
      </c>
      <c r="BN5">
        <v>0.56870002746582005</v>
      </c>
      <c r="BO5">
        <v>0.41990001201629601</v>
      </c>
      <c r="BP5">
        <v>0.80969998836517298</v>
      </c>
      <c r="BQ5">
        <v>0.70870000123977661</v>
      </c>
      <c r="BR5">
        <v>0.75569999814033495</v>
      </c>
      <c r="BS5">
        <v>0.70420001149177502</v>
      </c>
      <c r="BT5">
        <v>0.71499998569488499</v>
      </c>
      <c r="BU5">
        <v>0.72249999791383701</v>
      </c>
      <c r="BV5">
        <v>0.70189999341964704</v>
      </c>
      <c r="BW5">
        <v>0.62360000014305095</v>
      </c>
      <c r="BX5">
        <v>0.64430000782012897</v>
      </c>
      <c r="BY5">
        <v>0.68530001640319804</v>
      </c>
      <c r="BZ5">
        <v>0.6859000027179718</v>
      </c>
      <c r="CA5">
        <v>0.726500004529953</v>
      </c>
    </row>
    <row r="6" spans="3:85" x14ac:dyDescent="0.2">
      <c r="C6" t="s">
        <v>12</v>
      </c>
      <c r="D6">
        <v>0.63449999690055847</v>
      </c>
      <c r="E6">
        <v>0.70440000295639038</v>
      </c>
      <c r="F6">
        <v>0.74729999899864197</v>
      </c>
      <c r="G6">
        <v>0.61000002622604299</v>
      </c>
      <c r="H6" s="5">
        <v>0.29319999814033498</v>
      </c>
      <c r="I6" s="5">
        <v>0.33389998674392696</v>
      </c>
      <c r="J6" s="5">
        <v>0.262600010633468</v>
      </c>
      <c r="K6" s="5">
        <v>0.32228999470000003</v>
      </c>
      <c r="L6">
        <v>0.64109998941421498</v>
      </c>
      <c r="M6">
        <v>0.51230000853538504</v>
      </c>
      <c r="N6">
        <v>0.53649999648332602</v>
      </c>
      <c r="O6">
        <v>0.47593111204000005</v>
      </c>
      <c r="P6">
        <v>0.31059999465942301</v>
      </c>
      <c r="Q6">
        <v>0.20866950443999999</v>
      </c>
      <c r="R6">
        <v>0.23059999942779541</v>
      </c>
      <c r="S6">
        <v>0.10688000023365007</v>
      </c>
      <c r="T6">
        <v>0.29670000374317196</v>
      </c>
      <c r="U6">
        <v>0.347800004482269</v>
      </c>
      <c r="V6">
        <v>0.30350000858306803</v>
      </c>
      <c r="W6">
        <v>0.222099989652633</v>
      </c>
      <c r="AE6" t="s">
        <v>12</v>
      </c>
      <c r="AF6">
        <v>0.77230000495910645</v>
      </c>
      <c r="AG6">
        <v>0.87419998645782471</v>
      </c>
      <c r="AH6">
        <v>0.71930001974105795</v>
      </c>
      <c r="AI6">
        <v>0.73444485950000005</v>
      </c>
      <c r="AJ6">
        <v>0.51840000748634296</v>
      </c>
      <c r="AK6">
        <v>0.30940000414848301</v>
      </c>
      <c r="AL6">
        <v>0.401700006723403</v>
      </c>
      <c r="AM6">
        <v>0.45688893850000001</v>
      </c>
      <c r="AN6">
        <v>0.60396999895572601</v>
      </c>
      <c r="AO6">
        <v>0.54430000782012899</v>
      </c>
      <c r="AP6">
        <v>0.64754000008106205</v>
      </c>
      <c r="AQ6">
        <v>0.51630000174045598</v>
      </c>
      <c r="AR6">
        <v>0.45810000896453801</v>
      </c>
      <c r="AS6">
        <v>0.354399996995925</v>
      </c>
      <c r="AT6">
        <v>0.49170000031590499</v>
      </c>
      <c r="AU6">
        <v>0.41350000023841899</v>
      </c>
      <c r="AV6">
        <v>0.45409999787807465</v>
      </c>
      <c r="AW6">
        <v>0.39204999983310601</v>
      </c>
      <c r="AX6">
        <v>0.45900000333786001</v>
      </c>
      <c r="AY6">
        <v>0.429000002145767</v>
      </c>
      <c r="BG6" t="s">
        <v>12</v>
      </c>
      <c r="BH6">
        <v>0.78109997510910034</v>
      </c>
      <c r="BI6">
        <v>0.77779999934136901</v>
      </c>
      <c r="BJ6">
        <v>0.83480000495910645</v>
      </c>
      <c r="BK6">
        <v>0.73089997768402004</v>
      </c>
      <c r="BL6">
        <v>0.36259998679160999</v>
      </c>
      <c r="BM6">
        <v>0.32869999408721901</v>
      </c>
      <c r="BN6">
        <v>0.43069998621940597</v>
      </c>
      <c r="BO6">
        <v>0.52549998760223304</v>
      </c>
      <c r="BP6">
        <v>0.70820000767707825</v>
      </c>
      <c r="BQ6">
        <v>0.69279998540878296</v>
      </c>
      <c r="BR6">
        <v>0.71160001158714203</v>
      </c>
      <c r="BS6">
        <v>0.64050000607967394</v>
      </c>
      <c r="BT6">
        <v>0.55569999814033499</v>
      </c>
      <c r="BU6">
        <v>0.42880000472068702</v>
      </c>
      <c r="BV6">
        <v>0.47510000467300401</v>
      </c>
      <c r="BW6">
        <v>0.49759999513626102</v>
      </c>
      <c r="BX6">
        <v>0.515500003099441</v>
      </c>
      <c r="BY6">
        <v>0.47979999780654897</v>
      </c>
      <c r="BZ6">
        <v>0.58600001335144003</v>
      </c>
      <c r="CA6">
        <v>0.551800024509429</v>
      </c>
    </row>
    <row r="7" spans="3:85" x14ac:dyDescent="0.2">
      <c r="C7" t="s">
        <v>13</v>
      </c>
      <c r="D7">
        <v>0.61100000143051147</v>
      </c>
      <c r="E7">
        <v>0.66569998860359192</v>
      </c>
      <c r="F7">
        <v>0.74390000104904175</v>
      </c>
      <c r="G7">
        <v>0.54511228945000001</v>
      </c>
      <c r="H7" s="5">
        <v>0.22079999446868803</v>
      </c>
      <c r="I7" s="5">
        <v>0.29660000205040005</v>
      </c>
      <c r="J7" s="5">
        <v>0.21789999008178701</v>
      </c>
      <c r="K7" s="5">
        <v>7.8699499930000028E-2</v>
      </c>
      <c r="L7">
        <v>0.42069999724626506</v>
      </c>
      <c r="M7">
        <v>0.38690001249313299</v>
      </c>
      <c r="N7">
        <v>0.55059999674558602</v>
      </c>
      <c r="O7">
        <v>0.40948034</v>
      </c>
      <c r="P7">
        <v>0.10005789900000001</v>
      </c>
      <c r="Q7">
        <v>8.5299998521804032E-2</v>
      </c>
      <c r="R7">
        <v>0.21180000156164169</v>
      </c>
      <c r="S7">
        <v>0.26409999877214396</v>
      </c>
      <c r="T7">
        <v>0.19010000228881796</v>
      </c>
      <c r="U7">
        <v>0.27169999778270704</v>
      </c>
      <c r="V7">
        <v>0.20924000144004795</v>
      </c>
      <c r="W7">
        <v>0.22509998679161003</v>
      </c>
      <c r="AE7" t="s">
        <v>13</v>
      </c>
      <c r="AF7">
        <v>0.66330000162124603</v>
      </c>
      <c r="AG7">
        <v>0.69839998483657795</v>
      </c>
      <c r="AH7">
        <v>0.41050002574920602</v>
      </c>
      <c r="AI7">
        <v>0.50000058950000004</v>
      </c>
      <c r="AJ7">
        <v>0.29650000691413803</v>
      </c>
      <c r="AK7">
        <v>0.311100006699562</v>
      </c>
      <c r="AL7">
        <v>0.29599999785423298</v>
      </c>
      <c r="AM7">
        <v>0.28995903339000001</v>
      </c>
      <c r="AN7">
        <v>0.52860000133514395</v>
      </c>
      <c r="AO7">
        <v>0.40750001072883602</v>
      </c>
      <c r="AP7">
        <v>0.54850000143051147</v>
      </c>
      <c r="AQ7">
        <v>0.45166999995708401</v>
      </c>
      <c r="AR7">
        <v>0.30900000333785999</v>
      </c>
      <c r="AS7">
        <v>0.32279999256134001</v>
      </c>
      <c r="AT7">
        <v>0.28780000135302503</v>
      </c>
      <c r="AU7">
        <v>0.32019999921321801</v>
      </c>
      <c r="AV7">
        <v>0.361999997496605</v>
      </c>
      <c r="AW7">
        <v>0.25520001053810099</v>
      </c>
      <c r="AX7">
        <v>0.33679999113082798</v>
      </c>
      <c r="AY7">
        <v>0.41550000309944102</v>
      </c>
      <c r="BG7" t="s">
        <v>13</v>
      </c>
      <c r="BH7">
        <v>0.60580002069473204</v>
      </c>
      <c r="BI7">
        <v>0.67509999871253967</v>
      </c>
      <c r="BJ7">
        <v>0.75730000734329195</v>
      </c>
      <c r="BK7">
        <v>0.71399997472762999</v>
      </c>
      <c r="BL7">
        <v>0.20850000381469699</v>
      </c>
      <c r="BM7">
        <v>0.20965999960899301</v>
      </c>
      <c r="BN7">
        <v>0.311900001764297</v>
      </c>
      <c r="BO7">
        <v>0.289200013875961</v>
      </c>
      <c r="BP7">
        <v>0.71599999070167542</v>
      </c>
      <c r="BQ7">
        <v>0.72209998965263367</v>
      </c>
      <c r="BR7">
        <v>0.64089999645948403</v>
      </c>
      <c r="BS7">
        <v>0.59190000295639</v>
      </c>
      <c r="BT7">
        <v>0.61059999465942383</v>
      </c>
      <c r="BU7">
        <v>0.58820000290870667</v>
      </c>
      <c r="BV7">
        <v>0.29149999842047691</v>
      </c>
      <c r="BW7">
        <v>0.12520000338554382</v>
      </c>
      <c r="BX7">
        <v>0.45460000038146903</v>
      </c>
      <c r="BY7">
        <v>0.49209998846053998</v>
      </c>
      <c r="BZ7">
        <v>0.47660000920295698</v>
      </c>
      <c r="CA7">
        <v>0.52110001444816501</v>
      </c>
    </row>
    <row r="8" spans="3:85" x14ac:dyDescent="0.2">
      <c r="C8" t="s">
        <v>14</v>
      </c>
      <c r="D8">
        <v>0.28480000048875809</v>
      </c>
      <c r="E8">
        <v>0.36389999967068398</v>
      </c>
      <c r="F8">
        <v>0.44179999995976704</v>
      </c>
      <c r="G8">
        <v>0.35620000017806897</v>
      </c>
      <c r="H8" s="5">
        <v>9.5600005984306013E-2</v>
      </c>
      <c r="I8" s="5">
        <v>0.11899999827146501</v>
      </c>
      <c r="J8" s="5">
        <v>2.9199993610382002E-2</v>
      </c>
      <c r="K8" s="5">
        <v>9.4000005669999998E-2</v>
      </c>
      <c r="L8">
        <v>0.34489999711513519</v>
      </c>
      <c r="M8">
        <v>0.36220000088214899</v>
      </c>
      <c r="N8">
        <v>0.39770000636577607</v>
      </c>
      <c r="O8">
        <v>0.28550000339746506</v>
      </c>
      <c r="P8">
        <v>0.150000078594</v>
      </c>
      <c r="Q8">
        <v>0.16339999958872797</v>
      </c>
      <c r="R8">
        <v>9.8800001293420925E-2</v>
      </c>
      <c r="S8">
        <v>1.032100006937986E-2</v>
      </c>
      <c r="T8">
        <v>0.13850000053644196</v>
      </c>
      <c r="U8">
        <v>0.15030000001424904</v>
      </c>
      <c r="V8">
        <v>5.119999349117299E-2</v>
      </c>
      <c r="W8">
        <v>0.10889999270439099</v>
      </c>
      <c r="AE8" t="s">
        <v>14</v>
      </c>
      <c r="AF8">
        <v>0.44269999712705599</v>
      </c>
      <c r="AG8">
        <v>0.42310000061988801</v>
      </c>
      <c r="AH8">
        <v>0.41650000065565101</v>
      </c>
      <c r="AI8">
        <v>0.40004572222099999</v>
      </c>
      <c r="AJ8">
        <v>0.16299999952316299</v>
      </c>
      <c r="AK8">
        <v>0.104229999780654</v>
      </c>
      <c r="AL8">
        <v>0.12859999909997</v>
      </c>
      <c r="AM8">
        <v>0.13942280022</v>
      </c>
      <c r="AN8">
        <v>0.31000058994000002</v>
      </c>
      <c r="AO8">
        <v>0.39160000085830599</v>
      </c>
      <c r="AP8">
        <v>0.33100000023841858</v>
      </c>
      <c r="AQ8">
        <v>0.21090000122785568</v>
      </c>
      <c r="AR8">
        <v>0.21130000054836273</v>
      </c>
      <c r="AS8">
        <v>0.19799999892711639</v>
      </c>
      <c r="AT8">
        <v>0.15070000290870667</v>
      </c>
      <c r="AU8">
        <v>0.30005689000000002</v>
      </c>
      <c r="AV8">
        <v>0.26610000059008598</v>
      </c>
      <c r="AW8">
        <v>0.284299993515015</v>
      </c>
      <c r="AX8">
        <v>0.312299997210503</v>
      </c>
      <c r="AY8">
        <v>0.21799999594688399</v>
      </c>
      <c r="BG8" t="s">
        <v>14</v>
      </c>
      <c r="BH8">
        <v>0.49439998865127499</v>
      </c>
      <c r="BI8">
        <v>0.49499999284744201</v>
      </c>
      <c r="BJ8">
        <v>0.53010000586509698</v>
      </c>
      <c r="BK8">
        <v>0.48270002603530798</v>
      </c>
      <c r="BL8">
        <v>0.243900002539158</v>
      </c>
      <c r="BM8">
        <v>0.14170000553131101</v>
      </c>
      <c r="BN8">
        <v>0.13708000034093801</v>
      </c>
      <c r="BO8">
        <v>0.25439999997615798</v>
      </c>
      <c r="BP8">
        <v>0.56859999895095825</v>
      </c>
      <c r="BQ8">
        <v>0.50050001144409095</v>
      </c>
      <c r="BR8">
        <v>0.41599999815225602</v>
      </c>
      <c r="BS8">
        <v>0.396799999475479</v>
      </c>
      <c r="BT8">
        <v>0.28079999983310699</v>
      </c>
      <c r="BU8">
        <v>0.2755999993532896</v>
      </c>
      <c r="BV8">
        <v>0.11579999327659607</v>
      </c>
      <c r="BW8">
        <v>5.6999996304512024E-2</v>
      </c>
      <c r="BX8">
        <v>0.24540000259876299</v>
      </c>
      <c r="BY8">
        <v>2.0350001454353311E-2</v>
      </c>
      <c r="BZ8">
        <v>0.13169999718666101</v>
      </c>
      <c r="CA8">
        <v>0.16750000007450599</v>
      </c>
    </row>
    <row r="9" spans="3:85" x14ac:dyDescent="0.2">
      <c r="H9" s="6"/>
      <c r="I9" s="6"/>
      <c r="J9" s="6"/>
      <c r="K9" s="6"/>
    </row>
    <row r="11" spans="3:85" ht="34" x14ac:dyDescent="0.2">
      <c r="C11" s="7" t="s">
        <v>15</v>
      </c>
      <c r="D11">
        <f>AVERAGE(D4:G4)</f>
        <v>0.75370000302791584</v>
      </c>
      <c r="E11">
        <f>AVERAGE(H4:K4)</f>
        <v>0.7284087142010911</v>
      </c>
      <c r="F11">
        <f>AVERAGE(L4:O4)</f>
        <v>0.84618592625331424</v>
      </c>
      <c r="G11">
        <f>AVERAGE(P4:S4)</f>
        <v>0.60674999728799039</v>
      </c>
      <c r="H11">
        <f>AVERAGE(T4:W4)</f>
        <v>0.73730000406503726</v>
      </c>
      <c r="AE11" s="7" t="s">
        <v>15</v>
      </c>
      <c r="AF11">
        <f>AVERAGE(AF4:AI4)</f>
        <v>0.86627511895986165</v>
      </c>
      <c r="AG11">
        <f>AVERAGE(AJ4:AM4)</f>
        <v>0.86887249676090206</v>
      </c>
      <c r="AH11">
        <f>AVERAGE(AN4:AQ4)</f>
        <v>0.67128997498159437</v>
      </c>
      <c r="AI11">
        <f>AVERAGE(AR4:AU4)</f>
        <v>0.81040125063530222</v>
      </c>
      <c r="AJ11">
        <f>AVERAGE(AV4:AY4)</f>
        <v>0.83050000146031344</v>
      </c>
      <c r="BG11" s="7" t="s">
        <v>15</v>
      </c>
      <c r="BH11">
        <f>AVERAGE(BH4:BK4)</f>
        <v>0.81419999897480011</v>
      </c>
      <c r="BI11">
        <f>AVERAGE(BL4:BO4)</f>
        <v>0.80685000121593464</v>
      </c>
      <c r="BJ11">
        <f>AVERAGE(BP4:BS4)</f>
        <v>0.82727500200271575</v>
      </c>
      <c r="BK11">
        <f>AVERAGE(BT4:BW4)</f>
        <v>0.84449999486096172</v>
      </c>
      <c r="BL11">
        <f>AVERAGE(BX4:CA4)</f>
        <v>0.82912496924400247</v>
      </c>
    </row>
    <row r="12" spans="3:85" x14ac:dyDescent="0.2">
      <c r="C12" t="s">
        <v>16</v>
      </c>
      <c r="D12">
        <f>MIN(D4:W8)</f>
        <v>1.032100006937986E-2</v>
      </c>
      <c r="AE12" t="s">
        <v>16</v>
      </c>
      <c r="AF12">
        <f>MIN(AF4:AY8)</f>
        <v>0.104229999780654</v>
      </c>
      <c r="BG12" t="s">
        <v>16</v>
      </c>
      <c r="BH12">
        <f>MIN(BH4:CA8)</f>
        <v>2.0350001454353311E-2</v>
      </c>
    </row>
    <row r="15" spans="3:85" x14ac:dyDescent="0.2">
      <c r="D15" s="2" t="s">
        <v>17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Y15" s="3" t="s">
        <v>18</v>
      </c>
      <c r="Z15" s="3"/>
      <c r="AA15" s="3"/>
      <c r="AB15" s="3"/>
      <c r="AC15" s="3"/>
      <c r="AF15" s="2" t="s">
        <v>17</v>
      </c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BA15" s="3" t="s">
        <v>18</v>
      </c>
      <c r="BB15" s="3"/>
      <c r="BC15" s="3"/>
      <c r="BD15" s="3"/>
      <c r="BE15" s="3"/>
      <c r="BF15" s="4"/>
      <c r="BH15" s="2" t="s">
        <v>17</v>
      </c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3" t="s">
        <v>18</v>
      </c>
      <c r="CC15" s="3"/>
      <c r="CD15" s="3"/>
      <c r="CE15" s="3"/>
      <c r="CF15" s="3"/>
    </row>
    <row r="16" spans="3:85" x14ac:dyDescent="0.2">
      <c r="C16" t="s">
        <v>4</v>
      </c>
      <c r="D16" s="3" t="s">
        <v>5</v>
      </c>
      <c r="E16" s="3"/>
      <c r="F16" s="3"/>
      <c r="G16" s="3"/>
      <c r="H16" s="3" t="s">
        <v>6</v>
      </c>
      <c r="I16" s="3"/>
      <c r="J16" s="3"/>
      <c r="K16" s="3"/>
      <c r="L16" s="3" t="s">
        <v>7</v>
      </c>
      <c r="M16" s="3"/>
      <c r="N16" s="3"/>
      <c r="O16" s="3"/>
      <c r="P16" s="3" t="s">
        <v>8</v>
      </c>
      <c r="Q16" s="3"/>
      <c r="R16" s="3"/>
      <c r="S16" s="3"/>
      <c r="T16" s="3" t="s">
        <v>9</v>
      </c>
      <c r="U16" s="3"/>
      <c r="V16" s="3"/>
      <c r="W16" s="3"/>
      <c r="Y16" t="s">
        <v>5</v>
      </c>
      <c r="Z16" t="s">
        <v>6</v>
      </c>
      <c r="AA16" t="s">
        <v>7</v>
      </c>
      <c r="AB16" t="s">
        <v>8</v>
      </c>
      <c r="AC16" t="s">
        <v>9</v>
      </c>
      <c r="AE16" t="s">
        <v>4</v>
      </c>
      <c r="AF16" s="3" t="s">
        <v>5</v>
      </c>
      <c r="AG16" s="3"/>
      <c r="AH16" s="3"/>
      <c r="AI16" s="3"/>
      <c r="AJ16" s="3" t="s">
        <v>6</v>
      </c>
      <c r="AK16" s="3"/>
      <c r="AL16" s="3"/>
      <c r="AM16" s="3"/>
      <c r="AN16" s="3" t="s">
        <v>7</v>
      </c>
      <c r="AO16" s="3"/>
      <c r="AP16" s="3"/>
      <c r="AQ16" s="3"/>
      <c r="AR16" s="3" t="s">
        <v>8</v>
      </c>
      <c r="AS16" s="3"/>
      <c r="AT16" s="3"/>
      <c r="AU16" s="3"/>
      <c r="AV16" s="3" t="s">
        <v>9</v>
      </c>
      <c r="AW16" s="3"/>
      <c r="AX16" s="3"/>
      <c r="AY16" s="3"/>
      <c r="BA16" t="s">
        <v>5</v>
      </c>
      <c r="BB16" t="s">
        <v>6</v>
      </c>
      <c r="BC16" t="s">
        <v>7</v>
      </c>
      <c r="BD16" t="s">
        <v>8</v>
      </c>
      <c r="BE16" t="s">
        <v>9</v>
      </c>
      <c r="BG16" t="s">
        <v>4</v>
      </c>
      <c r="BH16" s="3" t="s">
        <v>5</v>
      </c>
      <c r="BI16" s="3"/>
      <c r="BJ16" s="3"/>
      <c r="BK16" s="3"/>
      <c r="BL16" s="3" t="s">
        <v>6</v>
      </c>
      <c r="BM16" s="3"/>
      <c r="BN16" s="3"/>
      <c r="BO16" s="3"/>
      <c r="BP16" s="3" t="s">
        <v>7</v>
      </c>
      <c r="BQ16" s="3"/>
      <c r="BR16" s="3"/>
      <c r="BS16" s="3"/>
      <c r="BT16" s="3" t="s">
        <v>8</v>
      </c>
      <c r="BU16" s="3"/>
      <c r="BV16" s="3"/>
      <c r="BW16" s="3"/>
      <c r="BX16" s="3" t="s">
        <v>9</v>
      </c>
      <c r="BY16" s="3"/>
      <c r="BZ16" s="3"/>
      <c r="CA16" s="3"/>
      <c r="CC16" t="s">
        <v>5</v>
      </c>
      <c r="CD16" t="s">
        <v>6</v>
      </c>
      <c r="CE16" t="s">
        <v>7</v>
      </c>
      <c r="CF16" t="s">
        <v>8</v>
      </c>
      <c r="CG16" t="s">
        <v>9</v>
      </c>
    </row>
    <row r="17" spans="3:85" x14ac:dyDescent="0.2">
      <c r="C17" t="s">
        <v>10</v>
      </c>
      <c r="D17">
        <f>(D4-$D$12)/($D$11-$D$12)*100</f>
        <v>84.207247582652784</v>
      </c>
      <c r="E17">
        <f t="shared" ref="E17:G17" si="0">(E4-$D$12)/($D$11-$D$12)*100</f>
        <v>86.198158282680964</v>
      </c>
      <c r="F17">
        <f t="shared" si="0"/>
        <v>112.48353479164149</v>
      </c>
      <c r="G17">
        <f t="shared" si="0"/>
        <v>117.11105934302478</v>
      </c>
      <c r="H17">
        <f t="shared" ref="H17:K21" si="1">(H4-$D$12)/($E$11-$D$12)*100</f>
        <v>107.95046156377846</v>
      </c>
      <c r="I17">
        <f t="shared" si="1"/>
        <v>96.5451687393914</v>
      </c>
      <c r="J17">
        <f t="shared" si="1"/>
        <v>96.048692298001527</v>
      </c>
      <c r="K17">
        <f t="shared" si="1"/>
        <v>99.455677398828598</v>
      </c>
      <c r="L17">
        <f t="shared" ref="L17:O21" si="2">(L4-$D$12)/($F$11-$D$12)*100</f>
        <v>88.384975655168446</v>
      </c>
      <c r="M17">
        <f t="shared" si="2"/>
        <v>105.36140027467755</v>
      </c>
      <c r="N17">
        <f t="shared" si="2"/>
        <v>100.34863005993466</v>
      </c>
      <c r="O17">
        <f t="shared" si="2"/>
        <v>105.90499401021935</v>
      </c>
      <c r="P17">
        <f t="shared" ref="P17:S21" si="3">(P4-$D$12)/($G$11-$D$12)*100</f>
        <v>96.068265807219589</v>
      </c>
      <c r="Q17">
        <f t="shared" si="3"/>
        <v>100.07544895099529</v>
      </c>
      <c r="R17">
        <f t="shared" si="3"/>
        <v>101.7353282463753</v>
      </c>
      <c r="S17">
        <f t="shared" si="3"/>
        <v>102.12095699540981</v>
      </c>
      <c r="T17">
        <f>(T4-$D$12)/($H$11-$D$12)*100</f>
        <v>95.694512257760167</v>
      </c>
      <c r="U17">
        <f t="shared" ref="U17:W21" si="4">(U4-$D$12)/($H$11-$D$12)*100</f>
        <v>105.83235482674613</v>
      </c>
      <c r="V17">
        <f t="shared" si="4"/>
        <v>92.461956530380249</v>
      </c>
      <c r="W17">
        <f t="shared" si="4"/>
        <v>106.01117638511343</v>
      </c>
      <c r="Y17">
        <f>AVERAGE(D17:G17)</f>
        <v>100</v>
      </c>
      <c r="Z17">
        <f>AVERAGE(H17:K17)</f>
        <v>100</v>
      </c>
      <c r="AA17">
        <f>AVERAGE(L17:O17)</f>
        <v>100.00000000000001</v>
      </c>
      <c r="AB17">
        <f>AVERAGE(P17:S17)</f>
        <v>100</v>
      </c>
      <c r="AC17">
        <f>AVERAGE(T17:W17)</f>
        <v>100</v>
      </c>
      <c r="AE17" t="s">
        <v>10</v>
      </c>
      <c r="AF17">
        <f t="shared" ref="AF17:AI21" si="5">(AF4-$AF$12)/($AF$11-$AF$12)*100</f>
        <v>93.927572072018037</v>
      </c>
      <c r="AG17">
        <f t="shared" si="5"/>
        <v>96.958827367584348</v>
      </c>
      <c r="AH17">
        <f t="shared" si="5"/>
        <v>103.36264656141741</v>
      </c>
      <c r="AI17">
        <f t="shared" si="5"/>
        <v>105.75095399898025</v>
      </c>
      <c r="AJ17">
        <f t="shared" ref="AJ17:AM21" si="6">(AJ4-$AF$12)/($AG$11-$AF$12)*100</f>
        <v>91.947543127387206</v>
      </c>
      <c r="AK17">
        <f t="shared" si="6"/>
        <v>101.11522733513361</v>
      </c>
      <c r="AL17">
        <f t="shared" si="6"/>
        <v>102.22685921653314</v>
      </c>
      <c r="AM17">
        <f t="shared" si="6"/>
        <v>104.71037032094598</v>
      </c>
      <c r="AN17">
        <f t="shared" ref="AN17:AQ21" si="7">(AN4-$AF$12)/($AH$11-$AF$12)*100</f>
        <v>101.80051728310397</v>
      </c>
      <c r="AO17">
        <f t="shared" si="7"/>
        <v>95.046385541427696</v>
      </c>
      <c r="AP17">
        <f t="shared" si="7"/>
        <v>98.079572402676703</v>
      </c>
      <c r="AQ17">
        <f t="shared" si="7"/>
        <v>105.07352477279159</v>
      </c>
      <c r="AR17">
        <f t="shared" ref="AR17:AU21" si="8">(AR4-$AF$12)/($AI$11-$AF$12)*100</f>
        <v>93.882326491058848</v>
      </c>
      <c r="AS17">
        <f t="shared" si="8"/>
        <v>97.578314775483349</v>
      </c>
      <c r="AT17">
        <f t="shared" si="8"/>
        <v>96.558731051008294</v>
      </c>
      <c r="AU17">
        <f t="shared" si="8"/>
        <v>111.98062768244948</v>
      </c>
      <c r="AV17">
        <f>(AV4-$AF$12)/($AJ$11-$AF$12)*100</f>
        <v>108.61938408621288</v>
      </c>
      <c r="AW17">
        <f t="shared" ref="AW17:AY21" si="9">(AW4-$AF$12)/($AJ$11-$AF$12)*100</f>
        <v>97.356354544758929</v>
      </c>
      <c r="AX17">
        <f t="shared" si="9"/>
        <v>98.499179451404316</v>
      </c>
      <c r="AY17">
        <f t="shared" si="9"/>
        <v>95.525081917623879</v>
      </c>
      <c r="BA17">
        <f>AVERAGE(AF17:AI17)</f>
        <v>100.00000000000001</v>
      </c>
      <c r="BB17">
        <f>AVERAGE(AJ17:AM17)</f>
        <v>99.999999999999986</v>
      </c>
      <c r="BC17">
        <f>AVERAGE(AN17:AQ17)</f>
        <v>99.999999999999986</v>
      </c>
      <c r="BD17">
        <f>AVERAGE(AR17:AU17)</f>
        <v>100</v>
      </c>
      <c r="BE17">
        <f>AVERAGE(AV17:AY17)</f>
        <v>100</v>
      </c>
      <c r="BG17" t="s">
        <v>10</v>
      </c>
      <c r="BH17">
        <f t="shared" ref="BH17:BK21" si="10">(BH4-$BH$12)/($BH$11-$BH$12)*100</f>
        <v>92.265539916405942</v>
      </c>
      <c r="BI17">
        <f t="shared" si="10"/>
        <v>101.8013445726708</v>
      </c>
      <c r="BJ17">
        <f t="shared" si="10"/>
        <v>100.0629852573435</v>
      </c>
      <c r="BK17">
        <f t="shared" si="10"/>
        <v>105.87013025357976</v>
      </c>
      <c r="BL17">
        <f>(BL4-$BH$12)/($BI$11-$BH$12)*100</f>
        <v>75.378259071142239</v>
      </c>
      <c r="BM17">
        <f>(BM4-$BH$12)/($BI$11-$BH$12)*100</f>
        <v>106.19834688196292</v>
      </c>
      <c r="BN17">
        <f>(BN4-$BH$12)/($BI$11-$BH$12)*100</f>
        <v>107.30451511633588</v>
      </c>
      <c r="BO17">
        <f>(BO4-$BH$12)/($BI$11-$BH$12)*100</f>
        <v>111.11887893055896</v>
      </c>
      <c r="BP17">
        <f>(BP4-$BH$12)/($BJ$11-$BH$12)*100</f>
        <v>87.622765799658637</v>
      </c>
      <c r="BQ17">
        <f>(BQ4-$BH$12)/($BJ$11-$BH$12)*100</f>
        <v>104.36533655703832</v>
      </c>
      <c r="BR17">
        <f>(BR4-$BH$12)/($BJ$11-$BH$12)*100</f>
        <v>108.69039930619418</v>
      </c>
      <c r="BS17">
        <f>(BS4-$BH$12)/($BJ$11-$BH$12)*100</f>
        <v>99.321498337108892</v>
      </c>
      <c r="BT17">
        <f>(BT4-$BH$12)/($BK$11-$BH$12)*100</f>
        <v>103.61584620618494</v>
      </c>
      <c r="BU17">
        <f>(BU4-$BH$12)/($BK$11-$BH$12)*100</f>
        <v>95.668263408944597</v>
      </c>
      <c r="BV17">
        <f>(BV4-$BH$12)/($BK$11-$BH$12)*100</f>
        <v>102.0384645556683</v>
      </c>
      <c r="BW17">
        <f>(BW4-$BH$12)/($BK$11-$BH$12)*100</f>
        <v>98.677425829202193</v>
      </c>
      <c r="BX17">
        <f>(BX4-$BH$12)/($BL$11-$BH$12)*100</f>
        <v>106.20383208662344</v>
      </c>
      <c r="BY17">
        <f t="shared" ref="BY17:CA21" si="11">(BY4-$BH$12)/($BL$11-$BH$12)*100</f>
        <v>88.473313552237911</v>
      </c>
      <c r="BZ17">
        <f t="shared" si="11"/>
        <v>105.58561005539318</v>
      </c>
      <c r="CA17">
        <f t="shared" si="11"/>
        <v>99.737244305745477</v>
      </c>
      <c r="CC17">
        <f>AVERAGE(BH17:BK17)</f>
        <v>100</v>
      </c>
      <c r="CD17">
        <f>AVERAGE(BL17:BO17)</f>
        <v>100</v>
      </c>
      <c r="CE17">
        <f>AVERAGE(BP17:BS17)</f>
        <v>100.00000000000001</v>
      </c>
      <c r="CF17">
        <f>AVERAGE(BT17:BW17)</f>
        <v>100</v>
      </c>
      <c r="CG17">
        <f>AVERAGE(BX17:CA17)</f>
        <v>100.00000000000001</v>
      </c>
    </row>
    <row r="18" spans="3:85" x14ac:dyDescent="0.2">
      <c r="C18" t="s">
        <v>11</v>
      </c>
      <c r="D18">
        <f t="shared" ref="D18:G21" si="12">(D5-$D$12)/($D$11-$D$12)*100</f>
        <v>95.184153046796212</v>
      </c>
      <c r="E18">
        <f t="shared" si="12"/>
        <v>92.251596260870414</v>
      </c>
      <c r="F18">
        <f t="shared" si="12"/>
        <v>99.556081589109354</v>
      </c>
      <c r="G18">
        <f t="shared" si="12"/>
        <v>123.89090635064642</v>
      </c>
      <c r="H18">
        <f t="shared" si="1"/>
        <v>89.234086170827197</v>
      </c>
      <c r="I18">
        <f t="shared" si="1"/>
        <v>78.608643116608008</v>
      </c>
      <c r="J18">
        <f t="shared" si="1"/>
        <v>46.398092268144083</v>
      </c>
      <c r="K18">
        <f t="shared" si="1"/>
        <v>80.726160200978285</v>
      </c>
      <c r="L18">
        <f t="shared" si="2"/>
        <v>89.629195493632693</v>
      </c>
      <c r="M18">
        <f t="shared" si="2"/>
        <v>87.523591428458175</v>
      </c>
      <c r="N18">
        <f t="shared" si="2"/>
        <v>76.361499821174704</v>
      </c>
      <c r="O18">
        <f t="shared" si="2"/>
        <v>70.547988838786395</v>
      </c>
      <c r="P18">
        <f t="shared" si="3"/>
        <v>68.427920143699765</v>
      </c>
      <c r="Q18">
        <f t="shared" si="3"/>
        <v>70.499425183173813</v>
      </c>
      <c r="R18">
        <f t="shared" si="3"/>
        <v>63.340146090827041</v>
      </c>
      <c r="S18">
        <f t="shared" si="3"/>
        <v>85.823962219071973</v>
      </c>
      <c r="T18">
        <f>(T5-$D$12)/($H$11-$D$12)*100</f>
        <v>81.732621295715077</v>
      </c>
      <c r="U18">
        <f t="shared" si="4"/>
        <v>82.915599330007993</v>
      </c>
      <c r="V18">
        <f t="shared" si="4"/>
        <v>74.08453328247306</v>
      </c>
      <c r="W18">
        <f t="shared" si="4"/>
        <v>75.405064690339216</v>
      </c>
      <c r="Y18">
        <f t="shared" ref="Y18:Y21" si="13">AVERAGE(D18:G18)</f>
        <v>102.72068431185559</v>
      </c>
      <c r="Z18">
        <f t="shared" ref="Z18:Z21" si="14">AVERAGE(H18:K18)</f>
        <v>73.741745439139379</v>
      </c>
      <c r="AA18">
        <f>AVERAGE(L18:O18)</f>
        <v>81.015568895512985</v>
      </c>
      <c r="AB18">
        <f>AVERAGE(P18:S18)</f>
        <v>72.02286340919315</v>
      </c>
      <c r="AC18">
        <f>AVERAGE(T18:W18)</f>
        <v>78.53445464963383</v>
      </c>
      <c r="AE18" t="s">
        <v>11</v>
      </c>
      <c r="AF18">
        <f t="shared" si="5"/>
        <v>99.281526647861909</v>
      </c>
      <c r="AG18">
        <f t="shared" si="5"/>
        <v>98.389183749429648</v>
      </c>
      <c r="AH18">
        <f t="shared" si="5"/>
        <v>95.489099834032814</v>
      </c>
      <c r="AI18">
        <f t="shared" si="5"/>
        <v>93.932073594321196</v>
      </c>
      <c r="AJ18">
        <f t="shared" si="6"/>
        <v>79.274954490122227</v>
      </c>
      <c r="AK18">
        <f t="shared" si="6"/>
        <v>76.123155603593361</v>
      </c>
      <c r="AL18">
        <f t="shared" si="6"/>
        <v>85.70933376841964</v>
      </c>
      <c r="AM18">
        <f t="shared" si="6"/>
        <v>72.683586697603644</v>
      </c>
      <c r="AN18">
        <f t="shared" si="7"/>
        <v>93.388710776846253</v>
      </c>
      <c r="AO18">
        <f t="shared" si="7"/>
        <v>93.811947289507586</v>
      </c>
      <c r="AP18">
        <f t="shared" si="7"/>
        <v>92.894937998759318</v>
      </c>
      <c r="AQ18">
        <f t="shared" si="7"/>
        <v>79.033968487026769</v>
      </c>
      <c r="AR18">
        <f t="shared" si="8"/>
        <v>76.116098044046538</v>
      </c>
      <c r="AS18">
        <f t="shared" si="8"/>
        <v>70.828429020637969</v>
      </c>
      <c r="AT18">
        <f t="shared" si="8"/>
        <v>67.826323872730512</v>
      </c>
      <c r="AU18">
        <f t="shared" si="8"/>
        <v>68.633486570399327</v>
      </c>
      <c r="AV18">
        <f>(AV5-$AF$12)/($AJ$11-$AF$12)*100</f>
        <v>69.997384404785052</v>
      </c>
      <c r="AW18">
        <f t="shared" si="9"/>
        <v>55.732720126528164</v>
      </c>
      <c r="AX18">
        <f t="shared" si="9"/>
        <v>67.119664414319914</v>
      </c>
      <c r="AY18">
        <f t="shared" si="9"/>
        <v>81.232875922521941</v>
      </c>
      <c r="BA18">
        <f t="shared" ref="BA18:BA21" si="15">AVERAGE(AF18:AI18)</f>
        <v>96.772970956411385</v>
      </c>
      <c r="BB18">
        <f t="shared" ref="BB18:BB21" si="16">AVERAGE(AJ18:AM18)</f>
        <v>78.447757639934721</v>
      </c>
      <c r="BC18">
        <f t="shared" ref="BC18:BC21" si="17">AVERAGE(AN18:AQ18)</f>
        <v>89.782391138034981</v>
      </c>
      <c r="BD18">
        <f t="shared" ref="BD18:BD21" si="18">AVERAGE(AR18:AU18)</f>
        <v>70.851084376953594</v>
      </c>
      <c r="BE18">
        <f t="shared" ref="BE18:BE21" si="19">AVERAGE(AV18:AY18)</f>
        <v>68.520661217038764</v>
      </c>
      <c r="BG18" t="s">
        <v>11</v>
      </c>
      <c r="BH18">
        <f t="shared" si="10"/>
        <v>92.706427332434544</v>
      </c>
      <c r="BI18">
        <f t="shared" si="10"/>
        <v>98.58915088333265</v>
      </c>
      <c r="BJ18">
        <f t="shared" si="10"/>
        <v>92.240349567618878</v>
      </c>
      <c r="BK18">
        <f t="shared" si="10"/>
        <v>115.30515849809504</v>
      </c>
      <c r="BL18">
        <f t="shared" ref="BL18:BO21" si="20">(BL5-$BH$12)/($BI$11-$BH$12)*100</f>
        <v>51.780039781162998</v>
      </c>
      <c r="BM18">
        <f t="shared" si="20"/>
        <v>73.699935506789146</v>
      </c>
      <c r="BN18">
        <f t="shared" si="20"/>
        <v>69.72028304865772</v>
      </c>
      <c r="BO18">
        <f t="shared" si="20"/>
        <v>50.801018522957641</v>
      </c>
      <c r="BP18">
        <f t="shared" ref="BP18:BS21" si="21">(BP5-$BH$12)/($BJ$11-$BH$12)*100</f>
        <v>97.821976810038194</v>
      </c>
      <c r="BQ18">
        <f t="shared" si="21"/>
        <v>85.305325689207905</v>
      </c>
      <c r="BR18">
        <f t="shared" si="21"/>
        <v>91.129906272114454</v>
      </c>
      <c r="BS18">
        <f t="shared" si="21"/>
        <v>84.747654313932202</v>
      </c>
      <c r="BT18">
        <f t="shared" ref="BT18:BW21" si="22">(BT5-$BH$12)/($BK$11-$BH$12)*100</f>
        <v>84.286839749789848</v>
      </c>
      <c r="BU18">
        <f t="shared" si="22"/>
        <v>85.196869753909723</v>
      </c>
      <c r="BV18">
        <f t="shared" si="22"/>
        <v>82.697324202857743</v>
      </c>
      <c r="BW18">
        <f t="shared" si="22"/>
        <v>73.196627254120955</v>
      </c>
      <c r="BX18">
        <f>(BX5-$BH$12)/($BL$11-$BH$12)*100</f>
        <v>77.147541802759676</v>
      </c>
      <c r="BY18">
        <f t="shared" si="11"/>
        <v>82.216938138692342</v>
      </c>
      <c r="BZ18">
        <f t="shared" si="11"/>
        <v>82.291122718911666</v>
      </c>
      <c r="CA18">
        <f t="shared" si="11"/>
        <v>87.311060702766369</v>
      </c>
      <c r="CC18">
        <f t="shared" ref="CC18:CC21" si="23">AVERAGE(BH18:BK18)</f>
        <v>99.710271570370281</v>
      </c>
      <c r="CD18">
        <f t="shared" ref="CD18:CD21" si="24">AVERAGE(BL18:BO18)</f>
        <v>61.500319214891874</v>
      </c>
      <c r="CE18">
        <f t="shared" ref="CE18:CE21" si="25">AVERAGE(BP18:BS18)</f>
        <v>89.751215771323189</v>
      </c>
      <c r="CF18">
        <f t="shared" ref="CF18:CF21" si="26">AVERAGE(BT18:BW18)</f>
        <v>81.344415240169567</v>
      </c>
      <c r="CG18">
        <f t="shared" ref="CG18:CG21" si="27">AVERAGE(BX18:CA18)</f>
        <v>82.241665840782517</v>
      </c>
    </row>
    <row r="19" spans="3:85" x14ac:dyDescent="0.2">
      <c r="C19" t="s">
        <v>12</v>
      </c>
      <c r="D19">
        <f t="shared" si="12"/>
        <v>83.965109903163878</v>
      </c>
      <c r="E19">
        <f t="shared" si="12"/>
        <v>93.368120450628965</v>
      </c>
      <c r="F19">
        <f t="shared" si="12"/>
        <v>99.139065805759529</v>
      </c>
      <c r="G19">
        <f t="shared" si="12"/>
        <v>80.669352210653159</v>
      </c>
      <c r="H19">
        <f t="shared" si="1"/>
        <v>39.393376673071671</v>
      </c>
      <c r="I19">
        <f t="shared" si="1"/>
        <v>45.061206354965769</v>
      </c>
      <c r="J19">
        <f t="shared" si="1"/>
        <v>35.13206055462679</v>
      </c>
      <c r="K19">
        <f t="shared" si="1"/>
        <v>43.444413334357506</v>
      </c>
      <c r="L19">
        <f t="shared" si="2"/>
        <v>75.464225090123051</v>
      </c>
      <c r="M19">
        <f t="shared" si="2"/>
        <v>60.055039126685806</v>
      </c>
      <c r="N19">
        <f t="shared" si="2"/>
        <v>62.95024230962396</v>
      </c>
      <c r="O19">
        <f t="shared" si="2"/>
        <v>55.703989650136535</v>
      </c>
      <c r="P19">
        <f t="shared" si="3"/>
        <v>50.346142791575431</v>
      </c>
      <c r="Q19">
        <f t="shared" si="3"/>
        <v>33.256012919492406</v>
      </c>
      <c r="R19">
        <f t="shared" si="3"/>
        <v>36.932979514018527</v>
      </c>
      <c r="S19">
        <f t="shared" si="3"/>
        <v>16.189521403983349</v>
      </c>
      <c r="T19">
        <f>(T6-$D$12)/($H$11-$D$12)*100</f>
        <v>39.393022645741055</v>
      </c>
      <c r="U19">
        <f t="shared" si="4"/>
        <v>46.42211158204303</v>
      </c>
      <c r="V19">
        <f t="shared" si="4"/>
        <v>40.32840108205373</v>
      </c>
      <c r="W19">
        <f t="shared" si="4"/>
        <v>29.131376342268915</v>
      </c>
      <c r="Y19">
        <f t="shared" si="13"/>
        <v>89.285412092551383</v>
      </c>
      <c r="Z19">
        <f t="shared" si="14"/>
        <v>40.757764229255429</v>
      </c>
      <c r="AA19">
        <f>AVERAGE(L19:O19)</f>
        <v>63.54337404414234</v>
      </c>
      <c r="AB19">
        <f>AVERAGE(P19:S19)</f>
        <v>34.181164157267432</v>
      </c>
      <c r="AC19">
        <f>AVERAGE(T19:W19)</f>
        <v>38.818727913026684</v>
      </c>
      <c r="AE19" t="s">
        <v>12</v>
      </c>
      <c r="AF19">
        <f t="shared" si="5"/>
        <v>87.668038068142877</v>
      </c>
      <c r="AG19">
        <f t="shared" si="5"/>
        <v>101.03994728113986</v>
      </c>
      <c r="AH19">
        <f t="shared" si="5"/>
        <v>80.713071244769679</v>
      </c>
      <c r="AI19">
        <f t="shared" si="5"/>
        <v>82.700465347530212</v>
      </c>
      <c r="AJ19">
        <f t="shared" si="6"/>
        <v>54.165182989611893</v>
      </c>
      <c r="AK19">
        <f t="shared" si="6"/>
        <v>26.83214772630259</v>
      </c>
      <c r="AL19">
        <f t="shared" si="6"/>
        <v>38.903148610955782</v>
      </c>
      <c r="AM19">
        <f t="shared" si="6"/>
        <v>46.120761023887447</v>
      </c>
      <c r="AN19">
        <f t="shared" si="7"/>
        <v>88.128244106452186</v>
      </c>
      <c r="AO19">
        <f t="shared" si="7"/>
        <v>77.605549198483644</v>
      </c>
      <c r="AP19">
        <f t="shared" si="7"/>
        <v>95.811734924138065</v>
      </c>
      <c r="AQ19">
        <f t="shared" si="7"/>
        <v>72.667798818596395</v>
      </c>
      <c r="AR19">
        <f t="shared" si="8"/>
        <v>50.11107557205289</v>
      </c>
      <c r="AS19">
        <f t="shared" si="8"/>
        <v>35.426250631486504</v>
      </c>
      <c r="AT19">
        <f t="shared" si="8"/>
        <v>54.869127009392258</v>
      </c>
      <c r="AU19">
        <f t="shared" si="8"/>
        <v>43.795325862313</v>
      </c>
      <c r="AV19">
        <f>(AV6-$AF$12)/($AJ$11-$AF$12)*100</f>
        <v>48.173543900790222</v>
      </c>
      <c r="AW19">
        <f t="shared" si="9"/>
        <v>39.629889626007518</v>
      </c>
      <c r="AX19">
        <f t="shared" si="9"/>
        <v>48.848224866333759</v>
      </c>
      <c r="AY19">
        <f t="shared" si="9"/>
        <v>44.717529515746321</v>
      </c>
      <c r="BA19">
        <f t="shared" si="15"/>
        <v>88.030380485395654</v>
      </c>
      <c r="BB19">
        <f t="shared" si="16"/>
        <v>41.505310087689431</v>
      </c>
      <c r="BC19">
        <f t="shared" si="17"/>
        <v>83.553331761917576</v>
      </c>
      <c r="BD19">
        <f t="shared" si="18"/>
        <v>46.050444768811161</v>
      </c>
      <c r="BE19">
        <f t="shared" si="19"/>
        <v>45.342296977219455</v>
      </c>
      <c r="BG19" t="s">
        <v>12</v>
      </c>
      <c r="BH19">
        <f t="shared" si="10"/>
        <v>95.830443538566968</v>
      </c>
      <c r="BI19">
        <f t="shared" si="10"/>
        <v>95.414750929378997</v>
      </c>
      <c r="BJ19">
        <f t="shared" si="10"/>
        <v>102.59494942982295</v>
      </c>
      <c r="BK19">
        <f t="shared" si="10"/>
        <v>89.506831069979995</v>
      </c>
      <c r="BL19">
        <f t="shared" si="20"/>
        <v>43.515573482645379</v>
      </c>
      <c r="BM19">
        <f t="shared" si="20"/>
        <v>39.205339189617099</v>
      </c>
      <c r="BN19">
        <f t="shared" si="20"/>
        <v>52.174187525676494</v>
      </c>
      <c r="BO19">
        <f t="shared" si="20"/>
        <v>64.227588849460943</v>
      </c>
      <c r="BP19">
        <f t="shared" si="21"/>
        <v>85.243362859656386</v>
      </c>
      <c r="BQ19">
        <f t="shared" si="21"/>
        <v>83.334880378901687</v>
      </c>
      <c r="BR19">
        <f t="shared" si="21"/>
        <v>85.664716009918592</v>
      </c>
      <c r="BS19">
        <f t="shared" si="21"/>
        <v>76.853487524105091</v>
      </c>
      <c r="BT19">
        <f t="shared" si="22"/>
        <v>64.957835463071788</v>
      </c>
      <c r="BU19">
        <f t="shared" si="22"/>
        <v>49.560153677610721</v>
      </c>
      <c r="BV19">
        <f t="shared" si="22"/>
        <v>55.178063077929551</v>
      </c>
      <c r="BW19">
        <f t="shared" si="22"/>
        <v>57.908147485290129</v>
      </c>
      <c r="BX19">
        <f>(BX6-$BH$12)/($BL$11-$BH$12)*100</f>
        <v>61.22222142931966</v>
      </c>
      <c r="BY19">
        <f t="shared" si="11"/>
        <v>56.808137572290939</v>
      </c>
      <c r="BZ19">
        <f t="shared" si="11"/>
        <v>69.939109693637818</v>
      </c>
      <c r="CA19">
        <f t="shared" si="11"/>
        <v>65.710493551439669</v>
      </c>
      <c r="CC19">
        <f t="shared" si="23"/>
        <v>95.836743741937227</v>
      </c>
      <c r="CD19">
        <f t="shared" si="24"/>
        <v>49.780672261849979</v>
      </c>
      <c r="CE19">
        <f t="shared" si="25"/>
        <v>82.774111693145443</v>
      </c>
      <c r="CF19">
        <f t="shared" si="26"/>
        <v>56.901049925975549</v>
      </c>
      <c r="CG19">
        <f t="shared" si="27"/>
        <v>63.419990561672023</v>
      </c>
    </row>
    <row r="20" spans="3:85" x14ac:dyDescent="0.2">
      <c r="C20" t="s">
        <v>13</v>
      </c>
      <c r="D20">
        <f t="shared" si="12"/>
        <v>80.803869758295576</v>
      </c>
      <c r="E20">
        <f t="shared" si="12"/>
        <v>88.162160341616172</v>
      </c>
      <c r="F20">
        <f t="shared" si="12"/>
        <v>98.681695078839795</v>
      </c>
      <c r="G20">
        <f t="shared" si="12"/>
        <v>71.940596553337087</v>
      </c>
      <c r="H20">
        <f t="shared" si="1"/>
        <v>29.311042405705638</v>
      </c>
      <c r="I20">
        <f t="shared" si="1"/>
        <v>39.866856979607235</v>
      </c>
      <c r="J20">
        <f t="shared" si="1"/>
        <v>28.907191409534843</v>
      </c>
      <c r="K20">
        <f t="shared" si="1"/>
        <v>9.5223046592993548</v>
      </c>
      <c r="L20">
        <f t="shared" si="2"/>
        <v>49.096329361543297</v>
      </c>
      <c r="M20">
        <f t="shared" si="2"/>
        <v>45.052615635278599</v>
      </c>
      <c r="N20">
        <f t="shared" si="2"/>
        <v>64.637117762890355</v>
      </c>
      <c r="O20">
        <f t="shared" si="2"/>
        <v>47.754048223191511</v>
      </c>
      <c r="P20">
        <f t="shared" si="3"/>
        <v>15.045696864018948</v>
      </c>
      <c r="Q20">
        <f t="shared" si="3"/>
        <v>12.571320107184853</v>
      </c>
      <c r="R20">
        <f t="shared" si="3"/>
        <v>33.780886313683581</v>
      </c>
      <c r="S20">
        <f t="shared" si="3"/>
        <v>42.549741861351166</v>
      </c>
      <c r="T20">
        <f>(T7-$D$12)/($H$11-$D$12)*100</f>
        <v>24.729600336643561</v>
      </c>
      <c r="U20">
        <f t="shared" si="4"/>
        <v>35.954132963500072</v>
      </c>
      <c r="V20">
        <f t="shared" si="4"/>
        <v>27.362413532902575</v>
      </c>
      <c r="W20">
        <f t="shared" si="4"/>
        <v>29.544042612200826</v>
      </c>
      <c r="Y20">
        <f t="shared" si="13"/>
        <v>84.897080433022154</v>
      </c>
      <c r="Z20">
        <f t="shared" si="14"/>
        <v>26.901848863536767</v>
      </c>
      <c r="AA20">
        <f>AVERAGE(L20:O20)</f>
        <v>51.635027745725942</v>
      </c>
      <c r="AB20">
        <f>AVERAGE(P20:S20)</f>
        <v>25.986911286559639</v>
      </c>
      <c r="AC20">
        <f>AVERAGE(T20:W20)</f>
        <v>29.397547361311759</v>
      </c>
      <c r="AE20" t="s">
        <v>13</v>
      </c>
      <c r="AF20">
        <f t="shared" si="5"/>
        <v>73.364422626676173</v>
      </c>
      <c r="AG20">
        <f t="shared" si="5"/>
        <v>77.970446906857603</v>
      </c>
      <c r="AH20">
        <f t="shared" si="5"/>
        <v>40.190537050933791</v>
      </c>
      <c r="AI20">
        <f t="shared" si="5"/>
        <v>51.935322431515232</v>
      </c>
      <c r="AJ20">
        <f t="shared" si="6"/>
        <v>25.145085172849168</v>
      </c>
      <c r="AK20">
        <f t="shared" si="6"/>
        <v>27.054474180533518</v>
      </c>
      <c r="AL20">
        <f t="shared" si="6"/>
        <v>25.079693952523368</v>
      </c>
      <c r="AM20">
        <f t="shared" si="6"/>
        <v>24.289656191335606</v>
      </c>
      <c r="AN20">
        <f t="shared" si="7"/>
        <v>74.836881478738192</v>
      </c>
      <c r="AO20">
        <f t="shared" si="7"/>
        <v>53.481117379288989</v>
      </c>
      <c r="AP20">
        <f t="shared" si="7"/>
        <v>78.346210467848351</v>
      </c>
      <c r="AQ20">
        <f t="shared" si="7"/>
        <v>61.270415012682392</v>
      </c>
      <c r="AR20">
        <f t="shared" si="8"/>
        <v>28.997216087369992</v>
      </c>
      <c r="AS20">
        <f t="shared" si="8"/>
        <v>30.951414761810291</v>
      </c>
      <c r="AT20">
        <f t="shared" si="8"/>
        <v>25.995111150475786</v>
      </c>
      <c r="AU20">
        <f t="shared" si="8"/>
        <v>30.583233057305144</v>
      </c>
      <c r="AV20">
        <f>(AV7-$AF$12)/($AJ$11-$AF$12)*100</f>
        <v>35.492309625869311</v>
      </c>
      <c r="AW20">
        <f t="shared" si="9"/>
        <v>20.787036557794696</v>
      </c>
      <c r="AX20">
        <f t="shared" si="9"/>
        <v>32.022524792749884</v>
      </c>
      <c r="AY20">
        <f t="shared" si="9"/>
        <v>42.85871681315578</v>
      </c>
      <c r="BA20">
        <f t="shared" si="15"/>
        <v>60.865182253995698</v>
      </c>
      <c r="BB20">
        <f t="shared" si="16"/>
        <v>25.392227374310416</v>
      </c>
      <c r="BC20">
        <f t="shared" si="17"/>
        <v>66.983656084639478</v>
      </c>
      <c r="BD20">
        <f t="shared" si="18"/>
        <v>29.131743764240305</v>
      </c>
      <c r="BE20">
        <f t="shared" si="19"/>
        <v>32.790146947392415</v>
      </c>
      <c r="BG20" t="s">
        <v>13</v>
      </c>
      <c r="BH20">
        <f t="shared" si="10"/>
        <v>73.748191858538064</v>
      </c>
      <c r="BI20">
        <f t="shared" si="10"/>
        <v>82.477797984917459</v>
      </c>
      <c r="BJ20">
        <f t="shared" si="10"/>
        <v>92.832400099611689</v>
      </c>
      <c r="BK20">
        <f t="shared" si="10"/>
        <v>87.377965036198248</v>
      </c>
      <c r="BL20">
        <f t="shared" si="20"/>
        <v>23.922441502527558</v>
      </c>
      <c r="BM20">
        <f t="shared" si="20"/>
        <v>24.06992984259719</v>
      </c>
      <c r="BN20">
        <f t="shared" si="20"/>
        <v>37.069294392666727</v>
      </c>
      <c r="BO20">
        <f t="shared" si="20"/>
        <v>34.183091227349841</v>
      </c>
      <c r="BP20">
        <f t="shared" si="21"/>
        <v>86.20999334195605</v>
      </c>
      <c r="BQ20">
        <f t="shared" si="21"/>
        <v>86.965949465116552</v>
      </c>
      <c r="BR20">
        <f t="shared" si="21"/>
        <v>76.903057233748271</v>
      </c>
      <c r="BS20">
        <f t="shared" si="21"/>
        <v>70.830622562645615</v>
      </c>
      <c r="BT20">
        <f t="shared" si="22"/>
        <v>71.619243818140845</v>
      </c>
      <c r="BU20">
        <f t="shared" si="22"/>
        <v>68.90129296818364</v>
      </c>
      <c r="BV20">
        <f t="shared" si="22"/>
        <v>32.900564112769118</v>
      </c>
      <c r="BW20">
        <f t="shared" si="22"/>
        <v>12.722198964996046</v>
      </c>
      <c r="BX20">
        <f>(BX7-$BH$12)/($BL$11-$BH$12)*100</f>
        <v>53.69231445353757</v>
      </c>
      <c r="BY20">
        <f t="shared" si="11"/>
        <v>58.328954999121841</v>
      </c>
      <c r="BZ20">
        <f t="shared" si="11"/>
        <v>56.412478862385839</v>
      </c>
      <c r="CA20">
        <f t="shared" si="11"/>
        <v>61.914628040769138</v>
      </c>
      <c r="CC20">
        <f t="shared" si="23"/>
        <v>84.109088744816361</v>
      </c>
      <c r="CD20">
        <f t="shared" si="24"/>
        <v>29.811189241285334</v>
      </c>
      <c r="CE20">
        <f t="shared" si="25"/>
        <v>80.227405650866615</v>
      </c>
      <c r="CF20">
        <f t="shared" si="26"/>
        <v>46.535824966022417</v>
      </c>
      <c r="CG20">
        <f t="shared" si="27"/>
        <v>57.587094088953599</v>
      </c>
    </row>
    <row r="21" spans="3:85" x14ac:dyDescent="0.2">
      <c r="C21" t="s">
        <v>14</v>
      </c>
      <c r="D21">
        <f t="shared" si="12"/>
        <v>36.923157545073686</v>
      </c>
      <c r="E21">
        <f t="shared" si="12"/>
        <v>47.563759292919656</v>
      </c>
      <c r="F21">
        <f t="shared" si="12"/>
        <v>58.042936129910316</v>
      </c>
      <c r="G21">
        <f t="shared" si="12"/>
        <v>46.527948560847562</v>
      </c>
      <c r="H21">
        <f t="shared" si="1"/>
        <v>11.875848066561453</v>
      </c>
      <c r="I21">
        <f t="shared" si="1"/>
        <v>15.1345018252396</v>
      </c>
      <c r="J21">
        <f t="shared" si="1"/>
        <v>2.6290651085473615</v>
      </c>
      <c r="K21">
        <f t="shared" si="1"/>
        <v>11.653034017132867</v>
      </c>
      <c r="L21">
        <f t="shared" si="2"/>
        <v>40.027878496259611</v>
      </c>
      <c r="M21">
        <f t="shared" si="2"/>
        <v>42.09759134400349</v>
      </c>
      <c r="N21">
        <f t="shared" si="2"/>
        <v>46.344689693458008</v>
      </c>
      <c r="O21">
        <f t="shared" si="2"/>
        <v>32.92146789606187</v>
      </c>
      <c r="P21">
        <f t="shared" si="3"/>
        <v>23.41922997976291</v>
      </c>
      <c r="Q21">
        <f t="shared" si="3"/>
        <v>25.665921716284313</v>
      </c>
      <c r="R21">
        <f t="shared" si="3"/>
        <v>14.834792009887918</v>
      </c>
      <c r="S21">
        <f t="shared" si="3"/>
        <v>0</v>
      </c>
      <c r="T21">
        <f>(T8-$D$12)/($H$11-$D$12)*100</f>
        <v>17.631733483712519</v>
      </c>
      <c r="U21">
        <f t="shared" si="4"/>
        <v>19.254888954909259</v>
      </c>
      <c r="V21">
        <f t="shared" si="4"/>
        <v>5.6231326072846688</v>
      </c>
      <c r="W21">
        <f t="shared" si="4"/>
        <v>13.560087993352829</v>
      </c>
      <c r="Y21">
        <f t="shared" si="13"/>
        <v>47.264450382187803</v>
      </c>
      <c r="Z21">
        <f t="shared" si="14"/>
        <v>10.32311225437032</v>
      </c>
      <c r="AA21">
        <f>AVERAGE(L21:O21)</f>
        <v>40.347906857445743</v>
      </c>
      <c r="AB21">
        <f>AVERAGE(P21:S21)</f>
        <v>15.979985926483785</v>
      </c>
      <c r="AC21">
        <f>AVERAGE(T21:W21)</f>
        <v>14.017460759814819</v>
      </c>
      <c r="AE21" t="s">
        <v>14</v>
      </c>
      <c r="AF21">
        <f t="shared" si="5"/>
        <v>44.416004883144602</v>
      </c>
      <c r="AG21">
        <f t="shared" si="5"/>
        <v>41.843979157387182</v>
      </c>
      <c r="AH21">
        <f t="shared" si="5"/>
        <v>40.977888712329836</v>
      </c>
      <c r="AI21">
        <f t="shared" si="5"/>
        <v>38.818662438120008</v>
      </c>
      <c r="AJ21">
        <f t="shared" si="6"/>
        <v>7.6859447355601409</v>
      </c>
      <c r="AK21">
        <f t="shared" si="6"/>
        <v>0</v>
      </c>
      <c r="AL21">
        <f t="shared" si="6"/>
        <v>3.1871102398256461</v>
      </c>
      <c r="AM21">
        <f t="shared" si="6"/>
        <v>4.6025169380894457</v>
      </c>
      <c r="AN21">
        <f t="shared" si="7"/>
        <v>36.287271039792614</v>
      </c>
      <c r="AO21">
        <f t="shared" si="7"/>
        <v>50.677179424596318</v>
      </c>
      <c r="AP21">
        <f t="shared" si="7"/>
        <v>39.990479027797285</v>
      </c>
      <c r="AQ21">
        <f t="shared" si="7"/>
        <v>18.811061635835372</v>
      </c>
      <c r="AR21">
        <f t="shared" si="8"/>
        <v>15.162044707728695</v>
      </c>
      <c r="AS21">
        <f t="shared" si="8"/>
        <v>13.278648632746895</v>
      </c>
      <c r="AT21">
        <f t="shared" si="8"/>
        <v>6.5805572050422674</v>
      </c>
      <c r="AU21">
        <f t="shared" si="8"/>
        <v>27.730793342598592</v>
      </c>
      <c r="AV21">
        <f>(AV8-$AF$12)/($AJ$11-$AF$12)*100</f>
        <v>22.287854439130339</v>
      </c>
      <c r="AW21">
        <f t="shared" si="9"/>
        <v>24.793808544743616</v>
      </c>
      <c r="AX21">
        <f t="shared" si="9"/>
        <v>28.649124560926548</v>
      </c>
      <c r="AY21">
        <f t="shared" si="9"/>
        <v>15.664972517536423</v>
      </c>
      <c r="BA21">
        <f t="shared" si="15"/>
        <v>41.514133797745409</v>
      </c>
      <c r="BB21">
        <f t="shared" si="16"/>
        <v>3.8688929783688084</v>
      </c>
      <c r="BC21">
        <f t="shared" si="17"/>
        <v>36.441497782005399</v>
      </c>
      <c r="BD21">
        <f t="shared" si="18"/>
        <v>15.688010972029112</v>
      </c>
      <c r="BE21">
        <f t="shared" si="19"/>
        <v>22.848940015584233</v>
      </c>
      <c r="BG21" t="s">
        <v>14</v>
      </c>
      <c r="BH21">
        <f t="shared" si="10"/>
        <v>59.715310030559245</v>
      </c>
      <c r="BI21">
        <f t="shared" si="10"/>
        <v>59.790891588541371</v>
      </c>
      <c r="BJ21">
        <f t="shared" si="10"/>
        <v>64.212383448122935</v>
      </c>
      <c r="BK21">
        <f t="shared" si="10"/>
        <v>58.241484666509194</v>
      </c>
      <c r="BL21">
        <f t="shared" si="20"/>
        <v>28.423394933575509</v>
      </c>
      <c r="BM21">
        <f t="shared" si="20"/>
        <v>15.429116861251568</v>
      </c>
      <c r="BN21">
        <f t="shared" si="20"/>
        <v>14.841703613727919</v>
      </c>
      <c r="BO21">
        <f t="shared" si="20"/>
        <v>29.758423215861956</v>
      </c>
      <c r="BP21">
        <f t="shared" si="21"/>
        <v>67.943117033681006</v>
      </c>
      <c r="BQ21">
        <f t="shared" si="21"/>
        <v>59.503672542484352</v>
      </c>
      <c r="BR21">
        <f t="shared" si="21"/>
        <v>49.031817880104171</v>
      </c>
      <c r="BS21">
        <f t="shared" si="21"/>
        <v>46.65241475543592</v>
      </c>
      <c r="BT21">
        <f t="shared" si="22"/>
        <v>31.602256926823301</v>
      </c>
      <c r="BU21">
        <f t="shared" si="22"/>
        <v>30.97130376035863</v>
      </c>
      <c r="BV21">
        <f t="shared" si="22"/>
        <v>11.581628658116227</v>
      </c>
      <c r="BW21">
        <f t="shared" si="22"/>
        <v>4.447005416898282</v>
      </c>
      <c r="BX21">
        <f>(BX8-$BH$12)/($BL$11-$BH$12)*100</f>
        <v>27.826034448056998</v>
      </c>
      <c r="BY21">
        <f t="shared" si="11"/>
        <v>0</v>
      </c>
      <c r="BZ21">
        <f t="shared" si="11"/>
        <v>13.767735175659917</v>
      </c>
      <c r="CA21">
        <f t="shared" si="11"/>
        <v>18.194183114038253</v>
      </c>
      <c r="CC21">
        <f t="shared" si="23"/>
        <v>60.490017433433188</v>
      </c>
      <c r="CD21">
        <f t="shared" si="24"/>
        <v>22.113159656104237</v>
      </c>
      <c r="CE21">
        <f t="shared" si="25"/>
        <v>55.782755552926361</v>
      </c>
      <c r="CF21">
        <f t="shared" si="26"/>
        <v>19.650548690549108</v>
      </c>
      <c r="CG21">
        <f t="shared" si="27"/>
        <v>14.946988184438792</v>
      </c>
    </row>
    <row r="23" spans="3:85" ht="17" thickBot="1" x14ac:dyDescent="0.25"/>
    <row r="24" spans="3:85" ht="17" thickBot="1" x14ac:dyDescent="0.25">
      <c r="D24" s="8" t="s">
        <v>5</v>
      </c>
      <c r="E24" s="9"/>
      <c r="F24" s="10"/>
      <c r="G24" s="9" t="s">
        <v>6</v>
      </c>
      <c r="H24" s="9"/>
      <c r="I24" s="9"/>
      <c r="J24" s="9" t="s">
        <v>7</v>
      </c>
      <c r="K24" s="9"/>
      <c r="L24" s="9"/>
      <c r="M24" s="9" t="s">
        <v>8</v>
      </c>
      <c r="N24" s="9"/>
      <c r="O24" s="9"/>
      <c r="P24" s="9" t="s">
        <v>9</v>
      </c>
      <c r="Q24" s="9"/>
      <c r="R24" s="10"/>
      <c r="S24" s="8" t="s">
        <v>19</v>
      </c>
      <c r="T24" s="9"/>
      <c r="U24" s="9"/>
      <c r="V24" s="9"/>
      <c r="W24" s="10"/>
    </row>
    <row r="25" spans="3:85" ht="17" thickBot="1" x14ac:dyDescent="0.25">
      <c r="C25" t="s">
        <v>4</v>
      </c>
      <c r="D25" s="11" t="s">
        <v>0</v>
      </c>
      <c r="E25" s="12" t="s">
        <v>2</v>
      </c>
      <c r="F25" s="12" t="s">
        <v>3</v>
      </c>
      <c r="G25" s="11" t="s">
        <v>0</v>
      </c>
      <c r="H25" s="12" t="s">
        <v>2</v>
      </c>
      <c r="I25" s="13" t="s">
        <v>3</v>
      </c>
      <c r="J25" s="12" t="s">
        <v>0</v>
      </c>
      <c r="K25" s="12" t="s">
        <v>2</v>
      </c>
      <c r="L25" s="13" t="s">
        <v>3</v>
      </c>
      <c r="M25" s="12" t="s">
        <v>0</v>
      </c>
      <c r="N25" s="12" t="s">
        <v>2</v>
      </c>
      <c r="O25" s="12" t="s">
        <v>3</v>
      </c>
      <c r="P25" s="11" t="s">
        <v>0</v>
      </c>
      <c r="Q25" s="12" t="s">
        <v>2</v>
      </c>
      <c r="R25" s="13" t="s">
        <v>3</v>
      </c>
      <c r="S25" s="12" t="s">
        <v>5</v>
      </c>
      <c r="T25" s="12" t="s">
        <v>6</v>
      </c>
      <c r="U25" s="12" t="s">
        <v>7</v>
      </c>
      <c r="V25" s="12" t="s">
        <v>8</v>
      </c>
      <c r="W25" s="13" t="s">
        <v>9</v>
      </c>
    </row>
    <row r="26" spans="3:85" x14ac:dyDescent="0.2">
      <c r="C26" t="s">
        <v>10</v>
      </c>
      <c r="D26" s="14">
        <v>100</v>
      </c>
      <c r="E26" s="15">
        <v>100.00000000000001</v>
      </c>
      <c r="F26" s="15">
        <v>100</v>
      </c>
      <c r="G26" s="14">
        <v>100</v>
      </c>
      <c r="H26" s="15">
        <v>99.999999999999986</v>
      </c>
      <c r="I26" s="16">
        <v>100</v>
      </c>
      <c r="J26" s="15">
        <v>100.00000000000001</v>
      </c>
      <c r="K26" s="15">
        <v>99.999999999999986</v>
      </c>
      <c r="L26" s="16">
        <v>100.00000000000001</v>
      </c>
      <c r="M26" s="15">
        <v>100</v>
      </c>
      <c r="N26" s="15">
        <v>100</v>
      </c>
      <c r="O26" s="15">
        <v>100</v>
      </c>
      <c r="P26" s="14">
        <v>100</v>
      </c>
      <c r="Q26" s="15">
        <v>100</v>
      </c>
      <c r="R26" s="16">
        <v>100.00000000000001</v>
      </c>
      <c r="S26" s="17">
        <f>STDEV(D26:F26)</f>
        <v>1.0048591735576161E-14</v>
      </c>
      <c r="T26" s="18">
        <f>STDEV(G26:I26)</f>
        <v>1.0048591735576161E-14</v>
      </c>
      <c r="U26" s="18">
        <f>STDEV(J26:L26)</f>
        <v>1.7404671430534633E-14</v>
      </c>
      <c r="V26" s="18">
        <f>STDEV(N26:P26)</f>
        <v>0</v>
      </c>
      <c r="W26" s="19">
        <f>STDEV(P26:R26)</f>
        <v>1.0048591735576161E-14</v>
      </c>
    </row>
    <row r="27" spans="3:85" x14ac:dyDescent="0.2">
      <c r="C27" t="s">
        <v>11</v>
      </c>
      <c r="D27" s="20">
        <v>102.72068431185559</v>
      </c>
      <c r="E27">
        <v>96.772970956411385</v>
      </c>
      <c r="F27">
        <v>99.710271570370281</v>
      </c>
      <c r="G27" s="20">
        <v>73.741745439139379</v>
      </c>
      <c r="H27">
        <v>78.447757639934721</v>
      </c>
      <c r="I27" s="21">
        <v>61.500319214891874</v>
      </c>
      <c r="J27">
        <v>81.015568895512985</v>
      </c>
      <c r="K27">
        <v>89.782391138034981</v>
      </c>
      <c r="L27" s="21">
        <v>89.751215771323189</v>
      </c>
      <c r="M27">
        <v>72.02286340919315</v>
      </c>
      <c r="N27">
        <v>70.851084376953594</v>
      </c>
      <c r="O27">
        <v>81.344415240169567</v>
      </c>
      <c r="P27" s="20">
        <v>78.53445464963383</v>
      </c>
      <c r="Q27">
        <v>68.520661217038764</v>
      </c>
      <c r="R27" s="21">
        <v>82.241665840782517</v>
      </c>
      <c r="S27" s="20">
        <f t="shared" ref="S27:S30" si="28">STDEV(D27:F27)</f>
        <v>2.9739315708724092</v>
      </c>
      <c r="T27">
        <f t="shared" ref="T27:T30" si="29">STDEV(G27:I27)</f>
        <v>8.7484735431230884</v>
      </c>
      <c r="U27">
        <f t="shared" ref="U27:U30" si="30">STDEV(J27:L27)</f>
        <v>5.052551673400953</v>
      </c>
      <c r="V27">
        <f t="shared" ref="V27:V30" si="31">STDEV(N27:P27)</f>
        <v>5.4320046924438374</v>
      </c>
      <c r="W27" s="21">
        <f t="shared" ref="W27:W30" si="32">STDEV(P27:R27)</f>
        <v>7.0979508969286291</v>
      </c>
    </row>
    <row r="28" spans="3:85" x14ac:dyDescent="0.2">
      <c r="C28" t="s">
        <v>12</v>
      </c>
      <c r="D28" s="20">
        <v>89.285412092551383</v>
      </c>
      <c r="E28">
        <v>88.030380485395654</v>
      </c>
      <c r="F28">
        <v>95.836743741937227</v>
      </c>
      <c r="G28" s="20">
        <v>40.757764229255429</v>
      </c>
      <c r="H28">
        <v>41.505310087689431</v>
      </c>
      <c r="I28" s="21">
        <v>49.780672261849979</v>
      </c>
      <c r="J28">
        <v>63.54337404414234</v>
      </c>
      <c r="K28">
        <v>83.553331761917576</v>
      </c>
      <c r="L28" s="21">
        <v>82.774111693145443</v>
      </c>
      <c r="M28">
        <v>34.181164157267432</v>
      </c>
      <c r="N28">
        <v>46.050444768811161</v>
      </c>
      <c r="O28">
        <v>56.901049925975549</v>
      </c>
      <c r="P28" s="20">
        <v>38.818727913026684</v>
      </c>
      <c r="Q28">
        <v>45.342296977219455</v>
      </c>
      <c r="R28" s="21">
        <v>63.419990561672023</v>
      </c>
      <c r="S28" s="20">
        <f t="shared" si="28"/>
        <v>4.1919438213531857</v>
      </c>
      <c r="T28">
        <f t="shared" si="29"/>
        <v>5.0075495219493051</v>
      </c>
      <c r="U28">
        <f t="shared" si="30"/>
        <v>11.334511181251683</v>
      </c>
      <c r="V28">
        <f t="shared" si="31"/>
        <v>9.1013161167208345</v>
      </c>
      <c r="W28" s="21">
        <f t="shared" si="32"/>
        <v>12.744816479496528</v>
      </c>
    </row>
    <row r="29" spans="3:85" x14ac:dyDescent="0.2">
      <c r="C29" t="s">
        <v>13</v>
      </c>
      <c r="D29" s="20">
        <v>84.897080433022154</v>
      </c>
      <c r="E29">
        <v>60.865182253995698</v>
      </c>
      <c r="F29">
        <v>84.109088744816361</v>
      </c>
      <c r="G29" s="20">
        <v>26.901848863536767</v>
      </c>
      <c r="H29">
        <v>25.392227374310416</v>
      </c>
      <c r="I29" s="21">
        <v>29.811189241285334</v>
      </c>
      <c r="J29">
        <v>51.635027745725942</v>
      </c>
      <c r="K29">
        <v>66.983656084639478</v>
      </c>
      <c r="L29" s="21">
        <v>80.227405650866615</v>
      </c>
      <c r="M29">
        <v>25.986911286559639</v>
      </c>
      <c r="N29">
        <v>29.131743764240305</v>
      </c>
      <c r="O29">
        <v>46.535824966022417</v>
      </c>
      <c r="P29" s="20">
        <v>29.397547361311759</v>
      </c>
      <c r="Q29">
        <v>32.790146947392415</v>
      </c>
      <c r="R29" s="21">
        <v>57.587094088953599</v>
      </c>
      <c r="S29" s="20">
        <f t="shared" si="28"/>
        <v>13.653035376439108</v>
      </c>
      <c r="T29">
        <f t="shared" si="29"/>
        <v>2.246124160122299</v>
      </c>
      <c r="U29">
        <f t="shared" si="30"/>
        <v>14.309095992464668</v>
      </c>
      <c r="V29">
        <f t="shared" si="31"/>
        <v>9.9724057051326209</v>
      </c>
      <c r="W29" s="21">
        <f t="shared" si="32"/>
        <v>15.389654881352152</v>
      </c>
    </row>
    <row r="30" spans="3:85" ht="17" thickBot="1" x14ac:dyDescent="0.25">
      <c r="C30" t="s">
        <v>14</v>
      </c>
      <c r="D30" s="22">
        <v>47.264450382187803</v>
      </c>
      <c r="E30" s="23">
        <v>41.514133797745409</v>
      </c>
      <c r="F30" s="23">
        <v>60.490017433433188</v>
      </c>
      <c r="G30" s="22">
        <v>10.32311225437032</v>
      </c>
      <c r="H30" s="23">
        <v>3.8688929783688084</v>
      </c>
      <c r="I30" s="24">
        <v>22.113159656104237</v>
      </c>
      <c r="J30" s="23">
        <v>40.347906857445743</v>
      </c>
      <c r="K30" s="23">
        <v>36.441497782005399</v>
      </c>
      <c r="L30" s="24">
        <v>55.782755552926361</v>
      </c>
      <c r="M30" s="23">
        <v>15.979985926483785</v>
      </c>
      <c r="N30" s="23">
        <v>15.688010972029112</v>
      </c>
      <c r="O30" s="23">
        <v>19.650548690549108</v>
      </c>
      <c r="P30" s="22">
        <v>14.017460759814819</v>
      </c>
      <c r="Q30" s="23">
        <v>22.848940015584233</v>
      </c>
      <c r="R30" s="24">
        <v>14.946988184438792</v>
      </c>
      <c r="S30" s="22">
        <f t="shared" si="28"/>
        <v>9.7302442963804374</v>
      </c>
      <c r="T30" s="23">
        <f t="shared" si="29"/>
        <v>9.2512650558916345</v>
      </c>
      <c r="U30" s="23">
        <f t="shared" si="30"/>
        <v>10.227241712523391</v>
      </c>
      <c r="V30" s="23">
        <f t="shared" si="31"/>
        <v>2.8932139803802728</v>
      </c>
      <c r="W30" s="24">
        <f t="shared" si="32"/>
        <v>4.8528323313977602</v>
      </c>
    </row>
    <row r="32" spans="3:85" ht="24" customHeight="1" thickBot="1" x14ac:dyDescent="0.25">
      <c r="D32" s="25" t="s">
        <v>20</v>
      </c>
      <c r="E32" s="25"/>
      <c r="F32" s="25"/>
      <c r="G32" s="25"/>
    </row>
    <row r="33" spans="3:7" ht="35" thickBot="1" x14ac:dyDescent="0.25">
      <c r="C33" t="s">
        <v>4</v>
      </c>
      <c r="D33" s="26" t="s">
        <v>21</v>
      </c>
      <c r="E33" s="27" t="s">
        <v>22</v>
      </c>
      <c r="F33" s="27" t="s">
        <v>23</v>
      </c>
      <c r="G33" s="27" t="s">
        <v>24</v>
      </c>
    </row>
    <row r="34" spans="3:7" x14ac:dyDescent="0.2">
      <c r="C34" t="s">
        <v>10</v>
      </c>
      <c r="D34" s="28">
        <f>_xlfn.T.TEST(D26:F26,G26:I26,2,1)</f>
        <v>1</v>
      </c>
      <c r="E34" s="28">
        <f>_xlfn.T.TEST(G26:I26,J26:L26,2,1)</f>
        <v>1</v>
      </c>
      <c r="F34" s="28">
        <f>_xlfn.T.TEST(G26:I26,M26:O26,2,1)</f>
        <v>1</v>
      </c>
      <c r="G34" s="28">
        <f>_xlfn.T.TEST(G26:I26,P26:R26,2,1)</f>
        <v>1</v>
      </c>
    </row>
    <row r="35" spans="3:7" x14ac:dyDescent="0.2">
      <c r="C35" t="s">
        <v>11</v>
      </c>
      <c r="D35" s="29">
        <f t="shared" ref="D35:D38" si="33">_xlfn.T.TEST(D27:F27,G27:I27,2,1)</f>
        <v>3.8303647681235141E-2</v>
      </c>
      <c r="E35" s="29">
        <f t="shared" ref="E35:E38" si="34">_xlfn.T.TEST(G27:I27,J27:L27,2,1)</f>
        <v>0.13556085549229357</v>
      </c>
      <c r="F35" s="29">
        <f t="shared" ref="F35:F38" si="35">_xlfn.T.TEST(G27:I27,M27:O27,2,1)</f>
        <v>0.71485650105546095</v>
      </c>
      <c r="G35" s="29">
        <f t="shared" ref="G35:G37" si="36">_xlfn.T.TEST(G27:I27,P27:R27,2,1)</f>
        <v>0.6163828550231083</v>
      </c>
    </row>
    <row r="36" spans="3:7" x14ac:dyDescent="0.2">
      <c r="C36" t="s">
        <v>12</v>
      </c>
      <c r="D36" s="29">
        <f t="shared" si="33"/>
        <v>2.5951944453097891E-4</v>
      </c>
      <c r="E36" s="29">
        <f t="shared" si="34"/>
        <v>2.7900112757037993E-2</v>
      </c>
      <c r="F36" s="29">
        <f t="shared" si="35"/>
        <v>0.72555605286785174</v>
      </c>
      <c r="G36" s="29">
        <f t="shared" si="36"/>
        <v>0.37273184537862536</v>
      </c>
    </row>
    <row r="37" spans="3:7" x14ac:dyDescent="0.2">
      <c r="C37" t="s">
        <v>13</v>
      </c>
      <c r="D37" s="29">
        <f t="shared" si="33"/>
        <v>1.9460540988157089E-2</v>
      </c>
      <c r="E37" s="29">
        <f t="shared" si="34"/>
        <v>3.5500016403236474E-2</v>
      </c>
      <c r="F37" s="29">
        <f t="shared" si="35"/>
        <v>0.34234129329037422</v>
      </c>
      <c r="G37" s="29">
        <f t="shared" si="36"/>
        <v>0.24621382745897546</v>
      </c>
    </row>
    <row r="38" spans="3:7" ht="17" thickBot="1" x14ac:dyDescent="0.25">
      <c r="C38" t="s">
        <v>14</v>
      </c>
      <c r="D38" s="30">
        <f t="shared" si="33"/>
        <v>1.2110966585915684E-4</v>
      </c>
      <c r="E38" s="30">
        <f t="shared" si="34"/>
        <v>1.1299770453282309E-3</v>
      </c>
      <c r="F38" s="30">
        <f t="shared" si="35"/>
        <v>0.34986213083988782</v>
      </c>
      <c r="G38" s="30">
        <f>_xlfn.T.TEST(G30:I30,P30:R30,2,1)</f>
        <v>0.56580768410753746</v>
      </c>
    </row>
  </sheetData>
  <mergeCells count="46">
    <mergeCell ref="D32:G32"/>
    <mergeCell ref="D24:F24"/>
    <mergeCell ref="G24:I24"/>
    <mergeCell ref="J24:L24"/>
    <mergeCell ref="M24:O24"/>
    <mergeCell ref="P24:R24"/>
    <mergeCell ref="S24:W24"/>
    <mergeCell ref="AV16:AY16"/>
    <mergeCell ref="BH16:BK16"/>
    <mergeCell ref="BL16:BO16"/>
    <mergeCell ref="BP16:BS16"/>
    <mergeCell ref="BT16:BW16"/>
    <mergeCell ref="BX16:CA16"/>
    <mergeCell ref="CB15:CF15"/>
    <mergeCell ref="D16:G16"/>
    <mergeCell ref="H16:K16"/>
    <mergeCell ref="L16:O16"/>
    <mergeCell ref="P16:S16"/>
    <mergeCell ref="T16:W16"/>
    <mergeCell ref="AF16:AI16"/>
    <mergeCell ref="AJ16:AM16"/>
    <mergeCell ref="AN16:AQ16"/>
    <mergeCell ref="AR16:AU16"/>
    <mergeCell ref="BT3:BW3"/>
    <mergeCell ref="BX3:CA3"/>
    <mergeCell ref="D15:W15"/>
    <mergeCell ref="Y15:AC15"/>
    <mergeCell ref="AF15:AY15"/>
    <mergeCell ref="BA15:BE15"/>
    <mergeCell ref="BH15:CA15"/>
    <mergeCell ref="AN3:AQ3"/>
    <mergeCell ref="AR3:AU3"/>
    <mergeCell ref="AV3:AY3"/>
    <mergeCell ref="BH3:BK3"/>
    <mergeCell ref="BL3:BO3"/>
    <mergeCell ref="BP3:BS3"/>
    <mergeCell ref="D2:W2"/>
    <mergeCell ref="AF2:AY2"/>
    <mergeCell ref="BH2:CA2"/>
    <mergeCell ref="D3:G3"/>
    <mergeCell ref="H3:K3"/>
    <mergeCell ref="L3:O3"/>
    <mergeCell ref="P3:S3"/>
    <mergeCell ref="T3:W3"/>
    <mergeCell ref="AF3:AI3"/>
    <mergeCell ref="AJ3:A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8C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Holthuis, J.C.M. (Joost)</dc:creator>
  <cp:lastModifiedBy>Holthuis, J.C.M. (Joost)</cp:lastModifiedBy>
  <dcterms:created xsi:type="dcterms:W3CDTF">2022-09-26T17:23:28Z</dcterms:created>
  <dcterms:modified xsi:type="dcterms:W3CDTF">2022-09-26T17:24:25Z</dcterms:modified>
</cp:coreProperties>
</file>