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X:\OneDrive\GIS\CRISPR\safe harbour\paper\review commons\revision\"/>
    </mc:Choice>
  </mc:AlternateContent>
  <xr:revisionPtr revIDLastSave="0" documentId="13_ncr:1_{59F0F0C4-1419-4AAB-9D1E-E9E92F1DB8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of clone screening" sheetId="1" r:id="rId1"/>
    <sheet name="ddPCR 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6" i="2" l="1"/>
  <c r="I125" i="2"/>
  <c r="J125" i="2" s="1"/>
  <c r="K125" i="2" s="1"/>
  <c r="I124" i="2"/>
  <c r="I123" i="2"/>
  <c r="J123" i="2" s="1"/>
  <c r="K123" i="2" s="1"/>
  <c r="I122" i="2"/>
  <c r="I121" i="2"/>
  <c r="J121" i="2" s="1"/>
  <c r="K121" i="2" s="1"/>
  <c r="I120" i="2"/>
  <c r="I119" i="2"/>
  <c r="J119" i="2" s="1"/>
  <c r="K119" i="2" s="1"/>
  <c r="I118" i="2"/>
  <c r="I117" i="2"/>
  <c r="J117" i="2" s="1"/>
  <c r="K117" i="2" s="1"/>
  <c r="I116" i="2"/>
  <c r="I115" i="2"/>
  <c r="J115" i="2" s="1"/>
  <c r="K115" i="2" s="1"/>
  <c r="I114" i="2"/>
  <c r="I113" i="2"/>
  <c r="J113" i="2" s="1"/>
  <c r="K113" i="2" s="1"/>
  <c r="I112" i="2"/>
  <c r="I111" i="2"/>
  <c r="J111" i="2" s="1"/>
  <c r="K111" i="2" s="1"/>
  <c r="I110" i="2"/>
  <c r="I109" i="2"/>
  <c r="J109" i="2" s="1"/>
  <c r="K109" i="2" s="1"/>
  <c r="I108" i="2"/>
  <c r="I107" i="2"/>
  <c r="J107" i="2" s="1"/>
  <c r="K107" i="2" s="1"/>
  <c r="I106" i="2"/>
  <c r="I105" i="2"/>
  <c r="J105" i="2" s="1"/>
  <c r="K105" i="2" s="1"/>
  <c r="I104" i="2"/>
  <c r="I103" i="2"/>
  <c r="J103" i="2" s="1"/>
  <c r="K103" i="2" s="1"/>
  <c r="I102" i="2"/>
  <c r="I101" i="2"/>
  <c r="J101" i="2" s="1"/>
  <c r="K101" i="2" s="1"/>
  <c r="I100" i="2"/>
  <c r="I99" i="2"/>
  <c r="J99" i="2" s="1"/>
  <c r="K99" i="2" s="1"/>
  <c r="I98" i="2"/>
  <c r="I97" i="2"/>
  <c r="J97" i="2" s="1"/>
  <c r="K97" i="2" s="1"/>
  <c r="I96" i="2"/>
  <c r="I95" i="2"/>
  <c r="J95" i="2" s="1"/>
  <c r="K95" i="2" s="1"/>
  <c r="I94" i="2"/>
  <c r="I93" i="2"/>
  <c r="J93" i="2" s="1"/>
  <c r="K93" i="2" s="1"/>
  <c r="I92" i="2"/>
  <c r="I91" i="2"/>
  <c r="J91" i="2" s="1"/>
  <c r="K91" i="2" s="1"/>
  <c r="I90" i="2"/>
  <c r="I89" i="2"/>
  <c r="J89" i="2" s="1"/>
  <c r="K89" i="2" s="1"/>
  <c r="I88" i="2"/>
  <c r="I87" i="2"/>
  <c r="J87" i="2" s="1"/>
  <c r="K87" i="2" s="1"/>
  <c r="I86" i="2"/>
  <c r="I85" i="2"/>
  <c r="J85" i="2" s="1"/>
  <c r="K85" i="2" s="1"/>
  <c r="I84" i="2"/>
  <c r="I83" i="2"/>
  <c r="J83" i="2" s="1"/>
  <c r="K83" i="2" s="1"/>
  <c r="I82" i="2"/>
  <c r="I81" i="2"/>
  <c r="J81" i="2" s="1"/>
  <c r="K81" i="2" s="1"/>
  <c r="I80" i="2"/>
  <c r="I79" i="2"/>
  <c r="J79" i="2" s="1"/>
  <c r="K79" i="2" s="1"/>
  <c r="I78" i="2"/>
  <c r="I77" i="2"/>
  <c r="J77" i="2" s="1"/>
  <c r="K77" i="2" s="1"/>
  <c r="I76" i="2"/>
  <c r="I75" i="2"/>
  <c r="J75" i="2" s="1"/>
  <c r="K75" i="2" s="1"/>
  <c r="I74" i="2"/>
  <c r="I73" i="2"/>
  <c r="J73" i="2" s="1"/>
  <c r="K73" i="2" s="1"/>
  <c r="I72" i="2"/>
  <c r="I71" i="2"/>
  <c r="J71" i="2" s="1"/>
  <c r="K71" i="2" s="1"/>
  <c r="I70" i="2"/>
  <c r="I69" i="2"/>
  <c r="J69" i="2" s="1"/>
  <c r="K69" i="2" s="1"/>
  <c r="I68" i="2"/>
  <c r="I67" i="2"/>
  <c r="J67" i="2" s="1"/>
  <c r="K67" i="2" s="1"/>
  <c r="J65" i="2"/>
  <c r="I61" i="2" l="1"/>
  <c r="I60" i="2"/>
  <c r="I59" i="2"/>
  <c r="I58" i="2"/>
  <c r="I57" i="2"/>
  <c r="I56" i="2"/>
  <c r="I55" i="2"/>
  <c r="I54" i="2"/>
  <c r="I53" i="2"/>
  <c r="I52" i="2"/>
  <c r="I51" i="2"/>
  <c r="I50" i="2"/>
  <c r="J50" i="2" s="1"/>
  <c r="I49" i="2"/>
  <c r="I48" i="2"/>
  <c r="I47" i="2"/>
  <c r="I46" i="2"/>
  <c r="J46" i="2" s="1"/>
  <c r="I45" i="2"/>
  <c r="I44" i="2"/>
  <c r="I43" i="2"/>
  <c r="I42" i="2"/>
  <c r="I41" i="2"/>
  <c r="I40" i="2"/>
  <c r="I39" i="2"/>
  <c r="I38" i="2"/>
  <c r="J38" i="2" s="1"/>
  <c r="I37" i="2"/>
  <c r="I36" i="2"/>
  <c r="I35" i="2"/>
  <c r="I34" i="2"/>
  <c r="J34" i="2" s="1"/>
  <c r="I33" i="2"/>
  <c r="I32" i="2"/>
  <c r="I31" i="2"/>
  <c r="I30" i="2"/>
  <c r="J30" i="2" s="1"/>
  <c r="I29" i="2"/>
  <c r="I28" i="2"/>
  <c r="J28" i="2" s="1"/>
  <c r="I27" i="2"/>
  <c r="I26" i="2"/>
  <c r="I25" i="2"/>
  <c r="I24" i="2"/>
  <c r="I23" i="2"/>
  <c r="I22" i="2"/>
  <c r="J22" i="2" s="1"/>
  <c r="I21" i="2"/>
  <c r="I20" i="2"/>
  <c r="J20" i="2" s="1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J4" i="2"/>
  <c r="J32" i="2" l="1"/>
  <c r="J42" i="2"/>
  <c r="J24" i="2"/>
  <c r="J44" i="2"/>
  <c r="J36" i="2"/>
  <c r="J8" i="2"/>
  <c r="K28" i="2" s="1"/>
  <c r="J12" i="2"/>
  <c r="K12" i="2" s="1"/>
  <c r="J6" i="2"/>
  <c r="J10" i="2"/>
  <c r="J14" i="2"/>
  <c r="J18" i="2"/>
  <c r="J48" i="2"/>
  <c r="J52" i="2"/>
  <c r="J56" i="2"/>
  <c r="J60" i="2"/>
  <c r="J16" i="2"/>
  <c r="J26" i="2"/>
  <c r="J40" i="2"/>
  <c r="J54" i="2"/>
  <c r="J58" i="2"/>
  <c r="K58" i="2" l="1"/>
  <c r="K6" i="2"/>
  <c r="K16" i="2"/>
  <c r="K48" i="2"/>
  <c r="K54" i="2"/>
  <c r="K38" i="2"/>
  <c r="K56" i="2"/>
  <c r="K14" i="2"/>
  <c r="K30" i="2"/>
  <c r="K44" i="2"/>
  <c r="K26" i="2"/>
  <c r="K52" i="2"/>
  <c r="K10" i="2"/>
  <c r="K8" i="2"/>
  <c r="K24" i="2"/>
  <c r="K46" i="2"/>
  <c r="K20" i="2"/>
  <c r="K42" i="2"/>
  <c r="K40" i="2"/>
  <c r="K60" i="2"/>
  <c r="K18" i="2"/>
  <c r="K22" i="2"/>
  <c r="K36" i="2"/>
  <c r="K50" i="2"/>
  <c r="K34" i="2"/>
  <c r="K32" i="2"/>
</calcChain>
</file>

<file path=xl/sharedStrings.xml><?xml version="1.0" encoding="utf-8"?>
<sst xmlns="http://schemas.openxmlformats.org/spreadsheetml/2006/main" count="533" uniqueCount="221">
  <si>
    <t>GSH</t>
  </si>
  <si>
    <t>2a</t>
  </si>
  <si>
    <t>2c</t>
  </si>
  <si>
    <t># clones</t>
  </si>
  <si>
    <t>-</t>
  </si>
  <si>
    <t>junct PCR</t>
  </si>
  <si>
    <t>ddPCR</t>
  </si>
  <si>
    <t>Well</t>
  </si>
  <si>
    <t>AcceptedDroplets</t>
  </si>
  <si>
    <t>Target (Reference)</t>
  </si>
  <si>
    <t>Positives</t>
  </si>
  <si>
    <t>Target (GOI)</t>
  </si>
  <si>
    <t>Fold difference 
(GOI/Reference Positives)</t>
  </si>
  <si>
    <t>Average</t>
  </si>
  <si>
    <t>A01</t>
  </si>
  <si>
    <t>NTC (Replicate 1)</t>
  </si>
  <si>
    <t>RPP30</t>
  </si>
  <si>
    <t>Blasticidin</t>
  </si>
  <si>
    <t>NA</t>
  </si>
  <si>
    <t>B01</t>
  </si>
  <si>
    <t>NTC (Replicate 2)</t>
  </si>
  <si>
    <t>G09</t>
  </si>
  <si>
    <t>H09</t>
  </si>
  <si>
    <t>E08</t>
  </si>
  <si>
    <t>H1 Ctr 1 (Replicate 1)</t>
  </si>
  <si>
    <t>F08</t>
  </si>
  <si>
    <t>H1 Ctr 1 (Replicate 2)</t>
  </si>
  <si>
    <t>G08</t>
  </si>
  <si>
    <t>H1 Ctr 2 (Replicate 1)</t>
  </si>
  <si>
    <t>H08</t>
  </si>
  <si>
    <t>H1 Ctr 2 (Replicate 2)</t>
  </si>
  <si>
    <t>C01</t>
  </si>
  <si>
    <t>1-1 (Replicate 1)</t>
  </si>
  <si>
    <t>D01</t>
  </si>
  <si>
    <t>1-1 (Replicate 2)</t>
  </si>
  <si>
    <t>E01</t>
  </si>
  <si>
    <t>1-2 (Replicate 1)</t>
  </si>
  <si>
    <t>F01</t>
  </si>
  <si>
    <t>1-2 (Replicate 2)</t>
  </si>
  <si>
    <t>G01</t>
  </si>
  <si>
    <t>1-3 (Replicate 1)</t>
  </si>
  <si>
    <t>H01</t>
  </si>
  <si>
    <t>1-3 (Replicate 2)</t>
  </si>
  <si>
    <t>A02</t>
  </si>
  <si>
    <t>1-4 (Replicate 1)</t>
  </si>
  <si>
    <t>B02</t>
  </si>
  <si>
    <t>1-4 (Replicate 2)</t>
  </si>
  <si>
    <t>C02</t>
  </si>
  <si>
    <t>1-5 (Replicate 1)</t>
  </si>
  <si>
    <t>D02</t>
  </si>
  <si>
    <t>1-5 (Replicate 2)</t>
  </si>
  <si>
    <t>E02</t>
  </si>
  <si>
    <t>F02</t>
  </si>
  <si>
    <t>G02</t>
  </si>
  <si>
    <t>1-7 (Replicate 1)</t>
  </si>
  <si>
    <t>H02</t>
  </si>
  <si>
    <t>1-7 (Replicate 2)</t>
  </si>
  <si>
    <t>A03</t>
  </si>
  <si>
    <t>B03</t>
  </si>
  <si>
    <t>C03</t>
  </si>
  <si>
    <t>D03</t>
  </si>
  <si>
    <t>E03</t>
  </si>
  <si>
    <t>F03</t>
  </si>
  <si>
    <t>A04</t>
  </si>
  <si>
    <t>18-1 (Replicate 1)</t>
  </si>
  <si>
    <t>B04</t>
  </si>
  <si>
    <t>18-1 (Replicate 2)</t>
  </si>
  <si>
    <t>C04</t>
  </si>
  <si>
    <t>18-2 (Replicate 1)</t>
  </si>
  <si>
    <t>D04</t>
  </si>
  <si>
    <t>18-2 (Replicate 2)</t>
  </si>
  <si>
    <t>E04</t>
  </si>
  <si>
    <t>18-3 (Replicate 1)</t>
  </si>
  <si>
    <t>F04</t>
  </si>
  <si>
    <t>18-3 (Replicate 2)</t>
  </si>
  <si>
    <t>G04</t>
  </si>
  <si>
    <t>18-4 (Replicate 1)</t>
  </si>
  <si>
    <t>H04</t>
  </si>
  <si>
    <t>18-4 (Replicate 2)</t>
  </si>
  <si>
    <t>A05</t>
  </si>
  <si>
    <t>18-5 (Replicate 1)</t>
  </si>
  <si>
    <t>B05</t>
  </si>
  <si>
    <t>18-5 (Replicate 2)</t>
  </si>
  <si>
    <t>C05</t>
  </si>
  <si>
    <t>18-6 (Replicate 1)</t>
  </si>
  <si>
    <t>D05</t>
  </si>
  <si>
    <t>18-6 (Replicate 2)</t>
  </si>
  <si>
    <t>E05</t>
  </si>
  <si>
    <t>18-7 (Replicate 1)</t>
  </si>
  <si>
    <t>F05</t>
  </si>
  <si>
    <t>18-7 (Replicate 2)</t>
  </si>
  <si>
    <t>G05</t>
  </si>
  <si>
    <t>18-8 (Replicate 1)</t>
  </si>
  <si>
    <t>H05</t>
  </si>
  <si>
    <t>18-8 (Replicate 2)</t>
  </si>
  <si>
    <t>G03</t>
  </si>
  <si>
    <t>18-9 (Replicate 1)</t>
  </si>
  <si>
    <t>H03</t>
  </si>
  <si>
    <t>18-9 (Replicate 2)</t>
  </si>
  <si>
    <t>A06</t>
  </si>
  <si>
    <t>19-1 (Replicate 1)</t>
  </si>
  <si>
    <t>B06</t>
  </si>
  <si>
    <t>19-1 (Replicate 2)</t>
  </si>
  <si>
    <t>C06</t>
  </si>
  <si>
    <t>19-2 (Replicate 1)</t>
  </si>
  <si>
    <t>D06</t>
  </si>
  <si>
    <t>19-2 (Replicate 2)</t>
  </si>
  <si>
    <t>E06</t>
  </si>
  <si>
    <t>19-3 (Replicate 1)</t>
  </si>
  <si>
    <t>F06</t>
  </si>
  <si>
    <t>19-3 (Replicate 2)</t>
  </si>
  <si>
    <t>G06</t>
  </si>
  <si>
    <t>19-4 (Replicate 1)</t>
  </si>
  <si>
    <t>H06</t>
  </si>
  <si>
    <t>19-4 (Replicate 2)</t>
  </si>
  <si>
    <t>A07</t>
  </si>
  <si>
    <t>19-5 (Replicate 1)</t>
  </si>
  <si>
    <t>B07</t>
  </si>
  <si>
    <t>19-5 (Replicate 2)</t>
  </si>
  <si>
    <t>C07</t>
  </si>
  <si>
    <t>19-6 (Replicate 1)</t>
  </si>
  <si>
    <t>D07</t>
  </si>
  <si>
    <t>19-6 (Replicate 2)</t>
  </si>
  <si>
    <t>19-7 (Replicate 1)</t>
  </si>
  <si>
    <t>19-7 (Replicate 2)</t>
  </si>
  <si>
    <t>19-8 (Replicate 1)</t>
  </si>
  <si>
    <t>19-8 (Replicate 2)</t>
  </si>
  <si>
    <t>19-9 (Replicate 1)</t>
  </si>
  <si>
    <t>19-9 (Replicate 2)</t>
  </si>
  <si>
    <t>19-10 (Replicate 1)</t>
  </si>
  <si>
    <t>19-10 (Replicate 2)</t>
  </si>
  <si>
    <t>H1 WT (Replicate 1)</t>
  </si>
  <si>
    <t>H1 WT (Replicate 2)</t>
  </si>
  <si>
    <t>= untargeted H1 cells</t>
  </si>
  <si>
    <t>= control targeted H1 cells with known single Bsd integration</t>
  </si>
  <si>
    <t>= GSH candidate clones with copy number ≈1</t>
  </si>
  <si>
    <t>Normalised copy number (Average)</t>
  </si>
  <si>
    <t>H1 Clones screened for integration</t>
  </si>
  <si>
    <t>H9 Clones screened for integration</t>
  </si>
  <si>
    <t>Fold difference 
(Target/Reference Positives)</t>
  </si>
  <si>
    <t>Normalised to Sample WT</t>
  </si>
  <si>
    <t>E07</t>
  </si>
  <si>
    <t>F07</t>
  </si>
  <si>
    <t>G07</t>
  </si>
  <si>
    <t>H07</t>
  </si>
  <si>
    <t>A08</t>
  </si>
  <si>
    <t>B08</t>
  </si>
  <si>
    <t>C08</t>
  </si>
  <si>
    <t>D08</t>
  </si>
  <si>
    <t>A09</t>
  </si>
  <si>
    <t>B09</t>
  </si>
  <si>
    <t>C09</t>
  </si>
  <si>
    <t>D09</t>
  </si>
  <si>
    <t>E09</t>
  </si>
  <si>
    <t>F09</t>
  </si>
  <si>
    <t>919-1 (Replicate 1)</t>
  </si>
  <si>
    <t>919-1 (Replicate 2)</t>
  </si>
  <si>
    <t>919-2 (Replicate 1)</t>
  </si>
  <si>
    <t>919-2 (Replicate 2)</t>
  </si>
  <si>
    <t>919-3 (Replicate 1)</t>
  </si>
  <si>
    <t>919-3 (Replicate 2)</t>
  </si>
  <si>
    <t>919-4 (Replicate 1)</t>
  </si>
  <si>
    <t>919-4 (Replicate 2)</t>
  </si>
  <si>
    <t>919-5 (Replicate 1)</t>
  </si>
  <si>
    <t>919-5 (Replicate 2)</t>
  </si>
  <si>
    <t>919-7 (Replicate 1)</t>
  </si>
  <si>
    <t>919-7 (Replicate 2)</t>
  </si>
  <si>
    <t>919-8 (Replicate 1)</t>
  </si>
  <si>
    <t>919-8 (Replicate 2)</t>
  </si>
  <si>
    <t>919-9 (Replicate 1)</t>
  </si>
  <si>
    <t>919-9 (Replicate 2)</t>
  </si>
  <si>
    <t>919-10 (Replicate 1)</t>
  </si>
  <si>
    <t>919-10 (Replicate 2)</t>
  </si>
  <si>
    <t>919-11 (Replicate 1)</t>
  </si>
  <si>
    <t>919-11 (Replicate 2)</t>
  </si>
  <si>
    <t>919-12 (Replicate 1)</t>
  </si>
  <si>
    <t>919-12 (Replicate 2)</t>
  </si>
  <si>
    <t>918-1 (Replicate 1)</t>
  </si>
  <si>
    <t>918-1 (Replicate 2)</t>
  </si>
  <si>
    <t>918-4 (Replicate 1)</t>
  </si>
  <si>
    <t>918-4 (Replicate 2)</t>
  </si>
  <si>
    <t>918-5 (Replicate 1)</t>
  </si>
  <si>
    <t>918-5 (Replicate 2)</t>
  </si>
  <si>
    <t>918-6 (Replicate 1)</t>
  </si>
  <si>
    <t>918-6 (Replicate 2)</t>
  </si>
  <si>
    <t>918-7 (Replicate 1)</t>
  </si>
  <si>
    <t>918-7 (Replicate 2)</t>
  </si>
  <si>
    <t>918-8 (Replicate 1)</t>
  </si>
  <si>
    <t>918-8 (Replicate 2)</t>
  </si>
  <si>
    <t>918-9 (Replicate 1)</t>
  </si>
  <si>
    <t>918-9 (Replicate 2)</t>
  </si>
  <si>
    <t>918-10 (Replicate 1)</t>
  </si>
  <si>
    <t>918-10 (Replicate 2)</t>
  </si>
  <si>
    <t>918-11 (Replicate 1)</t>
  </si>
  <si>
    <t>918-11 (Replicate 2)</t>
  </si>
  <si>
    <t>91-1 (Replicate 1)</t>
  </si>
  <si>
    <t>91-1 (Replicate 2)</t>
  </si>
  <si>
    <t>91-2 (Replicate 1)</t>
  </si>
  <si>
    <t>91-2 (Replicate 2)</t>
  </si>
  <si>
    <t>91-3 (Replicate 1)</t>
  </si>
  <si>
    <t>91-3 (Replicate 2)</t>
  </si>
  <si>
    <t>91-4 (Replicate 1)</t>
  </si>
  <si>
    <t>91-4 (Replicate 2)</t>
  </si>
  <si>
    <t>91-5 (Replicate 1)</t>
  </si>
  <si>
    <t>91-5 (Replicate 2)</t>
  </si>
  <si>
    <t>91-6 (Replicate 1)</t>
  </si>
  <si>
    <t>91-6 (Replicate 2)</t>
  </si>
  <si>
    <t>91-7 (Replicate 1)</t>
  </si>
  <si>
    <t>91-7 (Replicate 2)</t>
  </si>
  <si>
    <t>91-11 (Replicate 1)</t>
  </si>
  <si>
    <t>91-11 (Replicate 2)</t>
  </si>
  <si>
    <t>91-12 (Replicate 1)</t>
  </si>
  <si>
    <t>91-12 (Replicate 2)</t>
  </si>
  <si>
    <t>C1 (Replicate 1)</t>
  </si>
  <si>
    <t>C1 (Replicate 2)</t>
  </si>
  <si>
    <t>= untargeted H9 cells</t>
  </si>
  <si>
    <t>H9 Sample</t>
  </si>
  <si>
    <t>H1 Sample</t>
  </si>
  <si>
    <t>11</t>
  </si>
  <si>
    <t>Supplementary File 3-1: Summary of GSH targeted hESC clones screening</t>
  </si>
  <si>
    <t>Supplementary File 3-2: ddPCR copy number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</si>
</sst>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8"/>
      <color rgb="FFFFFFFF"/>
      <name val="Arial"/>
      <family val="2"/>
    </font>
    <font>
      <b/>
      <sz val="18"/>
      <color rgb="FF000000"/>
      <name val="Arial"/>
      <family val="2"/>
    </font>
    <font>
      <sz val="1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</fills>
  <borders count="50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/>
      <right/>
      <top style="medium">
        <color rgb="FFFFFFFF"/>
      </top>
      <bottom style="thick">
        <color rgb="FFFFFFFF"/>
      </bottom>
      <diagonal/>
    </border>
    <border>
      <left/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3" borderId="4" xfId="0" applyFont="1" applyFill="1" applyBorder="1" applyAlignment="1">
      <alignment horizontal="left" vertical="center" wrapText="1" readingOrder="1"/>
    </xf>
    <xf numFmtId="0" fontId="3" fillId="4" borderId="5" xfId="0" applyFont="1" applyFill="1" applyBorder="1" applyAlignment="1">
      <alignment horizontal="left" vertical="center" wrapText="1" readingOrder="1"/>
    </xf>
    <xf numFmtId="0" fontId="3" fillId="3" borderId="5" xfId="0" applyFont="1" applyFill="1" applyBorder="1" applyAlignment="1">
      <alignment horizontal="left" vertical="center" wrapText="1" readingOrder="1"/>
    </xf>
    <xf numFmtId="49" fontId="3" fillId="3" borderId="5" xfId="0" applyNumberFormat="1" applyFont="1" applyFill="1" applyBorder="1" applyAlignment="1">
      <alignment horizontal="left" vertical="center" wrapText="1" readingOrder="1"/>
    </xf>
    <xf numFmtId="0" fontId="4" fillId="0" borderId="0" xfId="0" applyFont="1"/>
    <xf numFmtId="0" fontId="5" fillId="0" borderId="0" xfId="0" applyFont="1"/>
    <xf numFmtId="2" fontId="6" fillId="5" borderId="6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1" fontId="6" fillId="0" borderId="24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" fontId="6" fillId="0" borderId="27" xfId="0" applyNumberFormat="1" applyFont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" fontId="6" fillId="0" borderId="31" xfId="0" applyNumberFormat="1" applyFont="1" applyBorder="1" applyAlignment="1">
      <alignment horizontal="center" vertical="center"/>
    </xf>
    <xf numFmtId="0" fontId="6" fillId="6" borderId="30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6" borderId="39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2" fontId="6" fillId="0" borderId="4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4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9" borderId="19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/>
    </xf>
    <xf numFmtId="0" fontId="6" fillId="10" borderId="23" xfId="0" applyFont="1" applyFill="1" applyBorder="1" applyAlignment="1">
      <alignment horizontal="center" vertical="center"/>
    </xf>
    <xf numFmtId="0" fontId="6" fillId="8" borderId="17" xfId="0" applyFont="1" applyFill="1" applyBorder="1" applyAlignment="1">
      <alignment horizontal="center" vertical="center"/>
    </xf>
    <xf numFmtId="0" fontId="0" fillId="8" borderId="0" xfId="0" applyFill="1"/>
    <xf numFmtId="0" fontId="0" fillId="10" borderId="0" xfId="0" applyFill="1"/>
    <xf numFmtId="0" fontId="0" fillId="9" borderId="0" xfId="0" applyFill="1"/>
    <xf numFmtId="49" fontId="0" fillId="0" borderId="0" xfId="0" applyNumberFormat="1"/>
    <xf numFmtId="0" fontId="6" fillId="0" borderId="0" xfId="0" applyFont="1"/>
    <xf numFmtId="1" fontId="0" fillId="0" borderId="12" xfId="0" applyNumberFormat="1" applyBorder="1" applyAlignment="1">
      <alignment horizontal="center" vertical="center"/>
    </xf>
    <xf numFmtId="1" fontId="0" fillId="0" borderId="1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" fontId="0" fillId="0" borderId="27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" fontId="0" fillId="0" borderId="24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0" fillId="9" borderId="17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30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 readingOrder="1"/>
    </xf>
    <xf numFmtId="0" fontId="1" fillId="2" borderId="2" xfId="0" applyFont="1" applyFill="1" applyBorder="1" applyAlignment="1">
      <alignment horizontal="left" vertical="center" wrapText="1" readingOrder="1"/>
    </xf>
    <xf numFmtId="0" fontId="1" fillId="2" borderId="3" xfId="0" applyFont="1" applyFill="1" applyBorder="1" applyAlignment="1">
      <alignment horizontal="left" vertical="center" wrapText="1" readingOrder="1"/>
    </xf>
    <xf numFmtId="2" fontId="6" fillId="0" borderId="8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8" borderId="8" xfId="0" applyNumberFormat="1" applyFont="1" applyFill="1" applyBorder="1" applyAlignment="1">
      <alignment horizontal="center" vertical="center"/>
    </xf>
    <xf numFmtId="2" fontId="6" fillId="8" borderId="3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10" borderId="8" xfId="0" applyNumberFormat="1" applyFont="1" applyFill="1" applyBorder="1" applyAlignment="1">
      <alignment horizontal="center" vertical="center"/>
    </xf>
    <xf numFmtId="2" fontId="6" fillId="10" borderId="33" xfId="0" applyNumberFormat="1" applyFont="1" applyFill="1" applyBorder="1" applyAlignment="1">
      <alignment horizontal="center" vertical="center"/>
    </xf>
    <xf numFmtId="2" fontId="6" fillId="9" borderId="8" xfId="0" applyNumberFormat="1" applyFont="1" applyFill="1" applyBorder="1" applyAlignment="1">
      <alignment horizontal="center" vertical="center"/>
    </xf>
    <xf numFmtId="2" fontId="6" fillId="9" borderId="33" xfId="0" applyNumberFormat="1" applyFont="1" applyFill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2" fontId="6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A50021"/>
      </font>
    </dxf>
    <dxf>
      <font>
        <color rgb="FFA50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"/>
  <sheetViews>
    <sheetView tabSelected="1" workbookViewId="0">
      <selection activeCell="F18" sqref="F18"/>
    </sheetView>
  </sheetViews>
  <sheetFormatPr defaultColWidth="8.77734375" defaultRowHeight="14.4" x14ac:dyDescent="0.3"/>
  <cols>
    <col min="1" max="1" width="3.77734375" customWidth="1"/>
    <col min="2" max="2" width="17" customWidth="1"/>
    <col min="3" max="3" width="5.21875" bestFit="1" customWidth="1"/>
    <col min="4" max="5" width="5.33203125" bestFit="1" customWidth="1"/>
    <col min="6" max="7" width="3.44140625" bestFit="1" customWidth="1"/>
    <col min="8" max="8" width="5.33203125" bestFit="1" customWidth="1"/>
    <col min="9" max="9" width="9.33203125" customWidth="1"/>
  </cols>
  <sheetData>
    <row r="1" spans="2:9" s="6" customFormat="1" ht="21" x14ac:dyDescent="0.4">
      <c r="B1" s="5" t="s">
        <v>219</v>
      </c>
    </row>
    <row r="2" spans="2:9" s="6" customFormat="1" ht="21.6" thickBot="1" x14ac:dyDescent="0.45">
      <c r="B2" s="5"/>
    </row>
    <row r="3" spans="2:9" ht="23.4" thickBot="1" x14ac:dyDescent="0.35">
      <c r="B3" s="105" t="s">
        <v>137</v>
      </c>
      <c r="C3" s="106"/>
      <c r="D3" s="106"/>
      <c r="E3" s="106"/>
      <c r="F3" s="106"/>
      <c r="G3" s="106"/>
      <c r="H3" s="106"/>
      <c r="I3" s="107"/>
    </row>
    <row r="4" spans="2:9" ht="24" thickTop="1" thickBot="1" x14ac:dyDescent="0.35">
      <c r="B4" s="1" t="s">
        <v>0</v>
      </c>
      <c r="C4" s="1">
        <v>1</v>
      </c>
      <c r="D4" s="1" t="s">
        <v>1</v>
      </c>
      <c r="E4" s="1" t="s">
        <v>2</v>
      </c>
      <c r="F4" s="1">
        <v>4</v>
      </c>
      <c r="G4" s="1">
        <v>6</v>
      </c>
      <c r="H4" s="1">
        <v>18</v>
      </c>
      <c r="I4" s="1">
        <v>19</v>
      </c>
    </row>
    <row r="5" spans="2:9" ht="23.4" thickBot="1" x14ac:dyDescent="0.35">
      <c r="B5" s="2" t="s">
        <v>3</v>
      </c>
      <c r="C5" s="2">
        <v>7</v>
      </c>
      <c r="D5" s="2">
        <v>2</v>
      </c>
      <c r="E5" s="2">
        <v>3</v>
      </c>
      <c r="F5" s="2">
        <v>1</v>
      </c>
      <c r="G5" s="2" t="s">
        <v>4</v>
      </c>
      <c r="H5" s="2">
        <v>9</v>
      </c>
      <c r="I5" s="2">
        <v>10</v>
      </c>
    </row>
    <row r="6" spans="2:9" ht="23.4" thickBot="1" x14ac:dyDescent="0.35">
      <c r="B6" s="3" t="s">
        <v>5</v>
      </c>
      <c r="C6" s="3">
        <v>6</v>
      </c>
      <c r="D6" s="3" t="s">
        <v>4</v>
      </c>
      <c r="E6" s="4" t="s">
        <v>4</v>
      </c>
      <c r="F6" s="3" t="s">
        <v>4</v>
      </c>
      <c r="G6" s="3" t="s">
        <v>4</v>
      </c>
      <c r="H6" s="3">
        <v>9</v>
      </c>
      <c r="I6" s="3">
        <v>10</v>
      </c>
    </row>
    <row r="7" spans="2:9" ht="23.4" thickBot="1" x14ac:dyDescent="0.35">
      <c r="B7" s="2" t="s">
        <v>6</v>
      </c>
      <c r="C7" s="2">
        <v>1</v>
      </c>
      <c r="D7" s="2" t="s">
        <v>4</v>
      </c>
      <c r="E7" s="2" t="s">
        <v>4</v>
      </c>
      <c r="F7" s="2" t="s">
        <v>4</v>
      </c>
      <c r="G7" s="2" t="s">
        <v>4</v>
      </c>
      <c r="H7" s="2">
        <v>5</v>
      </c>
      <c r="I7" s="2">
        <v>2</v>
      </c>
    </row>
    <row r="11" spans="2:9" ht="15" thickBot="1" x14ac:dyDescent="0.35"/>
    <row r="12" spans="2:9" ht="23.4" thickBot="1" x14ac:dyDescent="0.35">
      <c r="B12" s="105" t="s">
        <v>138</v>
      </c>
      <c r="C12" s="106"/>
      <c r="D12" s="106"/>
      <c r="E12" s="106"/>
      <c r="F12" s="106"/>
      <c r="G12" s="106"/>
      <c r="H12" s="106"/>
      <c r="I12" s="107"/>
    </row>
    <row r="13" spans="2:9" ht="24" thickTop="1" thickBot="1" x14ac:dyDescent="0.35">
      <c r="B13" s="1" t="s">
        <v>0</v>
      </c>
      <c r="C13" s="1">
        <v>1</v>
      </c>
      <c r="D13" s="1">
        <v>18</v>
      </c>
      <c r="E13" s="1">
        <v>19</v>
      </c>
      <c r="F13" s="1"/>
      <c r="G13" s="1"/>
      <c r="H13" s="1"/>
      <c r="I13" s="1"/>
    </row>
    <row r="14" spans="2:9" ht="23.4" thickBot="1" x14ac:dyDescent="0.35">
      <c r="B14" s="2" t="s">
        <v>3</v>
      </c>
      <c r="C14" s="2">
        <v>10</v>
      </c>
      <c r="D14" s="2">
        <v>9</v>
      </c>
      <c r="E14" s="2">
        <v>12</v>
      </c>
      <c r="F14" s="2"/>
      <c r="G14" s="2"/>
      <c r="H14" s="2"/>
      <c r="I14" s="2"/>
    </row>
    <row r="15" spans="2:9" ht="23.4" thickBot="1" x14ac:dyDescent="0.35">
      <c r="B15" s="3" t="s">
        <v>5</v>
      </c>
      <c r="C15" s="3">
        <v>9</v>
      </c>
      <c r="D15" s="3">
        <v>9</v>
      </c>
      <c r="E15" s="4" t="s">
        <v>218</v>
      </c>
      <c r="F15" s="3"/>
      <c r="G15" s="3"/>
      <c r="H15" s="3"/>
      <c r="I15" s="3"/>
    </row>
    <row r="16" spans="2:9" ht="23.4" thickBot="1" x14ac:dyDescent="0.35">
      <c r="B16" s="2" t="s">
        <v>6</v>
      </c>
      <c r="C16" s="2">
        <v>2</v>
      </c>
      <c r="D16" s="2">
        <v>3</v>
      </c>
      <c r="E16" s="2">
        <v>5</v>
      </c>
      <c r="F16" s="2"/>
      <c r="G16" s="2"/>
      <c r="H16" s="2"/>
      <c r="I16" s="2"/>
    </row>
  </sheetData>
  <mergeCells count="2">
    <mergeCell ref="B3:I3"/>
    <mergeCell ref="B12:I1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126"/>
  <sheetViews>
    <sheetView workbookViewId="0">
      <selection activeCell="B1" sqref="B1"/>
    </sheetView>
  </sheetViews>
  <sheetFormatPr defaultColWidth="8.77734375" defaultRowHeight="14.4" x14ac:dyDescent="0.3"/>
  <cols>
    <col min="2" max="2" width="5.109375" bestFit="1" customWidth="1"/>
    <col min="3" max="3" width="19.44140625" bestFit="1" customWidth="1"/>
    <col min="4" max="4" width="9.77734375" customWidth="1"/>
    <col min="5" max="5" width="11.44140625" customWidth="1"/>
    <col min="6" max="6" width="9" bestFit="1" customWidth="1"/>
    <col min="7" max="7" width="10.109375" bestFit="1" customWidth="1"/>
    <col min="8" max="8" width="9" bestFit="1" customWidth="1"/>
    <col min="9" max="9" width="15.109375" bestFit="1" customWidth="1"/>
    <col min="10" max="10" width="8.33203125" bestFit="1" customWidth="1"/>
    <col min="11" max="11" width="12.44140625" bestFit="1" customWidth="1"/>
  </cols>
  <sheetData>
    <row r="1" spans="2:16" s="6" customFormat="1" ht="21" x14ac:dyDescent="0.4">
      <c r="B1" s="5" t="s">
        <v>220</v>
      </c>
    </row>
    <row r="2" spans="2:16" ht="15" thickBot="1" x14ac:dyDescent="0.35"/>
    <row r="3" spans="2:16" ht="57" customHeight="1" thickBot="1" x14ac:dyDescent="0.35">
      <c r="B3" s="60" t="s">
        <v>7</v>
      </c>
      <c r="C3" s="61" t="s">
        <v>217</v>
      </c>
      <c r="D3" s="62" t="s">
        <v>8</v>
      </c>
      <c r="E3" s="63" t="s">
        <v>9</v>
      </c>
      <c r="F3" s="63" t="s">
        <v>10</v>
      </c>
      <c r="G3" s="63" t="s">
        <v>11</v>
      </c>
      <c r="H3" s="63" t="s">
        <v>10</v>
      </c>
      <c r="I3" s="7" t="s">
        <v>12</v>
      </c>
      <c r="J3" s="8" t="s">
        <v>13</v>
      </c>
      <c r="K3" s="9" t="s">
        <v>136</v>
      </c>
    </row>
    <row r="4" spans="2:16" x14ac:dyDescent="0.3">
      <c r="B4" s="25" t="s">
        <v>14</v>
      </c>
      <c r="C4" s="26" t="s">
        <v>15</v>
      </c>
      <c r="D4" s="11">
        <v>12453</v>
      </c>
      <c r="E4" s="12" t="s">
        <v>16</v>
      </c>
      <c r="F4" s="10">
        <v>0</v>
      </c>
      <c r="G4" s="13" t="s">
        <v>17</v>
      </c>
      <c r="H4" s="14">
        <v>0</v>
      </c>
      <c r="I4" s="15">
        <v>0</v>
      </c>
      <c r="J4" s="116">
        <f>AVERAGE(I4:I5)</f>
        <v>0</v>
      </c>
      <c r="K4" s="16" t="s">
        <v>18</v>
      </c>
      <c r="M4" s="75"/>
      <c r="N4" s="76" t="s">
        <v>133</v>
      </c>
    </row>
    <row r="5" spans="2:16" ht="15" thickBot="1" x14ac:dyDescent="0.35">
      <c r="B5" s="64" t="s">
        <v>19</v>
      </c>
      <c r="C5" s="30" t="s">
        <v>20</v>
      </c>
      <c r="D5" s="19">
        <v>12599</v>
      </c>
      <c r="E5" s="20" t="s">
        <v>16</v>
      </c>
      <c r="F5" s="18">
        <v>0</v>
      </c>
      <c r="G5" s="21" t="s">
        <v>17</v>
      </c>
      <c r="H5" s="22">
        <v>0</v>
      </c>
      <c r="I5" s="23">
        <v>0</v>
      </c>
      <c r="J5" s="117"/>
      <c r="K5" s="24" t="s">
        <v>18</v>
      </c>
      <c r="M5" s="74"/>
      <c r="N5" s="76" t="s">
        <v>134</v>
      </c>
    </row>
    <row r="6" spans="2:16" x14ac:dyDescent="0.3">
      <c r="B6" s="25" t="s">
        <v>21</v>
      </c>
      <c r="C6" s="68" t="s">
        <v>131</v>
      </c>
      <c r="D6" s="27">
        <v>16712</v>
      </c>
      <c r="E6" s="12" t="s">
        <v>16</v>
      </c>
      <c r="F6" s="10">
        <v>311</v>
      </c>
      <c r="G6" s="13" t="s">
        <v>17</v>
      </c>
      <c r="H6" s="14">
        <v>9</v>
      </c>
      <c r="I6" s="28">
        <f t="shared" ref="I6:I23" si="0">H6/F6</f>
        <v>2.8938906752411574E-2</v>
      </c>
      <c r="J6" s="116">
        <f>AVERAGE(I6:I7)</f>
        <v>2.2566619368108623E-2</v>
      </c>
      <c r="K6" s="120">
        <f>J6/$J$8</f>
        <v>3.9065550946391116E-2</v>
      </c>
      <c r="M6" s="73"/>
      <c r="N6" s="76" t="s">
        <v>135</v>
      </c>
    </row>
    <row r="7" spans="2:16" ht="15" thickBot="1" x14ac:dyDescent="0.35">
      <c r="B7" s="29" t="s">
        <v>22</v>
      </c>
      <c r="C7" s="69" t="s">
        <v>132</v>
      </c>
      <c r="D7" s="31">
        <v>12833</v>
      </c>
      <c r="E7" s="20" t="s">
        <v>16</v>
      </c>
      <c r="F7" s="18">
        <v>247</v>
      </c>
      <c r="G7" s="21" t="s">
        <v>17</v>
      </c>
      <c r="H7" s="22">
        <v>4</v>
      </c>
      <c r="I7" s="32">
        <f t="shared" si="0"/>
        <v>1.6194331983805668E-2</v>
      </c>
      <c r="J7" s="117"/>
      <c r="K7" s="121"/>
    </row>
    <row r="8" spans="2:16" x14ac:dyDescent="0.3">
      <c r="B8" s="25" t="s">
        <v>23</v>
      </c>
      <c r="C8" s="70" t="s">
        <v>24</v>
      </c>
      <c r="D8" s="27">
        <v>15383</v>
      </c>
      <c r="E8" s="12" t="s">
        <v>16</v>
      </c>
      <c r="F8" s="10">
        <v>367</v>
      </c>
      <c r="G8" s="13" t="s">
        <v>17</v>
      </c>
      <c r="H8" s="14">
        <v>204</v>
      </c>
      <c r="I8" s="28">
        <f t="shared" si="0"/>
        <v>0.55585831062670299</v>
      </c>
      <c r="J8" s="116">
        <f>AVERAGE(I8:I9)</f>
        <v>0.57766033810905038</v>
      </c>
      <c r="K8" s="118">
        <f>J8/$J$8</f>
        <v>1</v>
      </c>
      <c r="P8" s="77"/>
    </row>
    <row r="9" spans="2:16" ht="15" thickBot="1" x14ac:dyDescent="0.35">
      <c r="B9" s="29" t="s">
        <v>25</v>
      </c>
      <c r="C9" s="71" t="s">
        <v>26</v>
      </c>
      <c r="D9" s="31">
        <v>15138</v>
      </c>
      <c r="E9" s="20" t="s">
        <v>16</v>
      </c>
      <c r="F9" s="18">
        <v>372</v>
      </c>
      <c r="G9" s="21" t="s">
        <v>17</v>
      </c>
      <c r="H9" s="22">
        <v>223</v>
      </c>
      <c r="I9" s="32">
        <f t="shared" si="0"/>
        <v>0.59946236559139787</v>
      </c>
      <c r="J9" s="117"/>
      <c r="K9" s="119"/>
    </row>
    <row r="10" spans="2:16" x14ac:dyDescent="0.3">
      <c r="B10" s="25" t="s">
        <v>27</v>
      </c>
      <c r="C10" s="70" t="s">
        <v>28</v>
      </c>
      <c r="D10" s="27">
        <v>17755</v>
      </c>
      <c r="E10" s="12" t="s">
        <v>16</v>
      </c>
      <c r="F10" s="10">
        <v>484</v>
      </c>
      <c r="G10" s="13" t="s">
        <v>17</v>
      </c>
      <c r="H10" s="14">
        <v>213</v>
      </c>
      <c r="I10" s="28">
        <f t="shared" si="0"/>
        <v>0.44008264462809915</v>
      </c>
      <c r="J10" s="116">
        <f>AVERAGE(I10:I11)</f>
        <v>0.42971874166888829</v>
      </c>
      <c r="K10" s="118">
        <f>J10/$J$8</f>
        <v>0.74389518081777362</v>
      </c>
    </row>
    <row r="11" spans="2:16" ht="15" thickBot="1" x14ac:dyDescent="0.35">
      <c r="B11" s="29" t="s">
        <v>29</v>
      </c>
      <c r="C11" s="71" t="s">
        <v>30</v>
      </c>
      <c r="D11" s="31">
        <v>17766</v>
      </c>
      <c r="E11" s="20" t="s">
        <v>16</v>
      </c>
      <c r="F11" s="18">
        <v>496</v>
      </c>
      <c r="G11" s="21" t="s">
        <v>17</v>
      </c>
      <c r="H11" s="22">
        <v>208</v>
      </c>
      <c r="I11" s="32">
        <f t="shared" si="0"/>
        <v>0.41935483870967744</v>
      </c>
      <c r="J11" s="117"/>
      <c r="K11" s="119"/>
    </row>
    <row r="12" spans="2:16" x14ac:dyDescent="0.3">
      <c r="B12" s="25" t="s">
        <v>31</v>
      </c>
      <c r="C12" s="34" t="s">
        <v>32</v>
      </c>
      <c r="D12" s="35">
        <v>14637</v>
      </c>
      <c r="E12" s="36" t="s">
        <v>16</v>
      </c>
      <c r="F12" s="37">
        <v>250</v>
      </c>
      <c r="G12" s="38" t="s">
        <v>17</v>
      </c>
      <c r="H12" s="39">
        <v>595</v>
      </c>
      <c r="I12" s="40">
        <f t="shared" si="0"/>
        <v>2.38</v>
      </c>
      <c r="J12" s="114">
        <f>AVERAGE(I12:I13)</f>
        <v>2.4329906542056072</v>
      </c>
      <c r="K12" s="108">
        <f>J12/$J$8</f>
        <v>4.2118014578773257</v>
      </c>
    </row>
    <row r="13" spans="2:16" ht="15" thickBot="1" x14ac:dyDescent="0.35">
      <c r="B13" s="64" t="s">
        <v>33</v>
      </c>
      <c r="C13" s="41" t="s">
        <v>34</v>
      </c>
      <c r="D13" s="42">
        <v>14018</v>
      </c>
      <c r="E13" s="43" t="s">
        <v>16</v>
      </c>
      <c r="F13" s="44">
        <v>321</v>
      </c>
      <c r="G13" s="21" t="s">
        <v>17</v>
      </c>
      <c r="H13" s="45">
        <v>798</v>
      </c>
      <c r="I13" s="46">
        <f t="shared" si="0"/>
        <v>2.485981308411215</v>
      </c>
      <c r="J13" s="117"/>
      <c r="K13" s="109"/>
    </row>
    <row r="14" spans="2:16" x14ac:dyDescent="0.3">
      <c r="B14" s="33" t="s">
        <v>35</v>
      </c>
      <c r="C14" s="34" t="s">
        <v>36</v>
      </c>
      <c r="D14" s="35">
        <v>12618</v>
      </c>
      <c r="E14" s="36" t="s">
        <v>16</v>
      </c>
      <c r="F14" s="37">
        <v>319</v>
      </c>
      <c r="G14" s="38" t="s">
        <v>17</v>
      </c>
      <c r="H14" s="39">
        <v>282</v>
      </c>
      <c r="I14" s="40">
        <f t="shared" si="0"/>
        <v>0.88401253918495293</v>
      </c>
      <c r="J14" s="114">
        <f>AVERAGE(I14:I15)</f>
        <v>0.85294774541944851</v>
      </c>
      <c r="K14" s="108">
        <f>J14/$J$8</f>
        <v>1.4765558393909148</v>
      </c>
    </row>
    <row r="15" spans="2:16" ht="15" thickBot="1" x14ac:dyDescent="0.35">
      <c r="B15" s="58" t="s">
        <v>37</v>
      </c>
      <c r="C15" s="47" t="s">
        <v>38</v>
      </c>
      <c r="D15" s="48">
        <v>14700</v>
      </c>
      <c r="E15" s="49" t="s">
        <v>16</v>
      </c>
      <c r="F15" s="50">
        <v>393</v>
      </c>
      <c r="G15" s="51" t="s">
        <v>17</v>
      </c>
      <c r="H15" s="52">
        <v>323</v>
      </c>
      <c r="I15" s="53">
        <f t="shared" si="0"/>
        <v>0.82188295165394398</v>
      </c>
      <c r="J15" s="115"/>
      <c r="K15" s="109"/>
    </row>
    <row r="16" spans="2:16" x14ac:dyDescent="0.3">
      <c r="B16" s="25" t="s">
        <v>39</v>
      </c>
      <c r="C16" s="54" t="s">
        <v>40</v>
      </c>
      <c r="D16" s="27">
        <v>12532</v>
      </c>
      <c r="E16" s="12" t="s">
        <v>16</v>
      </c>
      <c r="F16" s="10">
        <v>344</v>
      </c>
      <c r="G16" s="13" t="s">
        <v>17</v>
      </c>
      <c r="H16" s="14">
        <v>496</v>
      </c>
      <c r="I16" s="55">
        <f t="shared" si="0"/>
        <v>1.441860465116279</v>
      </c>
      <c r="J16" s="116">
        <f>AVERAGE(I16:I17)</f>
        <v>1.4495438018796734</v>
      </c>
      <c r="K16" s="108">
        <f>J16/$J$8</f>
        <v>2.5093358609744629</v>
      </c>
    </row>
    <row r="17" spans="2:11" ht="15" thickBot="1" x14ac:dyDescent="0.35">
      <c r="B17" s="29" t="s">
        <v>41</v>
      </c>
      <c r="C17" s="41" t="s">
        <v>42</v>
      </c>
      <c r="D17" s="42">
        <v>11798</v>
      </c>
      <c r="E17" s="20" t="s">
        <v>16</v>
      </c>
      <c r="F17" s="44">
        <v>339</v>
      </c>
      <c r="G17" s="21" t="s">
        <v>17</v>
      </c>
      <c r="H17" s="45">
        <v>494</v>
      </c>
      <c r="I17" s="46">
        <f t="shared" si="0"/>
        <v>1.4572271386430677</v>
      </c>
      <c r="J17" s="117"/>
      <c r="K17" s="109"/>
    </row>
    <row r="18" spans="2:11" x14ac:dyDescent="0.3">
      <c r="B18" s="25" t="s">
        <v>43</v>
      </c>
      <c r="C18" s="34" t="s">
        <v>44</v>
      </c>
      <c r="D18" s="35">
        <v>13726</v>
      </c>
      <c r="E18" s="36" t="s">
        <v>16</v>
      </c>
      <c r="F18" s="37">
        <v>371</v>
      </c>
      <c r="G18" s="38" t="s">
        <v>17</v>
      </c>
      <c r="H18" s="39">
        <v>534</v>
      </c>
      <c r="I18" s="40">
        <f t="shared" si="0"/>
        <v>1.4393530997304582</v>
      </c>
      <c r="J18" s="114">
        <f>AVERAGE(I18:I19)</f>
        <v>1.4380831432718226</v>
      </c>
      <c r="K18" s="108">
        <f>J18/$J$8</f>
        <v>2.4894960730372007</v>
      </c>
    </row>
    <row r="19" spans="2:11" ht="15" thickBot="1" x14ac:dyDescent="0.35">
      <c r="B19" s="64" t="s">
        <v>45</v>
      </c>
      <c r="C19" s="47" t="s">
        <v>46</v>
      </c>
      <c r="D19" s="48">
        <v>12835</v>
      </c>
      <c r="E19" s="49" t="s">
        <v>16</v>
      </c>
      <c r="F19" s="50">
        <v>364</v>
      </c>
      <c r="G19" s="51" t="s">
        <v>17</v>
      </c>
      <c r="H19" s="52">
        <v>523</v>
      </c>
      <c r="I19" s="53">
        <f t="shared" si="0"/>
        <v>1.4368131868131868</v>
      </c>
      <c r="J19" s="115"/>
      <c r="K19" s="109"/>
    </row>
    <row r="20" spans="2:11" x14ac:dyDescent="0.3">
      <c r="B20" s="33" t="s">
        <v>47</v>
      </c>
      <c r="C20" s="54" t="s">
        <v>48</v>
      </c>
      <c r="D20" s="27">
        <v>13170</v>
      </c>
      <c r="E20" s="12" t="s">
        <v>16</v>
      </c>
      <c r="F20" s="10">
        <v>313</v>
      </c>
      <c r="G20" s="13" t="s">
        <v>17</v>
      </c>
      <c r="H20" s="14">
        <v>525</v>
      </c>
      <c r="I20" s="55">
        <f t="shared" si="0"/>
        <v>1.6773162939297124</v>
      </c>
      <c r="J20" s="116">
        <f>AVERAGE(I20:I21)</f>
        <v>1.6534281227517811</v>
      </c>
      <c r="K20" s="108">
        <f>J20/$J$8</f>
        <v>2.8622843108187355</v>
      </c>
    </row>
    <row r="21" spans="2:11" ht="15" thickBot="1" x14ac:dyDescent="0.35">
      <c r="B21" s="17" t="s">
        <v>49</v>
      </c>
      <c r="C21" s="41" t="s">
        <v>50</v>
      </c>
      <c r="D21" s="42">
        <v>15639</v>
      </c>
      <c r="E21" s="20" t="s">
        <v>16</v>
      </c>
      <c r="F21" s="44">
        <v>413</v>
      </c>
      <c r="G21" s="21" t="s">
        <v>17</v>
      </c>
      <c r="H21" s="45">
        <v>673</v>
      </c>
      <c r="I21" s="46">
        <f t="shared" si="0"/>
        <v>1.6295399515738498</v>
      </c>
      <c r="J21" s="117"/>
      <c r="K21" s="109"/>
    </row>
    <row r="22" spans="2:11" x14ac:dyDescent="0.3">
      <c r="B22" s="33" t="s">
        <v>51</v>
      </c>
      <c r="C22" s="57" t="s">
        <v>54</v>
      </c>
      <c r="D22" s="27">
        <v>12584</v>
      </c>
      <c r="E22" s="12" t="s">
        <v>16</v>
      </c>
      <c r="F22" s="10">
        <v>383</v>
      </c>
      <c r="G22" s="13" t="s">
        <v>17</v>
      </c>
      <c r="H22" s="14">
        <v>263</v>
      </c>
      <c r="I22" s="28">
        <f t="shared" si="0"/>
        <v>0.6866840731070496</v>
      </c>
      <c r="J22" s="116">
        <f>AVERAGE(I22:I23)</f>
        <v>0.73137292458441283</v>
      </c>
      <c r="K22" s="112">
        <f>J22/$J$8</f>
        <v>1.2660951018007136</v>
      </c>
    </row>
    <row r="23" spans="2:11" ht="15" thickBot="1" x14ac:dyDescent="0.35">
      <c r="B23" s="58" t="s">
        <v>52</v>
      </c>
      <c r="C23" s="72" t="s">
        <v>56</v>
      </c>
      <c r="D23" s="31">
        <v>17115</v>
      </c>
      <c r="E23" s="20" t="s">
        <v>16</v>
      </c>
      <c r="F23" s="18">
        <v>518</v>
      </c>
      <c r="G23" s="21" t="s">
        <v>17</v>
      </c>
      <c r="H23" s="22">
        <v>402</v>
      </c>
      <c r="I23" s="32">
        <f t="shared" si="0"/>
        <v>0.77606177606177607</v>
      </c>
      <c r="J23" s="117"/>
      <c r="K23" s="113"/>
    </row>
    <row r="24" spans="2:11" x14ac:dyDescent="0.3">
      <c r="B24" s="25" t="s">
        <v>53</v>
      </c>
      <c r="C24" s="57" t="s">
        <v>64</v>
      </c>
      <c r="D24" s="27">
        <v>13925</v>
      </c>
      <c r="E24" s="12" t="s">
        <v>16</v>
      </c>
      <c r="F24" s="10">
        <v>371</v>
      </c>
      <c r="G24" s="13" t="s">
        <v>17</v>
      </c>
      <c r="H24" s="14">
        <v>253</v>
      </c>
      <c r="I24" s="28">
        <f t="shared" ref="I24:I61" si="1">H24/F24</f>
        <v>0.68194070080862534</v>
      </c>
      <c r="J24" s="110">
        <f>AVERAGE(I24:I25)</f>
        <v>0.70411398184062701</v>
      </c>
      <c r="K24" s="112">
        <f>J24/$J$8</f>
        <v>1.2189065708501261</v>
      </c>
    </row>
    <row r="25" spans="2:11" ht="15" thickBot="1" x14ac:dyDescent="0.35">
      <c r="B25" s="29" t="s">
        <v>55</v>
      </c>
      <c r="C25" s="72" t="s">
        <v>66</v>
      </c>
      <c r="D25" s="31">
        <v>14806</v>
      </c>
      <c r="E25" s="20" t="s">
        <v>16</v>
      </c>
      <c r="F25" s="18">
        <v>369</v>
      </c>
      <c r="G25" s="21" t="s">
        <v>17</v>
      </c>
      <c r="H25" s="22">
        <v>268</v>
      </c>
      <c r="I25" s="32">
        <f t="shared" si="1"/>
        <v>0.72628726287262868</v>
      </c>
      <c r="J25" s="111"/>
      <c r="K25" s="113"/>
    </row>
    <row r="26" spans="2:11" x14ac:dyDescent="0.3">
      <c r="B26" s="33" t="s">
        <v>57</v>
      </c>
      <c r="C26" s="57" t="s">
        <v>68</v>
      </c>
      <c r="D26" s="27">
        <v>12319</v>
      </c>
      <c r="E26" s="12" t="s">
        <v>16</v>
      </c>
      <c r="F26" s="10">
        <v>316</v>
      </c>
      <c r="G26" s="13" t="s">
        <v>17</v>
      </c>
      <c r="H26" s="14">
        <v>236</v>
      </c>
      <c r="I26" s="28">
        <f t="shared" si="1"/>
        <v>0.74683544303797467</v>
      </c>
      <c r="J26" s="110">
        <f>AVERAGE(I26:I27)</f>
        <v>0.73211337369290042</v>
      </c>
      <c r="K26" s="112">
        <f>J26/$J$8</f>
        <v>1.2673769088759776</v>
      </c>
    </row>
    <row r="27" spans="2:11" ht="15" thickBot="1" x14ac:dyDescent="0.35">
      <c r="B27" s="58" t="s">
        <v>58</v>
      </c>
      <c r="C27" s="72" t="s">
        <v>70</v>
      </c>
      <c r="D27" s="31">
        <v>13817</v>
      </c>
      <c r="E27" s="20" t="s">
        <v>16</v>
      </c>
      <c r="F27" s="18">
        <v>368</v>
      </c>
      <c r="G27" s="21" t="s">
        <v>17</v>
      </c>
      <c r="H27" s="22">
        <v>264</v>
      </c>
      <c r="I27" s="32">
        <f t="shared" si="1"/>
        <v>0.71739130434782605</v>
      </c>
      <c r="J27" s="111"/>
      <c r="K27" s="113"/>
    </row>
    <row r="28" spans="2:11" x14ac:dyDescent="0.3">
      <c r="B28" s="25" t="s">
        <v>59</v>
      </c>
      <c r="C28" s="54" t="s">
        <v>72</v>
      </c>
      <c r="D28" s="27">
        <v>15053</v>
      </c>
      <c r="E28" s="12" t="s">
        <v>16</v>
      </c>
      <c r="F28" s="10">
        <v>448</v>
      </c>
      <c r="G28" s="13" t="s">
        <v>17</v>
      </c>
      <c r="H28" s="14">
        <v>1252</v>
      </c>
      <c r="I28" s="28">
        <f t="shared" si="1"/>
        <v>2.7946428571428572</v>
      </c>
      <c r="J28" s="110">
        <f>AVERAGE(I28:I29)</f>
        <v>2.8682516611295679</v>
      </c>
      <c r="K28" s="108">
        <f>J28/$J$8</f>
        <v>4.9652909710205879</v>
      </c>
    </row>
    <row r="29" spans="2:11" ht="15" thickBot="1" x14ac:dyDescent="0.35">
      <c r="B29" s="29" t="s">
        <v>60</v>
      </c>
      <c r="C29" s="56" t="s">
        <v>74</v>
      </c>
      <c r="D29" s="31">
        <v>14266</v>
      </c>
      <c r="E29" s="20" t="s">
        <v>16</v>
      </c>
      <c r="F29" s="18">
        <v>430</v>
      </c>
      <c r="G29" s="21" t="s">
        <v>17</v>
      </c>
      <c r="H29" s="22">
        <v>1265</v>
      </c>
      <c r="I29" s="32">
        <f t="shared" si="1"/>
        <v>2.941860465116279</v>
      </c>
      <c r="J29" s="111"/>
      <c r="K29" s="109"/>
    </row>
    <row r="30" spans="2:11" x14ac:dyDescent="0.3">
      <c r="B30" s="33" t="s">
        <v>61</v>
      </c>
      <c r="C30" s="54" t="s">
        <v>76</v>
      </c>
      <c r="D30" s="27">
        <v>16847</v>
      </c>
      <c r="E30" s="12" t="s">
        <v>16</v>
      </c>
      <c r="F30" s="10">
        <v>395</v>
      </c>
      <c r="G30" s="13" t="s">
        <v>17</v>
      </c>
      <c r="H30" s="14">
        <v>729</v>
      </c>
      <c r="I30" s="28">
        <f t="shared" si="1"/>
        <v>1.8455696202531646</v>
      </c>
      <c r="J30" s="110">
        <f>AVERAGE(I30:I31)</f>
        <v>1.9578971696771441</v>
      </c>
      <c r="K30" s="108">
        <f>J30/$J$8</f>
        <v>3.3893571022830606</v>
      </c>
    </row>
    <row r="31" spans="2:11" ht="15" thickBot="1" x14ac:dyDescent="0.35">
      <c r="B31" s="58" t="s">
        <v>62</v>
      </c>
      <c r="C31" s="56" t="s">
        <v>78</v>
      </c>
      <c r="D31" s="31">
        <v>15664</v>
      </c>
      <c r="E31" s="20" t="s">
        <v>16</v>
      </c>
      <c r="F31" s="18">
        <v>356</v>
      </c>
      <c r="G31" s="21" t="s">
        <v>17</v>
      </c>
      <c r="H31" s="22">
        <v>737</v>
      </c>
      <c r="I31" s="32">
        <f t="shared" si="1"/>
        <v>2.0702247191011236</v>
      </c>
      <c r="J31" s="111"/>
      <c r="K31" s="109"/>
    </row>
    <row r="32" spans="2:11" x14ac:dyDescent="0.3">
      <c r="B32" s="25" t="s">
        <v>63</v>
      </c>
      <c r="C32" s="54" t="s">
        <v>80</v>
      </c>
      <c r="D32" s="27">
        <v>12916</v>
      </c>
      <c r="E32" s="12" t="s">
        <v>16</v>
      </c>
      <c r="F32" s="10">
        <v>319</v>
      </c>
      <c r="G32" s="13" t="s">
        <v>17</v>
      </c>
      <c r="H32" s="14">
        <v>765</v>
      </c>
      <c r="I32" s="28">
        <f t="shared" si="1"/>
        <v>2.3981191222570533</v>
      </c>
      <c r="J32" s="110">
        <f>AVERAGE(I32:I33)</f>
        <v>2.3013322884012539</v>
      </c>
      <c r="K32" s="108">
        <f>J32/$J$8</f>
        <v>3.983884882826783</v>
      </c>
    </row>
    <row r="33" spans="2:11" ht="15" thickBot="1" x14ac:dyDescent="0.35">
      <c r="B33" s="29" t="s">
        <v>65</v>
      </c>
      <c r="C33" s="56" t="s">
        <v>82</v>
      </c>
      <c r="D33" s="31">
        <v>11691</v>
      </c>
      <c r="E33" s="20" t="s">
        <v>16</v>
      </c>
      <c r="F33" s="18">
        <v>308</v>
      </c>
      <c r="G33" s="21" t="s">
        <v>17</v>
      </c>
      <c r="H33" s="22">
        <v>679</v>
      </c>
      <c r="I33" s="32">
        <f t="shared" si="1"/>
        <v>2.2045454545454546</v>
      </c>
      <c r="J33" s="111"/>
      <c r="K33" s="109"/>
    </row>
    <row r="34" spans="2:11" x14ac:dyDescent="0.3">
      <c r="B34" s="33" t="s">
        <v>67</v>
      </c>
      <c r="C34" s="57" t="s">
        <v>84</v>
      </c>
      <c r="D34" s="27">
        <v>15623</v>
      </c>
      <c r="E34" s="12" t="s">
        <v>16</v>
      </c>
      <c r="F34" s="10">
        <v>334</v>
      </c>
      <c r="G34" s="13" t="s">
        <v>17</v>
      </c>
      <c r="H34" s="14">
        <v>213</v>
      </c>
      <c r="I34" s="28">
        <f t="shared" si="1"/>
        <v>0.63772455089820357</v>
      </c>
      <c r="J34" s="110">
        <f>AVERAGE(I34:I35)</f>
        <v>0.62201188174831445</v>
      </c>
      <c r="K34" s="112">
        <f>J34/$J$8</f>
        <v>1.0767778930165903</v>
      </c>
    </row>
    <row r="35" spans="2:11" ht="15" thickBot="1" x14ac:dyDescent="0.35">
      <c r="B35" s="58" t="s">
        <v>69</v>
      </c>
      <c r="C35" s="72" t="s">
        <v>86</v>
      </c>
      <c r="D35" s="31">
        <v>9890</v>
      </c>
      <c r="E35" s="20" t="s">
        <v>16</v>
      </c>
      <c r="F35" s="18">
        <v>254</v>
      </c>
      <c r="G35" s="21" t="s">
        <v>17</v>
      </c>
      <c r="H35" s="22">
        <v>154</v>
      </c>
      <c r="I35" s="32">
        <f t="shared" si="1"/>
        <v>0.60629921259842523</v>
      </c>
      <c r="J35" s="111"/>
      <c r="K35" s="113"/>
    </row>
    <row r="36" spans="2:11" x14ac:dyDescent="0.3">
      <c r="B36" s="25" t="s">
        <v>71</v>
      </c>
      <c r="C36" s="59" t="s">
        <v>88</v>
      </c>
      <c r="D36" s="27">
        <v>16016</v>
      </c>
      <c r="E36" s="12" t="s">
        <v>16</v>
      </c>
      <c r="F36" s="10">
        <v>356</v>
      </c>
      <c r="G36" s="13" t="s">
        <v>17</v>
      </c>
      <c r="H36" s="14">
        <v>241</v>
      </c>
      <c r="I36" s="28">
        <f t="shared" si="1"/>
        <v>0.6769662921348315</v>
      </c>
      <c r="J36" s="110">
        <f>AVERAGE(I36:I37)</f>
        <v>0.65253273284427527</v>
      </c>
      <c r="K36" s="112">
        <f>J36/$J$8</f>
        <v>1.1296131823422686</v>
      </c>
    </row>
    <row r="37" spans="2:11" ht="15" thickBot="1" x14ac:dyDescent="0.35">
      <c r="B37" s="29" t="s">
        <v>73</v>
      </c>
      <c r="C37" s="67" t="s">
        <v>90</v>
      </c>
      <c r="D37" s="31">
        <v>15075</v>
      </c>
      <c r="E37" s="20" t="s">
        <v>16</v>
      </c>
      <c r="F37" s="18">
        <v>363</v>
      </c>
      <c r="G37" s="21" t="s">
        <v>17</v>
      </c>
      <c r="H37" s="22">
        <v>228</v>
      </c>
      <c r="I37" s="32">
        <f t="shared" si="1"/>
        <v>0.62809917355371903</v>
      </c>
      <c r="J37" s="111"/>
      <c r="K37" s="113"/>
    </row>
    <row r="38" spans="2:11" x14ac:dyDescent="0.3">
      <c r="B38" s="65" t="s">
        <v>75</v>
      </c>
      <c r="C38" s="26" t="s">
        <v>92</v>
      </c>
      <c r="D38" s="27">
        <v>17177</v>
      </c>
      <c r="E38" s="12" t="s">
        <v>16</v>
      </c>
      <c r="F38" s="10">
        <v>420</v>
      </c>
      <c r="G38" s="13" t="s">
        <v>17</v>
      </c>
      <c r="H38" s="14">
        <v>665</v>
      </c>
      <c r="I38" s="28">
        <f t="shared" si="1"/>
        <v>1.5833333333333333</v>
      </c>
      <c r="J38" s="110">
        <f>AVERAGE(I38:I39)</f>
        <v>1.5645032051282051</v>
      </c>
      <c r="K38" s="108">
        <f>J38/$J$8</f>
        <v>2.708344509594597</v>
      </c>
    </row>
    <row r="39" spans="2:11" ht="15" thickBot="1" x14ac:dyDescent="0.35">
      <c r="B39" s="66" t="s">
        <v>77</v>
      </c>
      <c r="C39" s="30" t="s">
        <v>94</v>
      </c>
      <c r="D39" s="31">
        <v>16188</v>
      </c>
      <c r="E39" s="20" t="s">
        <v>16</v>
      </c>
      <c r="F39" s="18">
        <v>416</v>
      </c>
      <c r="G39" s="21" t="s">
        <v>17</v>
      </c>
      <c r="H39" s="22">
        <v>643</v>
      </c>
      <c r="I39" s="32">
        <f t="shared" si="1"/>
        <v>1.5456730769230769</v>
      </c>
      <c r="J39" s="111"/>
      <c r="K39" s="109"/>
    </row>
    <row r="40" spans="2:11" x14ac:dyDescent="0.3">
      <c r="B40" s="25" t="s">
        <v>79</v>
      </c>
      <c r="C40" s="59" t="s">
        <v>96</v>
      </c>
      <c r="D40" s="27">
        <v>12966</v>
      </c>
      <c r="E40" s="12" t="s">
        <v>16</v>
      </c>
      <c r="F40" s="10">
        <v>293</v>
      </c>
      <c r="G40" s="13" t="s">
        <v>17</v>
      </c>
      <c r="H40" s="14">
        <v>166</v>
      </c>
      <c r="I40" s="28">
        <f t="shared" si="1"/>
        <v>0.56655290102389078</v>
      </c>
      <c r="J40" s="110">
        <f>AVERAGE(I40:I41)</f>
        <v>0.54852035295096979</v>
      </c>
      <c r="K40" s="112">
        <f>J40/$J$8</f>
        <v>0.94955515683581593</v>
      </c>
    </row>
    <row r="41" spans="2:11" ht="15" thickBot="1" x14ac:dyDescent="0.35">
      <c r="B41" s="29" t="s">
        <v>81</v>
      </c>
      <c r="C41" s="67" t="s">
        <v>98</v>
      </c>
      <c r="D41" s="31">
        <v>13968</v>
      </c>
      <c r="E41" s="20" t="s">
        <v>16</v>
      </c>
      <c r="F41" s="18">
        <v>328</v>
      </c>
      <c r="G41" s="21" t="s">
        <v>17</v>
      </c>
      <c r="H41" s="22">
        <v>174</v>
      </c>
      <c r="I41" s="32">
        <f t="shared" si="1"/>
        <v>0.53048780487804881</v>
      </c>
      <c r="J41" s="111"/>
      <c r="K41" s="113"/>
    </row>
    <row r="42" spans="2:11" x14ac:dyDescent="0.3">
      <c r="B42" s="65" t="s">
        <v>83</v>
      </c>
      <c r="C42" s="26" t="s">
        <v>100</v>
      </c>
      <c r="D42" s="27">
        <v>14108</v>
      </c>
      <c r="E42" s="12" t="s">
        <v>16</v>
      </c>
      <c r="F42" s="10">
        <v>340</v>
      </c>
      <c r="G42" s="13" t="s">
        <v>17</v>
      </c>
      <c r="H42" s="14">
        <v>495</v>
      </c>
      <c r="I42" s="28">
        <f t="shared" si="1"/>
        <v>1.4558823529411764</v>
      </c>
      <c r="J42" s="110">
        <f>AVERAGE(I42:I43)</f>
        <v>1.4692110177404296</v>
      </c>
      <c r="K42" s="108">
        <f>J42/$J$8</f>
        <v>2.5433821933315297</v>
      </c>
    </row>
    <row r="43" spans="2:11" ht="15" thickBot="1" x14ac:dyDescent="0.35">
      <c r="B43" s="29" t="s">
        <v>85</v>
      </c>
      <c r="C43" s="30" t="s">
        <v>102</v>
      </c>
      <c r="D43" s="31">
        <v>11934</v>
      </c>
      <c r="E43" s="20" t="s">
        <v>16</v>
      </c>
      <c r="F43" s="18">
        <v>315</v>
      </c>
      <c r="G43" s="21" t="s">
        <v>17</v>
      </c>
      <c r="H43" s="22">
        <v>467</v>
      </c>
      <c r="I43" s="32">
        <f t="shared" si="1"/>
        <v>1.4825396825396826</v>
      </c>
      <c r="J43" s="111"/>
      <c r="K43" s="109"/>
    </row>
    <row r="44" spans="2:11" x14ac:dyDescent="0.3">
      <c r="B44" s="25" t="s">
        <v>87</v>
      </c>
      <c r="C44" s="26" t="s">
        <v>104</v>
      </c>
      <c r="D44" s="27">
        <v>16078</v>
      </c>
      <c r="E44" s="12" t="s">
        <v>16</v>
      </c>
      <c r="F44" s="10">
        <v>372</v>
      </c>
      <c r="G44" s="13" t="s">
        <v>17</v>
      </c>
      <c r="H44" s="14">
        <v>578</v>
      </c>
      <c r="I44" s="28">
        <f t="shared" si="1"/>
        <v>1.553763440860215</v>
      </c>
      <c r="J44" s="110">
        <f>AVERAGE(I44:I45)</f>
        <v>1.6417842273938958</v>
      </c>
      <c r="K44" s="108">
        <f>J44/$J$8</f>
        <v>2.8421273178771722</v>
      </c>
    </row>
    <row r="45" spans="2:11" ht="15" thickBot="1" x14ac:dyDescent="0.35">
      <c r="B45" s="29" t="s">
        <v>89</v>
      </c>
      <c r="C45" s="30" t="s">
        <v>106</v>
      </c>
      <c r="D45" s="31">
        <v>14171</v>
      </c>
      <c r="E45" s="20" t="s">
        <v>16</v>
      </c>
      <c r="F45" s="18">
        <v>359</v>
      </c>
      <c r="G45" s="21" t="s">
        <v>17</v>
      </c>
      <c r="H45" s="22">
        <v>621</v>
      </c>
      <c r="I45" s="32">
        <f t="shared" si="1"/>
        <v>1.7298050139275767</v>
      </c>
      <c r="J45" s="111"/>
      <c r="K45" s="109"/>
    </row>
    <row r="46" spans="2:11" x14ac:dyDescent="0.3">
      <c r="B46" s="25" t="s">
        <v>91</v>
      </c>
      <c r="C46" s="26" t="s">
        <v>108</v>
      </c>
      <c r="D46" s="27">
        <v>14595</v>
      </c>
      <c r="E46" s="12" t="s">
        <v>16</v>
      </c>
      <c r="F46" s="10">
        <v>312</v>
      </c>
      <c r="G46" s="13" t="s">
        <v>17</v>
      </c>
      <c r="H46" s="14">
        <v>278</v>
      </c>
      <c r="I46" s="28">
        <f t="shared" si="1"/>
        <v>0.89102564102564108</v>
      </c>
      <c r="J46" s="110">
        <f>AVERAGE(I46:I47)</f>
        <v>0.88116965697394656</v>
      </c>
      <c r="K46" s="108">
        <f>J46/$J$8</f>
        <v>1.5254113859684788</v>
      </c>
    </row>
    <row r="47" spans="2:11" ht="15" thickBot="1" x14ac:dyDescent="0.35">
      <c r="B47" s="29" t="s">
        <v>93</v>
      </c>
      <c r="C47" s="30" t="s">
        <v>110</v>
      </c>
      <c r="D47" s="31">
        <v>15384</v>
      </c>
      <c r="E47" s="20" t="s">
        <v>16</v>
      </c>
      <c r="F47" s="18">
        <v>373</v>
      </c>
      <c r="G47" s="21" t="s">
        <v>17</v>
      </c>
      <c r="H47" s="22">
        <v>325</v>
      </c>
      <c r="I47" s="32">
        <f t="shared" si="1"/>
        <v>0.87131367292225204</v>
      </c>
      <c r="J47" s="111"/>
      <c r="K47" s="109"/>
    </row>
    <row r="48" spans="2:11" x14ac:dyDescent="0.3">
      <c r="B48" s="25" t="s">
        <v>95</v>
      </c>
      <c r="C48" s="26" t="s">
        <v>112</v>
      </c>
      <c r="D48" s="27">
        <v>16595</v>
      </c>
      <c r="E48" s="12" t="s">
        <v>16</v>
      </c>
      <c r="F48" s="10">
        <v>389</v>
      </c>
      <c r="G48" s="13" t="s">
        <v>17</v>
      </c>
      <c r="H48" s="14">
        <v>923</v>
      </c>
      <c r="I48" s="28">
        <f t="shared" si="1"/>
        <v>2.3727506426735219</v>
      </c>
      <c r="J48" s="110">
        <f>AVERAGE(I48:I49)</f>
        <v>2.3172945413924713</v>
      </c>
      <c r="K48" s="108">
        <f>J48/$J$8</f>
        <v>4.011517475785249</v>
      </c>
    </row>
    <row r="49" spans="2:11" ht="15" thickBot="1" x14ac:dyDescent="0.35">
      <c r="B49" s="29" t="s">
        <v>97</v>
      </c>
      <c r="C49" s="30" t="s">
        <v>114</v>
      </c>
      <c r="D49" s="31">
        <v>15367</v>
      </c>
      <c r="E49" s="20" t="s">
        <v>16</v>
      </c>
      <c r="F49" s="18">
        <v>359</v>
      </c>
      <c r="G49" s="21" t="s">
        <v>17</v>
      </c>
      <c r="H49" s="22">
        <v>812</v>
      </c>
      <c r="I49" s="32">
        <f t="shared" si="1"/>
        <v>2.2618384401114207</v>
      </c>
      <c r="J49" s="111"/>
      <c r="K49" s="109"/>
    </row>
    <row r="50" spans="2:11" x14ac:dyDescent="0.3">
      <c r="B50" s="25" t="s">
        <v>99</v>
      </c>
      <c r="C50" s="59" t="s">
        <v>116</v>
      </c>
      <c r="D50" s="27">
        <v>13657</v>
      </c>
      <c r="E50" s="12" t="s">
        <v>16</v>
      </c>
      <c r="F50" s="10">
        <v>345</v>
      </c>
      <c r="G50" s="13" t="s">
        <v>17</v>
      </c>
      <c r="H50" s="14">
        <v>208</v>
      </c>
      <c r="I50" s="28">
        <f t="shared" si="1"/>
        <v>0.60289855072463772</v>
      </c>
      <c r="J50" s="110">
        <f>AVERAGE(I50:I51)</f>
        <v>0.65093024422045032</v>
      </c>
      <c r="K50" s="112">
        <f>J50/$J$8</f>
        <v>1.1268390804728714</v>
      </c>
    </row>
    <row r="51" spans="2:11" ht="15" thickBot="1" x14ac:dyDescent="0.35">
      <c r="B51" s="29" t="s">
        <v>101</v>
      </c>
      <c r="C51" s="67" t="s">
        <v>118</v>
      </c>
      <c r="D51" s="31">
        <v>13330</v>
      </c>
      <c r="E51" s="20" t="s">
        <v>16</v>
      </c>
      <c r="F51" s="18">
        <v>289</v>
      </c>
      <c r="G51" s="21" t="s">
        <v>17</v>
      </c>
      <c r="H51" s="22">
        <v>202</v>
      </c>
      <c r="I51" s="32">
        <f t="shared" si="1"/>
        <v>0.69896193771626303</v>
      </c>
      <c r="J51" s="111"/>
      <c r="K51" s="113"/>
    </row>
    <row r="52" spans="2:11" x14ac:dyDescent="0.3">
      <c r="B52" s="25" t="s">
        <v>103</v>
      </c>
      <c r="C52" s="26" t="s">
        <v>120</v>
      </c>
      <c r="D52" s="27">
        <v>10285</v>
      </c>
      <c r="E52" s="12" t="s">
        <v>16</v>
      </c>
      <c r="F52" s="10">
        <v>221</v>
      </c>
      <c r="G52" s="13" t="s">
        <v>17</v>
      </c>
      <c r="H52" s="14">
        <v>239</v>
      </c>
      <c r="I52" s="28">
        <f t="shared" si="1"/>
        <v>1.0814479638009049</v>
      </c>
      <c r="J52" s="110">
        <f>AVERAGE(I52:I53)</f>
        <v>1.0332051849079713</v>
      </c>
      <c r="K52" s="108">
        <f>J52/$J$8</f>
        <v>1.788603296342155</v>
      </c>
    </row>
    <row r="53" spans="2:11" ht="15" thickBot="1" x14ac:dyDescent="0.35">
      <c r="B53" s="29" t="s">
        <v>105</v>
      </c>
      <c r="C53" s="30" t="s">
        <v>122</v>
      </c>
      <c r="D53" s="31">
        <v>11446</v>
      </c>
      <c r="E53" s="20" t="s">
        <v>16</v>
      </c>
      <c r="F53" s="18">
        <v>266</v>
      </c>
      <c r="G53" s="21" t="s">
        <v>17</v>
      </c>
      <c r="H53" s="22">
        <v>262</v>
      </c>
      <c r="I53" s="32">
        <f t="shared" si="1"/>
        <v>0.98496240601503759</v>
      </c>
      <c r="J53" s="111"/>
      <c r="K53" s="109"/>
    </row>
    <row r="54" spans="2:11" x14ac:dyDescent="0.3">
      <c r="B54" s="25" t="s">
        <v>107</v>
      </c>
      <c r="C54" s="26" t="s">
        <v>123</v>
      </c>
      <c r="D54" s="27">
        <v>15307</v>
      </c>
      <c r="E54" s="12" t="s">
        <v>16</v>
      </c>
      <c r="F54" s="10">
        <v>325</v>
      </c>
      <c r="G54" s="13" t="s">
        <v>17</v>
      </c>
      <c r="H54" s="14">
        <v>295</v>
      </c>
      <c r="I54" s="28">
        <f t="shared" si="1"/>
        <v>0.90769230769230769</v>
      </c>
      <c r="J54" s="110">
        <f>AVERAGE(I54:I55)</f>
        <v>0.89222150398620981</v>
      </c>
      <c r="K54" s="108">
        <f>J54/$J$8</f>
        <v>1.5445434715266477</v>
      </c>
    </row>
    <row r="55" spans="2:11" ht="15" thickBot="1" x14ac:dyDescent="0.35">
      <c r="B55" s="29" t="s">
        <v>109</v>
      </c>
      <c r="C55" s="30" t="s">
        <v>124</v>
      </c>
      <c r="D55" s="31">
        <v>16217</v>
      </c>
      <c r="E55" s="20" t="s">
        <v>16</v>
      </c>
      <c r="F55" s="18">
        <v>357</v>
      </c>
      <c r="G55" s="21" t="s">
        <v>17</v>
      </c>
      <c r="H55" s="22">
        <v>313</v>
      </c>
      <c r="I55" s="32">
        <f t="shared" si="1"/>
        <v>0.87675070028011204</v>
      </c>
      <c r="J55" s="111"/>
      <c r="K55" s="109"/>
    </row>
    <row r="56" spans="2:11" x14ac:dyDescent="0.3">
      <c r="B56" s="25" t="s">
        <v>111</v>
      </c>
      <c r="C56" s="26" t="s">
        <v>125</v>
      </c>
      <c r="D56" s="27">
        <v>14639</v>
      </c>
      <c r="E56" s="12" t="s">
        <v>16</v>
      </c>
      <c r="F56" s="10">
        <v>346</v>
      </c>
      <c r="G56" s="13" t="s">
        <v>17</v>
      </c>
      <c r="H56" s="14">
        <v>424</v>
      </c>
      <c r="I56" s="28">
        <f t="shared" si="1"/>
        <v>1.2254335260115607</v>
      </c>
      <c r="J56" s="116">
        <f>AVERAGE(I56:I57)</f>
        <v>1.1388037195275196</v>
      </c>
      <c r="K56" s="108">
        <f>J56/$J$8</f>
        <v>1.9714071477632533</v>
      </c>
    </row>
    <row r="57" spans="2:11" ht="15" thickBot="1" x14ac:dyDescent="0.35">
      <c r="B57" s="29" t="s">
        <v>113</v>
      </c>
      <c r="C57" s="30" t="s">
        <v>126</v>
      </c>
      <c r="D57" s="31">
        <v>15084</v>
      </c>
      <c r="E57" s="20" t="s">
        <v>16</v>
      </c>
      <c r="F57" s="18">
        <v>345</v>
      </c>
      <c r="G57" s="21" t="s">
        <v>17</v>
      </c>
      <c r="H57" s="22">
        <v>363</v>
      </c>
      <c r="I57" s="32">
        <f t="shared" si="1"/>
        <v>1.0521739130434782</v>
      </c>
      <c r="J57" s="117"/>
      <c r="K57" s="109"/>
    </row>
    <row r="58" spans="2:11" x14ac:dyDescent="0.3">
      <c r="B58" s="25" t="s">
        <v>115</v>
      </c>
      <c r="C58" s="59" t="s">
        <v>127</v>
      </c>
      <c r="D58" s="27">
        <v>14138</v>
      </c>
      <c r="E58" s="12" t="s">
        <v>16</v>
      </c>
      <c r="F58" s="10">
        <v>301</v>
      </c>
      <c r="G58" s="13" t="s">
        <v>17</v>
      </c>
      <c r="H58" s="14">
        <v>232</v>
      </c>
      <c r="I58" s="28">
        <f t="shared" si="1"/>
        <v>0.77076411960132896</v>
      </c>
      <c r="J58" s="116">
        <f>AVERAGE(I58:I59)</f>
        <v>0.74745102531790586</v>
      </c>
      <c r="K58" s="112">
        <f>J58/$J$8</f>
        <v>1.293928241230234</v>
      </c>
    </row>
    <row r="59" spans="2:11" ht="15" thickBot="1" x14ac:dyDescent="0.35">
      <c r="B59" s="29" t="s">
        <v>117</v>
      </c>
      <c r="C59" s="67" t="s">
        <v>128</v>
      </c>
      <c r="D59" s="31">
        <v>18494</v>
      </c>
      <c r="E59" s="20" t="s">
        <v>16</v>
      </c>
      <c r="F59" s="18">
        <v>435</v>
      </c>
      <c r="G59" s="21" t="s">
        <v>17</v>
      </c>
      <c r="H59" s="22">
        <v>315</v>
      </c>
      <c r="I59" s="32">
        <f t="shared" si="1"/>
        <v>0.72413793103448276</v>
      </c>
      <c r="J59" s="117"/>
      <c r="K59" s="113"/>
    </row>
    <row r="60" spans="2:11" x14ac:dyDescent="0.3">
      <c r="B60" s="25" t="s">
        <v>119</v>
      </c>
      <c r="C60" s="26" t="s">
        <v>129</v>
      </c>
      <c r="D60" s="27">
        <v>14740</v>
      </c>
      <c r="E60" s="12" t="s">
        <v>16</v>
      </c>
      <c r="F60" s="10">
        <v>338</v>
      </c>
      <c r="G60" s="13" t="s">
        <v>17</v>
      </c>
      <c r="H60" s="14">
        <v>410</v>
      </c>
      <c r="I60" s="28">
        <f t="shared" si="1"/>
        <v>1.2130177514792899</v>
      </c>
      <c r="J60" s="116">
        <f>AVERAGE(I60:I61)</f>
        <v>1.1835153833318359</v>
      </c>
      <c r="K60" s="108">
        <f>J60/$J$8</f>
        <v>2.0488084523961425</v>
      </c>
    </row>
    <row r="61" spans="2:11" ht="15" thickBot="1" x14ac:dyDescent="0.35">
      <c r="B61" s="29" t="s">
        <v>121</v>
      </c>
      <c r="C61" s="30" t="s">
        <v>130</v>
      </c>
      <c r="D61" s="31">
        <v>18407</v>
      </c>
      <c r="E61" s="20" t="s">
        <v>16</v>
      </c>
      <c r="F61" s="18">
        <v>461</v>
      </c>
      <c r="G61" s="21" t="s">
        <v>17</v>
      </c>
      <c r="H61" s="22">
        <v>532</v>
      </c>
      <c r="I61" s="32">
        <f t="shared" si="1"/>
        <v>1.1540130151843817</v>
      </c>
      <c r="J61" s="117"/>
      <c r="K61" s="109"/>
    </row>
    <row r="63" spans="2:11" ht="15" thickBot="1" x14ac:dyDescent="0.35"/>
    <row r="64" spans="2:11" ht="43.8" thickBot="1" x14ac:dyDescent="0.35">
      <c r="B64" s="89" t="s">
        <v>7</v>
      </c>
      <c r="C64" s="90" t="s">
        <v>216</v>
      </c>
      <c r="D64" s="91" t="s">
        <v>8</v>
      </c>
      <c r="E64" s="92" t="s">
        <v>9</v>
      </c>
      <c r="F64" s="92" t="s">
        <v>10</v>
      </c>
      <c r="G64" s="92" t="s">
        <v>11</v>
      </c>
      <c r="H64" s="92" t="s">
        <v>10</v>
      </c>
      <c r="I64" s="7" t="s">
        <v>139</v>
      </c>
      <c r="J64" s="8" t="s">
        <v>13</v>
      </c>
      <c r="K64" s="93" t="s">
        <v>140</v>
      </c>
    </row>
    <row r="65" spans="2:14" x14ac:dyDescent="0.3">
      <c r="B65" s="94" t="s">
        <v>43</v>
      </c>
      <c r="C65" s="85" t="s">
        <v>15</v>
      </c>
      <c r="D65" s="78">
        <v>16532</v>
      </c>
      <c r="E65" s="12" t="s">
        <v>16</v>
      </c>
      <c r="F65" s="10">
        <v>0</v>
      </c>
      <c r="G65" s="13" t="s">
        <v>17</v>
      </c>
      <c r="H65" s="14">
        <v>0</v>
      </c>
      <c r="I65" s="15">
        <v>0</v>
      </c>
      <c r="J65" s="116">
        <f>AVERAGE(I65:I66)</f>
        <v>0</v>
      </c>
      <c r="K65" s="16" t="s">
        <v>18</v>
      </c>
      <c r="M65" s="75"/>
      <c r="N65" s="76" t="s">
        <v>215</v>
      </c>
    </row>
    <row r="66" spans="2:14" ht="15" thickBot="1" x14ac:dyDescent="0.35">
      <c r="B66" s="17" t="s">
        <v>45</v>
      </c>
      <c r="C66" s="87" t="s">
        <v>20</v>
      </c>
      <c r="D66" s="79">
        <v>16042</v>
      </c>
      <c r="E66" s="20" t="s">
        <v>16</v>
      </c>
      <c r="F66" s="18">
        <v>0</v>
      </c>
      <c r="G66" s="21" t="s">
        <v>17</v>
      </c>
      <c r="H66" s="22">
        <v>8</v>
      </c>
      <c r="I66" s="23">
        <v>0</v>
      </c>
      <c r="J66" s="117"/>
      <c r="K66" s="24" t="s">
        <v>18</v>
      </c>
      <c r="N66" s="76"/>
    </row>
    <row r="67" spans="2:14" x14ac:dyDescent="0.3">
      <c r="B67" s="95" t="s">
        <v>53</v>
      </c>
      <c r="C67" s="80" t="s">
        <v>155</v>
      </c>
      <c r="D67" s="81">
        <v>17765</v>
      </c>
      <c r="E67" s="36" t="s">
        <v>16</v>
      </c>
      <c r="F67" s="37">
        <v>444</v>
      </c>
      <c r="G67" s="38" t="s">
        <v>17</v>
      </c>
      <c r="H67" s="39">
        <v>1096</v>
      </c>
      <c r="I67" s="40">
        <f>H67/F67</f>
        <v>2.4684684684684686</v>
      </c>
      <c r="J67" s="114">
        <f>AVERAGE(I67:I68)</f>
        <v>2.411653589072944</v>
      </c>
      <c r="K67" s="122">
        <f>J67*2</f>
        <v>4.8233071781458881</v>
      </c>
      <c r="M67" s="73"/>
      <c r="N67" s="76" t="s">
        <v>135</v>
      </c>
    </row>
    <row r="68" spans="2:14" ht="15" thickBot="1" x14ac:dyDescent="0.35">
      <c r="B68" s="95" t="s">
        <v>55</v>
      </c>
      <c r="C68" s="82" t="s">
        <v>156</v>
      </c>
      <c r="D68" s="83">
        <v>16181</v>
      </c>
      <c r="E68" s="43" t="s">
        <v>16</v>
      </c>
      <c r="F68" s="44">
        <v>558</v>
      </c>
      <c r="G68" s="21" t="s">
        <v>17</v>
      </c>
      <c r="H68" s="45">
        <v>1314</v>
      </c>
      <c r="I68" s="46">
        <f t="shared" ref="I68:I126" si="2">H68/F68</f>
        <v>2.3548387096774195</v>
      </c>
      <c r="J68" s="117"/>
      <c r="K68" s="123"/>
    </row>
    <row r="69" spans="2:14" x14ac:dyDescent="0.3">
      <c r="B69" s="94" t="s">
        <v>57</v>
      </c>
      <c r="C69" s="80" t="s">
        <v>157</v>
      </c>
      <c r="D69" s="81">
        <v>16902</v>
      </c>
      <c r="E69" s="34" t="s">
        <v>16</v>
      </c>
      <c r="F69" s="37">
        <v>713</v>
      </c>
      <c r="G69" s="37" t="s">
        <v>17</v>
      </c>
      <c r="H69" s="39">
        <v>478</v>
      </c>
      <c r="I69" s="40">
        <f>H69/F69</f>
        <v>0.6704067321178121</v>
      </c>
      <c r="J69" s="114">
        <f>AVERAGE(I69:I70)</f>
        <v>0.67383972969526962</v>
      </c>
      <c r="K69" s="108">
        <f t="shared" ref="K69" si="3">J69*2</f>
        <v>1.3476794593905392</v>
      </c>
    </row>
    <row r="70" spans="2:14" ht="15" thickBot="1" x14ac:dyDescent="0.35">
      <c r="B70" s="17" t="s">
        <v>58</v>
      </c>
      <c r="C70" s="84" t="s">
        <v>158</v>
      </c>
      <c r="D70" s="102">
        <v>15351</v>
      </c>
      <c r="E70" s="103" t="s">
        <v>16</v>
      </c>
      <c r="F70" s="50">
        <v>660</v>
      </c>
      <c r="G70" s="104" t="s">
        <v>17</v>
      </c>
      <c r="H70" s="52">
        <v>447</v>
      </c>
      <c r="I70" s="53">
        <f t="shared" si="2"/>
        <v>0.67727272727272725</v>
      </c>
      <c r="J70" s="115"/>
      <c r="K70" s="109"/>
    </row>
    <row r="71" spans="2:14" x14ac:dyDescent="0.3">
      <c r="B71" s="95" t="s">
        <v>59</v>
      </c>
      <c r="C71" s="99" t="s">
        <v>159</v>
      </c>
      <c r="D71" s="86">
        <v>18572</v>
      </c>
      <c r="E71" s="54" t="s">
        <v>16</v>
      </c>
      <c r="F71" s="10">
        <v>613</v>
      </c>
      <c r="G71" s="10" t="s">
        <v>17</v>
      </c>
      <c r="H71" s="14">
        <v>342</v>
      </c>
      <c r="I71" s="55">
        <f t="shared" si="2"/>
        <v>0.55791190864600326</v>
      </c>
      <c r="J71" s="116">
        <f>AVERAGE(I71:I72)</f>
        <v>0.53034227594961902</v>
      </c>
      <c r="K71" s="112">
        <f t="shared" ref="K71" si="4">J71*2</f>
        <v>1.060684551899238</v>
      </c>
    </row>
    <row r="72" spans="2:14" ht="15" thickBot="1" x14ac:dyDescent="0.35">
      <c r="B72" s="17" t="s">
        <v>60</v>
      </c>
      <c r="C72" s="100" t="s">
        <v>160</v>
      </c>
      <c r="D72" s="83">
        <v>15366</v>
      </c>
      <c r="E72" s="56" t="s">
        <v>16</v>
      </c>
      <c r="F72" s="44">
        <v>541</v>
      </c>
      <c r="G72" s="18" t="s">
        <v>17</v>
      </c>
      <c r="H72" s="45">
        <v>272</v>
      </c>
      <c r="I72" s="46">
        <f t="shared" si="2"/>
        <v>0.50277264325323479</v>
      </c>
      <c r="J72" s="117"/>
      <c r="K72" s="113"/>
    </row>
    <row r="73" spans="2:14" x14ac:dyDescent="0.3">
      <c r="B73" s="33" t="s">
        <v>61</v>
      </c>
      <c r="C73" s="80" t="s">
        <v>161</v>
      </c>
      <c r="D73" s="81">
        <v>17812</v>
      </c>
      <c r="E73" s="34" t="s">
        <v>16</v>
      </c>
      <c r="F73" s="37">
        <v>271</v>
      </c>
      <c r="G73" s="37" t="s">
        <v>17</v>
      </c>
      <c r="H73" s="39">
        <v>197</v>
      </c>
      <c r="I73" s="40">
        <f t="shared" si="2"/>
        <v>0.72693726937269376</v>
      </c>
      <c r="J73" s="114">
        <f>AVERAGE(I73:I74)</f>
        <v>0.71190613468634689</v>
      </c>
      <c r="K73" s="108">
        <f t="shared" ref="K73" si="5">J73*2</f>
        <v>1.4238122693726938</v>
      </c>
    </row>
    <row r="74" spans="2:14" ht="15" thickBot="1" x14ac:dyDescent="0.35">
      <c r="B74" s="95" t="s">
        <v>62</v>
      </c>
      <c r="C74" s="84" t="s">
        <v>162</v>
      </c>
      <c r="D74" s="102">
        <v>17747</v>
      </c>
      <c r="E74" s="103" t="s">
        <v>16</v>
      </c>
      <c r="F74" s="50">
        <v>320</v>
      </c>
      <c r="G74" s="104" t="s">
        <v>17</v>
      </c>
      <c r="H74" s="52">
        <v>223</v>
      </c>
      <c r="I74" s="53">
        <f t="shared" si="2"/>
        <v>0.69687500000000002</v>
      </c>
      <c r="J74" s="115"/>
      <c r="K74" s="109"/>
    </row>
    <row r="75" spans="2:14" x14ac:dyDescent="0.3">
      <c r="B75" s="33" t="s">
        <v>95</v>
      </c>
      <c r="C75" s="85" t="s">
        <v>163</v>
      </c>
      <c r="D75" s="86">
        <v>18504</v>
      </c>
      <c r="E75" s="54" t="s">
        <v>16</v>
      </c>
      <c r="F75" s="10">
        <v>100</v>
      </c>
      <c r="G75" s="10" t="s">
        <v>17</v>
      </c>
      <c r="H75" s="14">
        <v>305</v>
      </c>
      <c r="I75" s="55">
        <f t="shared" si="2"/>
        <v>3.05</v>
      </c>
      <c r="J75" s="116">
        <f>AVERAGE(I75:I76)</f>
        <v>3.1857142857142859</v>
      </c>
      <c r="K75" s="108">
        <f t="shared" ref="K75" si="6">J75*2</f>
        <v>6.3714285714285719</v>
      </c>
    </row>
    <row r="76" spans="2:14" ht="15" thickBot="1" x14ac:dyDescent="0.35">
      <c r="B76" s="95" t="s">
        <v>97</v>
      </c>
      <c r="C76" s="82" t="s">
        <v>164</v>
      </c>
      <c r="D76" s="83">
        <v>16534</v>
      </c>
      <c r="E76" s="56" t="s">
        <v>16</v>
      </c>
      <c r="F76" s="44">
        <v>84</v>
      </c>
      <c r="G76" s="18" t="s">
        <v>17</v>
      </c>
      <c r="H76" s="45">
        <v>279</v>
      </c>
      <c r="I76" s="46">
        <f t="shared" si="2"/>
        <v>3.3214285714285716</v>
      </c>
      <c r="J76" s="117"/>
      <c r="K76" s="109"/>
    </row>
    <row r="77" spans="2:14" x14ac:dyDescent="0.3">
      <c r="B77" s="94" t="s">
        <v>63</v>
      </c>
      <c r="C77" s="99" t="s">
        <v>165</v>
      </c>
      <c r="D77" s="86">
        <v>15496</v>
      </c>
      <c r="E77" s="54" t="s">
        <v>16</v>
      </c>
      <c r="F77" s="10">
        <v>1061</v>
      </c>
      <c r="G77" s="10" t="s">
        <v>17</v>
      </c>
      <c r="H77" s="14">
        <v>611</v>
      </c>
      <c r="I77" s="28">
        <f t="shared" si="2"/>
        <v>0.57587181903864282</v>
      </c>
      <c r="J77" s="116">
        <f>AVERAGE(I77:I78)</f>
        <v>0.56844512813213965</v>
      </c>
      <c r="K77" s="112">
        <f t="shared" ref="K77" si="7">J77*2</f>
        <v>1.1368902562642793</v>
      </c>
    </row>
    <row r="78" spans="2:14" ht="15" thickBot="1" x14ac:dyDescent="0.35">
      <c r="B78" s="17" t="s">
        <v>65</v>
      </c>
      <c r="C78" s="101" t="s">
        <v>166</v>
      </c>
      <c r="D78" s="88">
        <v>17720</v>
      </c>
      <c r="E78" s="56" t="s">
        <v>16</v>
      </c>
      <c r="F78" s="18">
        <v>1139</v>
      </c>
      <c r="G78" s="18" t="s">
        <v>17</v>
      </c>
      <c r="H78" s="22">
        <v>639</v>
      </c>
      <c r="I78" s="32">
        <f t="shared" si="2"/>
        <v>0.56101843722563649</v>
      </c>
      <c r="J78" s="117"/>
      <c r="K78" s="113"/>
    </row>
    <row r="79" spans="2:14" x14ac:dyDescent="0.3">
      <c r="B79" s="95" t="s">
        <v>67</v>
      </c>
      <c r="C79" s="85" t="s">
        <v>167</v>
      </c>
      <c r="D79" s="86">
        <v>15345</v>
      </c>
      <c r="E79" s="54" t="s">
        <v>16</v>
      </c>
      <c r="F79" s="10">
        <v>544</v>
      </c>
      <c r="G79" s="10" t="s">
        <v>17</v>
      </c>
      <c r="H79" s="14">
        <v>1213</v>
      </c>
      <c r="I79" s="28">
        <f t="shared" si="2"/>
        <v>2.2297794117647061</v>
      </c>
      <c r="J79" s="116">
        <f>AVERAGE(I79:I80)</f>
        <v>2.2312419071402148</v>
      </c>
      <c r="K79" s="108">
        <f t="shared" ref="K79" si="8">J79*2</f>
        <v>4.4624838142804295</v>
      </c>
    </row>
    <row r="80" spans="2:14" ht="15" thickBot="1" x14ac:dyDescent="0.35">
      <c r="B80" s="17" t="s">
        <v>69</v>
      </c>
      <c r="C80" s="87" t="s">
        <v>168</v>
      </c>
      <c r="D80" s="88">
        <v>16228</v>
      </c>
      <c r="E80" s="56" t="s">
        <v>16</v>
      </c>
      <c r="F80" s="18">
        <v>795</v>
      </c>
      <c r="G80" s="18" t="s">
        <v>17</v>
      </c>
      <c r="H80" s="22">
        <v>1775</v>
      </c>
      <c r="I80" s="32">
        <f>H80/F80</f>
        <v>2.2327044025157234</v>
      </c>
      <c r="J80" s="117"/>
      <c r="K80" s="109"/>
    </row>
    <row r="81" spans="2:11" x14ac:dyDescent="0.3">
      <c r="B81" s="33" t="s">
        <v>71</v>
      </c>
      <c r="C81" s="99" t="s">
        <v>169</v>
      </c>
      <c r="D81" s="86">
        <v>15515</v>
      </c>
      <c r="E81" s="54" t="s">
        <v>16</v>
      </c>
      <c r="F81" s="10">
        <v>1317</v>
      </c>
      <c r="G81" s="10" t="s">
        <v>17</v>
      </c>
      <c r="H81" s="14">
        <v>595</v>
      </c>
      <c r="I81" s="28">
        <f t="shared" si="2"/>
        <v>0.45178435839028092</v>
      </c>
      <c r="J81" s="116">
        <f>AVERAGE(I81:I82)</f>
        <v>0.45798487582435393</v>
      </c>
      <c r="K81" s="112">
        <f t="shared" ref="K81" si="9">J81*2</f>
        <v>0.91596975164870786</v>
      </c>
    </row>
    <row r="82" spans="2:11" ht="15" thickBot="1" x14ac:dyDescent="0.35">
      <c r="B82" s="95" t="s">
        <v>73</v>
      </c>
      <c r="C82" s="101" t="s">
        <v>170</v>
      </c>
      <c r="D82" s="88">
        <v>16903</v>
      </c>
      <c r="E82" s="56" t="s">
        <v>16</v>
      </c>
      <c r="F82" s="18">
        <v>1424</v>
      </c>
      <c r="G82" s="18" t="s">
        <v>17</v>
      </c>
      <c r="H82" s="22">
        <v>661</v>
      </c>
      <c r="I82" s="32">
        <f t="shared" si="2"/>
        <v>0.46418539325842695</v>
      </c>
      <c r="J82" s="117"/>
      <c r="K82" s="113"/>
    </row>
    <row r="83" spans="2:11" x14ac:dyDescent="0.3">
      <c r="B83" s="33" t="s">
        <v>75</v>
      </c>
      <c r="C83" s="99" t="s">
        <v>171</v>
      </c>
      <c r="D83" s="86">
        <v>16191</v>
      </c>
      <c r="E83" s="54" t="s">
        <v>16</v>
      </c>
      <c r="F83" s="10">
        <v>690</v>
      </c>
      <c r="G83" s="10" t="s">
        <v>17</v>
      </c>
      <c r="H83" s="14">
        <v>333</v>
      </c>
      <c r="I83" s="28">
        <f t="shared" si="2"/>
        <v>0.4826086956521739</v>
      </c>
      <c r="J83" s="116">
        <f>AVERAGE(I83:I84)</f>
        <v>0.53172350950273373</v>
      </c>
      <c r="K83" s="112">
        <f t="shared" ref="K83" si="10">J83*2</f>
        <v>1.0634470190054675</v>
      </c>
    </row>
    <row r="84" spans="2:11" ht="15" thickBot="1" x14ac:dyDescent="0.35">
      <c r="B84" s="95" t="s">
        <v>77</v>
      </c>
      <c r="C84" s="101" t="s">
        <v>172</v>
      </c>
      <c r="D84" s="88">
        <v>20579</v>
      </c>
      <c r="E84" s="56" t="s">
        <v>16</v>
      </c>
      <c r="F84" s="18">
        <v>835</v>
      </c>
      <c r="G84" s="18" t="s">
        <v>17</v>
      </c>
      <c r="H84" s="22">
        <v>485</v>
      </c>
      <c r="I84" s="32">
        <f t="shared" si="2"/>
        <v>0.58083832335329344</v>
      </c>
      <c r="J84" s="117"/>
      <c r="K84" s="113"/>
    </row>
    <row r="85" spans="2:11" x14ac:dyDescent="0.3">
      <c r="B85" s="94" t="s">
        <v>79</v>
      </c>
      <c r="C85" s="85" t="s">
        <v>173</v>
      </c>
      <c r="D85" s="86">
        <v>13616</v>
      </c>
      <c r="E85" s="54" t="s">
        <v>16</v>
      </c>
      <c r="F85" s="10">
        <v>336</v>
      </c>
      <c r="G85" s="10" t="s">
        <v>17</v>
      </c>
      <c r="H85" s="14">
        <v>226</v>
      </c>
      <c r="I85" s="28">
        <f t="shared" si="2"/>
        <v>0.67261904761904767</v>
      </c>
      <c r="J85" s="116">
        <f>AVERAGE(I85:I86)</f>
        <v>0.62743223921422353</v>
      </c>
      <c r="K85" s="108">
        <f t="shared" ref="K85" si="11">J85*2</f>
        <v>1.2548644784284471</v>
      </c>
    </row>
    <row r="86" spans="2:11" ht="15" thickBot="1" x14ac:dyDescent="0.35">
      <c r="B86" s="17" t="s">
        <v>81</v>
      </c>
      <c r="C86" s="87" t="s">
        <v>174</v>
      </c>
      <c r="D86" s="88">
        <v>16975</v>
      </c>
      <c r="E86" s="56" t="s">
        <v>16</v>
      </c>
      <c r="F86" s="18">
        <v>383</v>
      </c>
      <c r="G86" s="18" t="s">
        <v>17</v>
      </c>
      <c r="H86" s="22">
        <v>223</v>
      </c>
      <c r="I86" s="32">
        <f t="shared" si="2"/>
        <v>0.5822454308093995</v>
      </c>
      <c r="J86" s="117"/>
      <c r="K86" s="109"/>
    </row>
    <row r="87" spans="2:11" x14ac:dyDescent="0.3">
      <c r="B87" s="95" t="s">
        <v>83</v>
      </c>
      <c r="C87" s="99" t="s">
        <v>175</v>
      </c>
      <c r="D87" s="86">
        <v>15786</v>
      </c>
      <c r="E87" s="54" t="s">
        <v>16</v>
      </c>
      <c r="F87" s="10">
        <v>520</v>
      </c>
      <c r="G87" s="10" t="s">
        <v>17</v>
      </c>
      <c r="H87" s="14">
        <v>332</v>
      </c>
      <c r="I87" s="28">
        <f t="shared" si="2"/>
        <v>0.63846153846153841</v>
      </c>
      <c r="J87" s="116">
        <f>AVERAGE(I87:I88)</f>
        <v>0.58553511705685612</v>
      </c>
      <c r="K87" s="108">
        <f t="shared" ref="K87" si="12">J87*2</f>
        <v>1.1710702341137122</v>
      </c>
    </row>
    <row r="88" spans="2:11" ht="15" thickBot="1" x14ac:dyDescent="0.35">
      <c r="B88" s="17" t="s">
        <v>85</v>
      </c>
      <c r="C88" s="101" t="s">
        <v>176</v>
      </c>
      <c r="D88" s="88">
        <v>17568</v>
      </c>
      <c r="E88" s="56" t="s">
        <v>16</v>
      </c>
      <c r="F88" s="18">
        <v>644</v>
      </c>
      <c r="G88" s="18" t="s">
        <v>17</v>
      </c>
      <c r="H88" s="22">
        <v>343</v>
      </c>
      <c r="I88" s="32">
        <f t="shared" si="2"/>
        <v>0.53260869565217395</v>
      </c>
      <c r="J88" s="117"/>
      <c r="K88" s="109"/>
    </row>
    <row r="89" spans="2:11" x14ac:dyDescent="0.3">
      <c r="B89" s="33" t="s">
        <v>87</v>
      </c>
      <c r="C89" s="85" t="s">
        <v>177</v>
      </c>
      <c r="D89" s="86">
        <v>17657</v>
      </c>
      <c r="E89" s="54" t="s">
        <v>16</v>
      </c>
      <c r="F89" s="10">
        <v>473</v>
      </c>
      <c r="G89" s="10" t="s">
        <v>17</v>
      </c>
      <c r="H89" s="14">
        <v>285</v>
      </c>
      <c r="I89" s="28">
        <f t="shared" si="2"/>
        <v>0.60253699788583515</v>
      </c>
      <c r="J89" s="116">
        <f>AVERAGE(I89:I90)</f>
        <v>0.62735545546465676</v>
      </c>
      <c r="K89" s="108">
        <f t="shared" ref="K89" si="13">J89*2</f>
        <v>1.2547109109293135</v>
      </c>
    </row>
    <row r="90" spans="2:11" ht="15" thickBot="1" x14ac:dyDescent="0.35">
      <c r="B90" s="95" t="s">
        <v>89</v>
      </c>
      <c r="C90" s="87" t="s">
        <v>178</v>
      </c>
      <c r="D90" s="88">
        <v>15457</v>
      </c>
      <c r="E90" s="56" t="s">
        <v>16</v>
      </c>
      <c r="F90" s="18">
        <v>414</v>
      </c>
      <c r="G90" s="18" t="s">
        <v>17</v>
      </c>
      <c r="H90" s="22">
        <v>270</v>
      </c>
      <c r="I90" s="32">
        <f t="shared" si="2"/>
        <v>0.65217391304347827</v>
      </c>
      <c r="J90" s="117"/>
      <c r="K90" s="109"/>
    </row>
    <row r="91" spans="2:11" x14ac:dyDescent="0.3">
      <c r="B91" s="33" t="s">
        <v>91</v>
      </c>
      <c r="C91" s="85" t="s">
        <v>179</v>
      </c>
      <c r="D91" s="86">
        <v>15540</v>
      </c>
      <c r="E91" s="54" t="s">
        <v>16</v>
      </c>
      <c r="F91" s="10">
        <v>1063</v>
      </c>
      <c r="G91" s="10" t="s">
        <v>17</v>
      </c>
      <c r="H91" s="14">
        <v>6767</v>
      </c>
      <c r="I91" s="28">
        <f t="shared" si="2"/>
        <v>6.3659454374412041</v>
      </c>
      <c r="J91" s="116">
        <f>AVERAGE(I91:I92)</f>
        <v>6.7469262070926952</v>
      </c>
      <c r="K91" s="108">
        <f t="shared" ref="K91" si="14">J91*2</f>
        <v>13.49385241418539</v>
      </c>
    </row>
    <row r="92" spans="2:11" ht="15" thickBot="1" x14ac:dyDescent="0.35">
      <c r="B92" s="95" t="s">
        <v>93</v>
      </c>
      <c r="C92" s="87" t="s">
        <v>180</v>
      </c>
      <c r="D92" s="88">
        <v>15615</v>
      </c>
      <c r="E92" s="56" t="s">
        <v>16</v>
      </c>
      <c r="F92" s="18">
        <v>774</v>
      </c>
      <c r="G92" s="18" t="s">
        <v>17</v>
      </c>
      <c r="H92" s="22">
        <v>5517</v>
      </c>
      <c r="I92" s="32">
        <f t="shared" si="2"/>
        <v>7.1279069767441863</v>
      </c>
      <c r="J92" s="117"/>
      <c r="K92" s="109"/>
    </row>
    <row r="93" spans="2:11" x14ac:dyDescent="0.3">
      <c r="B93" s="94" t="s">
        <v>99</v>
      </c>
      <c r="C93" s="99" t="s">
        <v>181</v>
      </c>
      <c r="D93" s="86">
        <v>17488</v>
      </c>
      <c r="E93" s="54" t="s">
        <v>16</v>
      </c>
      <c r="F93" s="10">
        <v>1225</v>
      </c>
      <c r="G93" s="10" t="s">
        <v>17</v>
      </c>
      <c r="H93" s="14">
        <v>477</v>
      </c>
      <c r="I93" s="28">
        <f t="shared" si="2"/>
        <v>0.38938775510204082</v>
      </c>
      <c r="J93" s="116">
        <f>AVERAGE(I93:I94)</f>
        <v>0.43167581166366653</v>
      </c>
      <c r="K93" s="112">
        <f t="shared" ref="K93" si="15">J93*2</f>
        <v>0.86335162332733306</v>
      </c>
    </row>
    <row r="94" spans="2:11" ht="15" thickBot="1" x14ac:dyDescent="0.35">
      <c r="B94" s="17" t="s">
        <v>101</v>
      </c>
      <c r="C94" s="101" t="s">
        <v>182</v>
      </c>
      <c r="D94" s="88">
        <v>14604</v>
      </c>
      <c r="E94" s="56" t="s">
        <v>16</v>
      </c>
      <c r="F94" s="18">
        <v>941</v>
      </c>
      <c r="G94" s="18" t="s">
        <v>17</v>
      </c>
      <c r="H94" s="22">
        <v>446</v>
      </c>
      <c r="I94" s="32">
        <f t="shared" si="2"/>
        <v>0.47396386822529224</v>
      </c>
      <c r="J94" s="117"/>
      <c r="K94" s="113"/>
    </row>
    <row r="95" spans="2:11" x14ac:dyDescent="0.3">
      <c r="B95" s="95" t="s">
        <v>103</v>
      </c>
      <c r="C95" s="85" t="s">
        <v>183</v>
      </c>
      <c r="D95" s="86">
        <v>15620</v>
      </c>
      <c r="E95" s="54" t="s">
        <v>16</v>
      </c>
      <c r="F95" s="10">
        <v>1627</v>
      </c>
      <c r="G95" s="10" t="s">
        <v>17</v>
      </c>
      <c r="H95" s="14">
        <v>2915</v>
      </c>
      <c r="I95" s="28">
        <f t="shared" si="2"/>
        <v>1.791641057160418</v>
      </c>
      <c r="J95" s="116">
        <f>AVERAGE(I95:I96)</f>
        <v>1.7371826548260563</v>
      </c>
      <c r="K95" s="108">
        <f t="shared" ref="K95" si="16">J95*2</f>
        <v>3.4743653096521125</v>
      </c>
    </row>
    <row r="96" spans="2:11" ht="15" thickBot="1" x14ac:dyDescent="0.35">
      <c r="B96" s="17" t="s">
        <v>105</v>
      </c>
      <c r="C96" s="87" t="s">
        <v>184</v>
      </c>
      <c r="D96" s="88">
        <v>17044</v>
      </c>
      <c r="E96" s="56" t="s">
        <v>16</v>
      </c>
      <c r="F96" s="18">
        <v>1806</v>
      </c>
      <c r="G96" s="18" t="s">
        <v>17</v>
      </c>
      <c r="H96" s="22">
        <v>3039</v>
      </c>
      <c r="I96" s="32">
        <f t="shared" si="2"/>
        <v>1.6827242524916943</v>
      </c>
      <c r="J96" s="117"/>
      <c r="K96" s="109"/>
    </row>
    <row r="97" spans="2:11" x14ac:dyDescent="0.3">
      <c r="B97" s="33" t="s">
        <v>107</v>
      </c>
      <c r="C97" s="99" t="s">
        <v>185</v>
      </c>
      <c r="D97" s="86">
        <v>16726</v>
      </c>
      <c r="E97" s="54" t="s">
        <v>16</v>
      </c>
      <c r="F97" s="10">
        <v>849</v>
      </c>
      <c r="G97" s="10" t="s">
        <v>17</v>
      </c>
      <c r="H97" s="14">
        <v>334</v>
      </c>
      <c r="I97" s="28">
        <f t="shared" si="2"/>
        <v>0.39340400471142523</v>
      </c>
      <c r="J97" s="116">
        <f>AVERAGE(I97:I98)</f>
        <v>0.39723915544434285</v>
      </c>
      <c r="K97" s="112">
        <f t="shared" ref="K97" si="17">J97*2</f>
        <v>0.7944783108886857</v>
      </c>
    </row>
    <row r="98" spans="2:11" ht="15" thickBot="1" x14ac:dyDescent="0.35">
      <c r="B98" s="95" t="s">
        <v>109</v>
      </c>
      <c r="C98" s="101" t="s">
        <v>186</v>
      </c>
      <c r="D98" s="88">
        <v>17494</v>
      </c>
      <c r="E98" s="56" t="s">
        <v>16</v>
      </c>
      <c r="F98" s="18">
        <v>1117</v>
      </c>
      <c r="G98" s="18" t="s">
        <v>17</v>
      </c>
      <c r="H98" s="22">
        <v>448</v>
      </c>
      <c r="I98" s="32">
        <f t="shared" si="2"/>
        <v>0.40107430617726053</v>
      </c>
      <c r="J98" s="117"/>
      <c r="K98" s="113"/>
    </row>
    <row r="99" spans="2:11" x14ac:dyDescent="0.3">
      <c r="B99" s="33" t="s">
        <v>111</v>
      </c>
      <c r="C99" s="99" t="s">
        <v>187</v>
      </c>
      <c r="D99" s="86">
        <v>14409</v>
      </c>
      <c r="E99" s="54" t="s">
        <v>16</v>
      </c>
      <c r="F99" s="10">
        <v>695</v>
      </c>
      <c r="G99" s="10" t="s">
        <v>17</v>
      </c>
      <c r="H99" s="14">
        <v>331</v>
      </c>
      <c r="I99" s="28">
        <f t="shared" si="2"/>
        <v>0.4762589928057554</v>
      </c>
      <c r="J99" s="116">
        <f>AVERAGE(I99:I100)</f>
        <v>0.46503712692496602</v>
      </c>
      <c r="K99" s="112">
        <f t="shared" ref="K99" si="18">J99*2</f>
        <v>0.93007425384993203</v>
      </c>
    </row>
    <row r="100" spans="2:11" ht="15" thickBot="1" x14ac:dyDescent="0.35">
      <c r="B100" s="95" t="s">
        <v>113</v>
      </c>
      <c r="C100" s="101" t="s">
        <v>188</v>
      </c>
      <c r="D100" s="88">
        <v>16512</v>
      </c>
      <c r="E100" s="56" t="s">
        <v>16</v>
      </c>
      <c r="F100" s="18">
        <v>747</v>
      </c>
      <c r="G100" s="18" t="s">
        <v>17</v>
      </c>
      <c r="H100" s="22">
        <v>339</v>
      </c>
      <c r="I100" s="32">
        <f t="shared" si="2"/>
        <v>0.45381526104417669</v>
      </c>
      <c r="J100" s="117"/>
      <c r="K100" s="113"/>
    </row>
    <row r="101" spans="2:11" x14ac:dyDescent="0.3">
      <c r="B101" s="94" t="s">
        <v>115</v>
      </c>
      <c r="C101" s="85" t="s">
        <v>189</v>
      </c>
      <c r="D101" s="86">
        <v>15118</v>
      </c>
      <c r="E101" s="54" t="s">
        <v>16</v>
      </c>
      <c r="F101" s="10">
        <v>462</v>
      </c>
      <c r="G101" s="10" t="s">
        <v>17</v>
      </c>
      <c r="H101" s="14">
        <v>450</v>
      </c>
      <c r="I101" s="28">
        <f t="shared" si="2"/>
        <v>0.97402597402597402</v>
      </c>
      <c r="J101" s="116">
        <f>AVERAGE(I101:I102)</f>
        <v>1.0264360639360639</v>
      </c>
      <c r="K101" s="108">
        <f t="shared" ref="K101" si="19">J101*2</f>
        <v>2.0528721278721278</v>
      </c>
    </row>
    <row r="102" spans="2:11" ht="15" thickBot="1" x14ac:dyDescent="0.35">
      <c r="B102" s="17" t="s">
        <v>117</v>
      </c>
      <c r="C102" s="87" t="s">
        <v>190</v>
      </c>
      <c r="D102" s="88">
        <v>15324</v>
      </c>
      <c r="E102" s="56" t="s">
        <v>16</v>
      </c>
      <c r="F102" s="18">
        <v>520</v>
      </c>
      <c r="G102" s="18" t="s">
        <v>17</v>
      </c>
      <c r="H102" s="22">
        <v>561</v>
      </c>
      <c r="I102" s="32">
        <f t="shared" si="2"/>
        <v>1.0788461538461538</v>
      </c>
      <c r="J102" s="117"/>
      <c r="K102" s="109"/>
    </row>
    <row r="103" spans="2:11" x14ac:dyDescent="0.3">
      <c r="B103" s="95" t="s">
        <v>119</v>
      </c>
      <c r="C103" s="85" t="s">
        <v>191</v>
      </c>
      <c r="D103" s="86">
        <v>17122</v>
      </c>
      <c r="E103" s="54" t="s">
        <v>16</v>
      </c>
      <c r="F103" s="10">
        <v>831</v>
      </c>
      <c r="G103" s="10" t="s">
        <v>17</v>
      </c>
      <c r="H103" s="14">
        <v>1464</v>
      </c>
      <c r="I103" s="28">
        <f t="shared" si="2"/>
        <v>1.7617328519855595</v>
      </c>
      <c r="J103" s="116">
        <f t="shared" ref="J103" si="20">AVERAGE(I103:I104)</f>
        <v>1.8067576079815226</v>
      </c>
      <c r="K103" s="108">
        <f t="shared" ref="K103" si="21">J103*2</f>
        <v>3.6135152159630453</v>
      </c>
    </row>
    <row r="104" spans="2:11" ht="15" thickBot="1" x14ac:dyDescent="0.35">
      <c r="B104" s="17" t="s">
        <v>121</v>
      </c>
      <c r="C104" s="87" t="s">
        <v>192</v>
      </c>
      <c r="D104" s="88">
        <v>14835</v>
      </c>
      <c r="E104" s="56" t="s">
        <v>16</v>
      </c>
      <c r="F104" s="18">
        <v>533</v>
      </c>
      <c r="G104" s="18" t="s">
        <v>17</v>
      </c>
      <c r="H104" s="22">
        <v>987</v>
      </c>
      <c r="I104" s="32">
        <f t="shared" si="2"/>
        <v>1.851782363977486</v>
      </c>
      <c r="J104" s="117"/>
      <c r="K104" s="109"/>
    </row>
    <row r="105" spans="2:11" x14ac:dyDescent="0.3">
      <c r="B105" s="33" t="s">
        <v>141</v>
      </c>
      <c r="C105" s="85" t="s">
        <v>193</v>
      </c>
      <c r="D105" s="86">
        <v>16242</v>
      </c>
      <c r="E105" s="54" t="s">
        <v>16</v>
      </c>
      <c r="F105" s="10">
        <v>692</v>
      </c>
      <c r="G105" s="10" t="s">
        <v>17</v>
      </c>
      <c r="H105" s="14">
        <v>1083</v>
      </c>
      <c r="I105" s="28">
        <f t="shared" si="2"/>
        <v>1.5650289017341041</v>
      </c>
      <c r="J105" s="116">
        <f t="shared" ref="J105" si="22">AVERAGE(I105:I106)</f>
        <v>1.5067412549907635</v>
      </c>
      <c r="K105" s="108">
        <f t="shared" ref="K105" si="23">J105*2</f>
        <v>3.013482509981527</v>
      </c>
    </row>
    <row r="106" spans="2:11" ht="15" thickBot="1" x14ac:dyDescent="0.35">
      <c r="B106" s="95" t="s">
        <v>142</v>
      </c>
      <c r="C106" s="87" t="s">
        <v>194</v>
      </c>
      <c r="D106" s="88">
        <v>17534</v>
      </c>
      <c r="E106" s="56" t="s">
        <v>16</v>
      </c>
      <c r="F106" s="18">
        <v>776</v>
      </c>
      <c r="G106" s="18" t="s">
        <v>17</v>
      </c>
      <c r="H106" s="22">
        <v>1124</v>
      </c>
      <c r="I106" s="32">
        <f t="shared" si="2"/>
        <v>1.4484536082474226</v>
      </c>
      <c r="J106" s="117"/>
      <c r="K106" s="109"/>
    </row>
    <row r="107" spans="2:11" x14ac:dyDescent="0.3">
      <c r="B107" s="33" t="s">
        <v>143</v>
      </c>
      <c r="C107" s="85" t="s">
        <v>195</v>
      </c>
      <c r="D107" s="86">
        <v>16495</v>
      </c>
      <c r="E107" s="54" t="s">
        <v>16</v>
      </c>
      <c r="F107" s="10">
        <v>226</v>
      </c>
      <c r="G107" s="10" t="s">
        <v>17</v>
      </c>
      <c r="H107" s="14">
        <v>141</v>
      </c>
      <c r="I107" s="28">
        <f t="shared" si="2"/>
        <v>0.62389380530973448</v>
      </c>
      <c r="J107" s="116">
        <f t="shared" ref="J107" si="24">AVERAGE(I107:I108)</f>
        <v>0.662787238789321</v>
      </c>
      <c r="K107" s="108">
        <f t="shared" ref="K107" si="25">J107*2</f>
        <v>1.325574477578642</v>
      </c>
    </row>
    <row r="108" spans="2:11" ht="15" thickBot="1" x14ac:dyDescent="0.35">
      <c r="B108" s="95" t="s">
        <v>144</v>
      </c>
      <c r="C108" s="87" t="s">
        <v>196</v>
      </c>
      <c r="D108" s="88">
        <v>16508</v>
      </c>
      <c r="E108" s="56" t="s">
        <v>16</v>
      </c>
      <c r="F108" s="18">
        <v>238</v>
      </c>
      <c r="G108" s="18" t="s">
        <v>17</v>
      </c>
      <c r="H108" s="22">
        <v>167</v>
      </c>
      <c r="I108" s="32">
        <f t="shared" si="2"/>
        <v>0.70168067226890751</v>
      </c>
      <c r="J108" s="117"/>
      <c r="K108" s="109"/>
    </row>
    <row r="109" spans="2:11" x14ac:dyDescent="0.3">
      <c r="B109" s="94" t="s">
        <v>145</v>
      </c>
      <c r="C109" s="85" t="s">
        <v>197</v>
      </c>
      <c r="D109" s="86">
        <v>14998</v>
      </c>
      <c r="E109" s="54" t="s">
        <v>16</v>
      </c>
      <c r="F109" s="10">
        <v>255</v>
      </c>
      <c r="G109" s="10" t="s">
        <v>17</v>
      </c>
      <c r="H109" s="14">
        <v>182</v>
      </c>
      <c r="I109" s="28">
        <f t="shared" si="2"/>
        <v>0.71372549019607845</v>
      </c>
      <c r="J109" s="116">
        <f t="shared" ref="J109" si="26">AVERAGE(I109:I110)</f>
        <v>0.69074432404540764</v>
      </c>
      <c r="K109" s="108">
        <f t="shared" ref="K109" si="27">J109*2</f>
        <v>1.3814886480908153</v>
      </c>
    </row>
    <row r="110" spans="2:11" ht="15" thickBot="1" x14ac:dyDescent="0.35">
      <c r="B110" s="17" t="s">
        <v>146</v>
      </c>
      <c r="C110" s="87" t="s">
        <v>198</v>
      </c>
      <c r="D110" s="88">
        <v>16620</v>
      </c>
      <c r="E110" s="56" t="s">
        <v>16</v>
      </c>
      <c r="F110" s="18">
        <v>304</v>
      </c>
      <c r="G110" s="18" t="s">
        <v>17</v>
      </c>
      <c r="H110" s="22">
        <v>203</v>
      </c>
      <c r="I110" s="32">
        <f t="shared" si="2"/>
        <v>0.66776315789473684</v>
      </c>
      <c r="J110" s="117"/>
      <c r="K110" s="109"/>
    </row>
    <row r="111" spans="2:11" x14ac:dyDescent="0.3">
      <c r="B111" s="95" t="s">
        <v>147</v>
      </c>
      <c r="C111" s="99" t="s">
        <v>199</v>
      </c>
      <c r="D111" s="86">
        <v>18120</v>
      </c>
      <c r="E111" s="54" t="s">
        <v>16</v>
      </c>
      <c r="F111" s="10">
        <v>587</v>
      </c>
      <c r="G111" s="10" t="s">
        <v>17</v>
      </c>
      <c r="H111" s="14">
        <v>378</v>
      </c>
      <c r="I111" s="28">
        <f t="shared" si="2"/>
        <v>0.64395229982964219</v>
      </c>
      <c r="J111" s="116">
        <f t="shared" ref="J111" si="28">AVERAGE(I111:I112)</f>
        <v>0.60503400115449057</v>
      </c>
      <c r="K111" s="112">
        <f t="shared" ref="K111" si="29">J111*2</f>
        <v>1.2100680023089811</v>
      </c>
    </row>
    <row r="112" spans="2:11" ht="15" thickBot="1" x14ac:dyDescent="0.35">
      <c r="B112" s="17" t="s">
        <v>148</v>
      </c>
      <c r="C112" s="101" t="s">
        <v>200</v>
      </c>
      <c r="D112" s="88">
        <v>14402</v>
      </c>
      <c r="E112" s="56" t="s">
        <v>16</v>
      </c>
      <c r="F112" s="18">
        <v>484</v>
      </c>
      <c r="G112" s="18" t="s">
        <v>17</v>
      </c>
      <c r="H112" s="22">
        <v>274</v>
      </c>
      <c r="I112" s="32">
        <f t="shared" si="2"/>
        <v>0.56611570247933884</v>
      </c>
      <c r="J112" s="117"/>
      <c r="K112" s="113"/>
    </row>
    <row r="113" spans="2:11" x14ac:dyDescent="0.3">
      <c r="B113" s="33" t="s">
        <v>23</v>
      </c>
      <c r="C113" s="85" t="s">
        <v>201</v>
      </c>
      <c r="D113" s="86">
        <v>18042</v>
      </c>
      <c r="E113" s="54" t="s">
        <v>16</v>
      </c>
      <c r="F113" s="10">
        <v>222</v>
      </c>
      <c r="G113" s="10" t="s">
        <v>17</v>
      </c>
      <c r="H113" s="14">
        <v>173</v>
      </c>
      <c r="I113" s="28">
        <f t="shared" si="2"/>
        <v>0.77927927927927931</v>
      </c>
      <c r="J113" s="116">
        <f t="shared" ref="J113" si="30">AVERAGE(I113:I114)</f>
        <v>0.76683262209577996</v>
      </c>
      <c r="K113" s="108">
        <f t="shared" ref="K113" si="31">J113*2</f>
        <v>1.5336652441915599</v>
      </c>
    </row>
    <row r="114" spans="2:11" ht="15" thickBot="1" x14ac:dyDescent="0.35">
      <c r="B114" s="95" t="s">
        <v>25</v>
      </c>
      <c r="C114" s="87" t="s">
        <v>202</v>
      </c>
      <c r="D114" s="88">
        <v>18667</v>
      </c>
      <c r="E114" s="56" t="s">
        <v>16</v>
      </c>
      <c r="F114" s="18">
        <v>285</v>
      </c>
      <c r="G114" s="18" t="s">
        <v>17</v>
      </c>
      <c r="H114" s="22">
        <v>215</v>
      </c>
      <c r="I114" s="32">
        <f t="shared" si="2"/>
        <v>0.75438596491228072</v>
      </c>
      <c r="J114" s="117"/>
      <c r="K114" s="109"/>
    </row>
    <row r="115" spans="2:11" x14ac:dyDescent="0.3">
      <c r="B115" s="33" t="s">
        <v>27</v>
      </c>
      <c r="C115" s="99" t="s">
        <v>203</v>
      </c>
      <c r="D115" s="86">
        <v>16796</v>
      </c>
      <c r="E115" s="54" t="s">
        <v>16</v>
      </c>
      <c r="F115" s="10">
        <v>1044</v>
      </c>
      <c r="G115" s="10" t="s">
        <v>17</v>
      </c>
      <c r="H115" s="14">
        <v>598</v>
      </c>
      <c r="I115" s="28">
        <f t="shared" si="2"/>
        <v>0.57279693486590033</v>
      </c>
      <c r="J115" s="116">
        <f t="shared" ref="J115" si="32">AVERAGE(I115:I116)</f>
        <v>0.5517470626462696</v>
      </c>
      <c r="K115" s="112">
        <f t="shared" ref="K115" si="33">J115*2</f>
        <v>1.1034941252925392</v>
      </c>
    </row>
    <row r="116" spans="2:11" ht="15" thickBot="1" x14ac:dyDescent="0.35">
      <c r="B116" s="95" t="s">
        <v>29</v>
      </c>
      <c r="C116" s="101" t="s">
        <v>204</v>
      </c>
      <c r="D116" s="88">
        <v>16792</v>
      </c>
      <c r="E116" s="56" t="s">
        <v>16</v>
      </c>
      <c r="F116" s="18">
        <v>961</v>
      </c>
      <c r="G116" s="18" t="s">
        <v>17</v>
      </c>
      <c r="H116" s="22">
        <v>510</v>
      </c>
      <c r="I116" s="32">
        <f t="shared" si="2"/>
        <v>0.53069719042663888</v>
      </c>
      <c r="J116" s="117"/>
      <c r="K116" s="113"/>
    </row>
    <row r="117" spans="2:11" x14ac:dyDescent="0.3">
      <c r="B117" s="94" t="s">
        <v>149</v>
      </c>
      <c r="C117" s="85" t="s">
        <v>205</v>
      </c>
      <c r="D117" s="86">
        <v>15509</v>
      </c>
      <c r="E117" s="54" t="s">
        <v>16</v>
      </c>
      <c r="F117" s="10">
        <v>654</v>
      </c>
      <c r="G117" s="10" t="s">
        <v>17</v>
      </c>
      <c r="H117" s="14">
        <v>1402</v>
      </c>
      <c r="I117" s="28">
        <f t="shared" si="2"/>
        <v>2.143730886850153</v>
      </c>
      <c r="J117" s="116">
        <f t="shared" ref="J117" si="34">AVERAGE(I117:I118)</f>
        <v>2.1944667227427734</v>
      </c>
      <c r="K117" s="108">
        <f t="shared" ref="K117" si="35">J117*2</f>
        <v>4.3889334454855469</v>
      </c>
    </row>
    <row r="118" spans="2:11" ht="15" thickBot="1" x14ac:dyDescent="0.35">
      <c r="B118" s="17" t="s">
        <v>150</v>
      </c>
      <c r="C118" s="87" t="s">
        <v>206</v>
      </c>
      <c r="D118" s="88">
        <v>14569</v>
      </c>
      <c r="E118" s="56" t="s">
        <v>16</v>
      </c>
      <c r="F118" s="18">
        <v>469</v>
      </c>
      <c r="G118" s="18" t="s">
        <v>17</v>
      </c>
      <c r="H118" s="22">
        <v>1053</v>
      </c>
      <c r="I118" s="32">
        <f t="shared" si="2"/>
        <v>2.2452025586353943</v>
      </c>
      <c r="J118" s="117"/>
      <c r="K118" s="109"/>
    </row>
    <row r="119" spans="2:11" x14ac:dyDescent="0.3">
      <c r="B119" s="95" t="s">
        <v>151</v>
      </c>
      <c r="C119" s="85" t="s">
        <v>207</v>
      </c>
      <c r="D119" s="86">
        <v>15542</v>
      </c>
      <c r="E119" s="54" t="s">
        <v>16</v>
      </c>
      <c r="F119" s="10">
        <v>589</v>
      </c>
      <c r="G119" s="10" t="s">
        <v>17</v>
      </c>
      <c r="H119" s="14">
        <v>396</v>
      </c>
      <c r="I119" s="28">
        <f t="shared" si="2"/>
        <v>0.67232597623089985</v>
      </c>
      <c r="J119" s="116">
        <f t="shared" ref="J119" si="36">AVERAGE(I119:I120)</f>
        <v>0.66395163782190791</v>
      </c>
      <c r="K119" s="108">
        <f t="shared" ref="K119" si="37">J119*2</f>
        <v>1.3279032756438158</v>
      </c>
    </row>
    <row r="120" spans="2:11" ht="15" thickBot="1" x14ac:dyDescent="0.35">
      <c r="B120" s="17" t="s">
        <v>152</v>
      </c>
      <c r="C120" s="87" t="s">
        <v>208</v>
      </c>
      <c r="D120" s="88">
        <v>13714</v>
      </c>
      <c r="E120" s="56" t="s">
        <v>16</v>
      </c>
      <c r="F120" s="18">
        <v>511</v>
      </c>
      <c r="G120" s="18" t="s">
        <v>17</v>
      </c>
      <c r="H120" s="22">
        <v>335</v>
      </c>
      <c r="I120" s="32">
        <f t="shared" si="2"/>
        <v>0.65557729941291587</v>
      </c>
      <c r="J120" s="117"/>
      <c r="K120" s="109"/>
    </row>
    <row r="121" spans="2:11" x14ac:dyDescent="0.3">
      <c r="B121" s="33" t="s">
        <v>153</v>
      </c>
      <c r="C121" s="85" t="s">
        <v>209</v>
      </c>
      <c r="D121" s="86">
        <v>16027</v>
      </c>
      <c r="E121" s="12" t="s">
        <v>16</v>
      </c>
      <c r="F121" s="10">
        <v>3029</v>
      </c>
      <c r="G121" s="13" t="s">
        <v>17</v>
      </c>
      <c r="H121" s="14">
        <v>4542</v>
      </c>
      <c r="I121" s="28">
        <f t="shared" si="2"/>
        <v>1.499504787058435</v>
      </c>
      <c r="J121" s="116">
        <f t="shared" ref="J121" si="38">AVERAGE(I121:I122)</f>
        <v>1.4961245315492111</v>
      </c>
      <c r="K121" s="108">
        <f t="shared" ref="K121" si="39">J121*2</f>
        <v>2.9922490630984222</v>
      </c>
    </row>
    <row r="122" spans="2:11" ht="15" thickBot="1" x14ac:dyDescent="0.35">
      <c r="B122" s="95" t="s">
        <v>154</v>
      </c>
      <c r="C122" s="87" t="s">
        <v>210</v>
      </c>
      <c r="D122" s="88">
        <v>15981</v>
      </c>
      <c r="E122" s="20" t="s">
        <v>16</v>
      </c>
      <c r="F122" s="18">
        <v>3101</v>
      </c>
      <c r="G122" s="21" t="s">
        <v>17</v>
      </c>
      <c r="H122" s="22">
        <v>4629</v>
      </c>
      <c r="I122" s="32">
        <f t="shared" si="2"/>
        <v>1.4927442760399872</v>
      </c>
      <c r="J122" s="117"/>
      <c r="K122" s="109"/>
    </row>
    <row r="123" spans="2:11" x14ac:dyDescent="0.3">
      <c r="B123" s="33" t="s">
        <v>21</v>
      </c>
      <c r="C123" s="85" t="s">
        <v>211</v>
      </c>
      <c r="D123" s="86">
        <v>15603</v>
      </c>
      <c r="E123" s="12" t="s">
        <v>16</v>
      </c>
      <c r="F123" s="10">
        <v>984</v>
      </c>
      <c r="G123" s="13" t="s">
        <v>17</v>
      </c>
      <c r="H123" s="14">
        <v>2393</v>
      </c>
      <c r="I123" s="28">
        <f t="shared" si="2"/>
        <v>2.4319105691056913</v>
      </c>
      <c r="J123" s="116">
        <f t="shared" ref="J123" si="40">AVERAGE(I123:I124)</f>
        <v>2.426587180239907</v>
      </c>
      <c r="K123" s="108">
        <f t="shared" ref="K123" si="41">J123*2</f>
        <v>4.8531743604798141</v>
      </c>
    </row>
    <row r="124" spans="2:11" ht="15" thickBot="1" x14ac:dyDescent="0.35">
      <c r="B124" s="95" t="s">
        <v>22</v>
      </c>
      <c r="C124" s="87" t="s">
        <v>212</v>
      </c>
      <c r="D124" s="88">
        <v>15552</v>
      </c>
      <c r="E124" s="20" t="s">
        <v>16</v>
      </c>
      <c r="F124" s="18">
        <v>997</v>
      </c>
      <c r="G124" s="21" t="s">
        <v>17</v>
      </c>
      <c r="H124" s="22">
        <v>2414</v>
      </c>
      <c r="I124" s="32">
        <f t="shared" si="2"/>
        <v>2.4212637913741224</v>
      </c>
      <c r="J124" s="117"/>
      <c r="K124" s="109"/>
    </row>
    <row r="125" spans="2:11" x14ac:dyDescent="0.3">
      <c r="B125" s="94" t="s">
        <v>47</v>
      </c>
      <c r="C125" s="97" t="s">
        <v>213</v>
      </c>
      <c r="D125" s="86">
        <v>16242</v>
      </c>
      <c r="E125" s="12" t="s">
        <v>16</v>
      </c>
      <c r="F125" s="10">
        <v>176</v>
      </c>
      <c r="G125" s="13" t="s">
        <v>17</v>
      </c>
      <c r="H125" s="14">
        <v>0</v>
      </c>
      <c r="I125" s="28">
        <f t="shared" si="2"/>
        <v>0</v>
      </c>
      <c r="J125" s="116">
        <f t="shared" ref="J125" si="42">AVERAGE(I125:I126)</f>
        <v>0</v>
      </c>
      <c r="K125" s="120">
        <f t="shared" ref="K125" si="43">J125*2</f>
        <v>0</v>
      </c>
    </row>
    <row r="126" spans="2:11" ht="15" thickBot="1" x14ac:dyDescent="0.35">
      <c r="B126" s="96" t="s">
        <v>49</v>
      </c>
      <c r="C126" s="98" t="s">
        <v>214</v>
      </c>
      <c r="D126" s="88">
        <v>17033</v>
      </c>
      <c r="E126" s="20" t="s">
        <v>16</v>
      </c>
      <c r="F126" s="18">
        <v>195</v>
      </c>
      <c r="G126" s="21" t="s">
        <v>17</v>
      </c>
      <c r="H126" s="22">
        <v>0</v>
      </c>
      <c r="I126" s="32">
        <f t="shared" si="2"/>
        <v>0</v>
      </c>
      <c r="J126" s="117"/>
      <c r="K126" s="121"/>
    </row>
  </sheetData>
  <mergeCells count="118">
    <mergeCell ref="J125:J126"/>
    <mergeCell ref="K125:K126"/>
    <mergeCell ref="J119:J120"/>
    <mergeCell ref="K119:K120"/>
    <mergeCell ref="J121:J122"/>
    <mergeCell ref="K121:K122"/>
    <mergeCell ref="J123:J124"/>
    <mergeCell ref="K123:K124"/>
    <mergeCell ref="J113:J114"/>
    <mergeCell ref="K113:K114"/>
    <mergeCell ref="J115:J116"/>
    <mergeCell ref="K115:K116"/>
    <mergeCell ref="J117:J118"/>
    <mergeCell ref="K117:K118"/>
    <mergeCell ref="J107:J108"/>
    <mergeCell ref="K107:K108"/>
    <mergeCell ref="J109:J110"/>
    <mergeCell ref="K109:K110"/>
    <mergeCell ref="J111:J112"/>
    <mergeCell ref="K111:K112"/>
    <mergeCell ref="J101:J102"/>
    <mergeCell ref="K101:K102"/>
    <mergeCell ref="J103:J104"/>
    <mergeCell ref="K103:K104"/>
    <mergeCell ref="J105:J106"/>
    <mergeCell ref="K105:K106"/>
    <mergeCell ref="J95:J96"/>
    <mergeCell ref="K95:K96"/>
    <mergeCell ref="J97:J98"/>
    <mergeCell ref="K97:K98"/>
    <mergeCell ref="J99:J100"/>
    <mergeCell ref="K99:K100"/>
    <mergeCell ref="J89:J90"/>
    <mergeCell ref="K89:K90"/>
    <mergeCell ref="J91:J92"/>
    <mergeCell ref="K91:K92"/>
    <mergeCell ref="J93:J94"/>
    <mergeCell ref="K93:K94"/>
    <mergeCell ref="J83:J84"/>
    <mergeCell ref="K83:K84"/>
    <mergeCell ref="J85:J86"/>
    <mergeCell ref="K85:K86"/>
    <mergeCell ref="J87:J88"/>
    <mergeCell ref="K87:K88"/>
    <mergeCell ref="J77:J78"/>
    <mergeCell ref="K77:K78"/>
    <mergeCell ref="J79:J80"/>
    <mergeCell ref="K79:K80"/>
    <mergeCell ref="J81:J82"/>
    <mergeCell ref="K81:K82"/>
    <mergeCell ref="J71:J72"/>
    <mergeCell ref="K71:K72"/>
    <mergeCell ref="J73:J74"/>
    <mergeCell ref="K73:K74"/>
    <mergeCell ref="J75:J76"/>
    <mergeCell ref="K75:K76"/>
    <mergeCell ref="J65:J66"/>
    <mergeCell ref="J67:J68"/>
    <mergeCell ref="K67:K68"/>
    <mergeCell ref="J69:J70"/>
    <mergeCell ref="K69:K70"/>
    <mergeCell ref="J60:J61"/>
    <mergeCell ref="K60:K61"/>
    <mergeCell ref="J44:J45"/>
    <mergeCell ref="K44:K45"/>
    <mergeCell ref="J46:J47"/>
    <mergeCell ref="K46:K47"/>
    <mergeCell ref="J48:J49"/>
    <mergeCell ref="K48:K49"/>
    <mergeCell ref="J56:J57"/>
    <mergeCell ref="K56:K57"/>
    <mergeCell ref="J58:J59"/>
    <mergeCell ref="K58:K59"/>
    <mergeCell ref="J52:J53"/>
    <mergeCell ref="K52:K53"/>
    <mergeCell ref="J54:J55"/>
    <mergeCell ref="K54:K55"/>
    <mergeCell ref="J50:J51"/>
    <mergeCell ref="K50:K51"/>
    <mergeCell ref="J10:J11"/>
    <mergeCell ref="K10:K11"/>
    <mergeCell ref="J12:J13"/>
    <mergeCell ref="K12:K13"/>
    <mergeCell ref="J14:J15"/>
    <mergeCell ref="K14:K15"/>
    <mergeCell ref="J4:J5"/>
    <mergeCell ref="J6:J7"/>
    <mergeCell ref="K6:K7"/>
    <mergeCell ref="J8:J9"/>
    <mergeCell ref="K8:K9"/>
    <mergeCell ref="J40:J41"/>
    <mergeCell ref="K40:K41"/>
    <mergeCell ref="J42:J43"/>
    <mergeCell ref="K42:K43"/>
    <mergeCell ref="J38:J39"/>
    <mergeCell ref="K38:K39"/>
    <mergeCell ref="J28:J29"/>
    <mergeCell ref="K28:K29"/>
    <mergeCell ref="J30:J31"/>
    <mergeCell ref="K30:K31"/>
    <mergeCell ref="J32:J33"/>
    <mergeCell ref="K32:K33"/>
    <mergeCell ref="J34:J35"/>
    <mergeCell ref="K34:K35"/>
    <mergeCell ref="J36:J37"/>
    <mergeCell ref="K36:K37"/>
    <mergeCell ref="K16:K17"/>
    <mergeCell ref="J24:J25"/>
    <mergeCell ref="K24:K25"/>
    <mergeCell ref="J26:J27"/>
    <mergeCell ref="K26:K27"/>
    <mergeCell ref="J18:J19"/>
    <mergeCell ref="K18:K19"/>
    <mergeCell ref="J20:J21"/>
    <mergeCell ref="K20:K21"/>
    <mergeCell ref="J22:J23"/>
    <mergeCell ref="K22:K23"/>
    <mergeCell ref="J16:J17"/>
  </mergeCells>
  <conditionalFormatting sqref="D4:D61">
    <cfRule type="cellIs" dxfId="1" priority="3" operator="lessThan">
      <formula>10000</formula>
    </cfRule>
  </conditionalFormatting>
  <conditionalFormatting sqref="D65:D126">
    <cfRule type="cellIs" dxfId="0" priority="1" operator="lessThan">
      <formula>10000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of clone screening</vt:lpstr>
      <vt:lpstr>ddPCR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AUTIO Matias Ilmari</cp:lastModifiedBy>
  <dcterms:created xsi:type="dcterms:W3CDTF">2021-10-06T08:11:06Z</dcterms:created>
  <dcterms:modified xsi:type="dcterms:W3CDTF">2024-01-15T04:11:42Z</dcterms:modified>
</cp:coreProperties>
</file>