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pschr\Desktop\"/>
    </mc:Choice>
  </mc:AlternateContent>
  <xr:revisionPtr revIDLastSave="0" documentId="13_ncr:1_{5C1FD9CE-E00C-4548-AAC7-881956AB42BA}" xr6:coauthVersionLast="37" xr6:coauthVersionMax="37" xr10:uidLastSave="{00000000-0000-0000-0000-000000000000}"/>
  <bookViews>
    <workbookView xWindow="0" yWindow="0" windowWidth="17370" windowHeight="6045" xr2:uid="{00000000-000D-0000-FFFF-FFFF00000000}"/>
  </bookViews>
  <sheets>
    <sheet name="Data-Sets Suppl. Fig2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27" i="1" l="1"/>
  <c r="T427" i="1"/>
  <c r="S427" i="1"/>
  <c r="R427" i="1"/>
  <c r="Q427" i="1"/>
  <c r="P427" i="1"/>
  <c r="O427" i="1"/>
  <c r="N427" i="1"/>
  <c r="M427" i="1"/>
  <c r="U425" i="1"/>
  <c r="U426" i="1" s="1"/>
  <c r="T425" i="1"/>
  <c r="T426" i="1" s="1"/>
  <c r="S425" i="1"/>
  <c r="R425" i="1"/>
  <c r="Q425" i="1"/>
  <c r="P425" i="1"/>
  <c r="P426" i="1" s="1"/>
  <c r="O425" i="1"/>
  <c r="O426" i="1" s="1"/>
  <c r="N425" i="1"/>
  <c r="N426" i="1" s="1"/>
  <c r="M425" i="1"/>
  <c r="M426" i="1" s="1"/>
  <c r="U424" i="1"/>
  <c r="T424" i="1"/>
  <c r="S424" i="1"/>
  <c r="R424" i="1"/>
  <c r="Q424" i="1"/>
  <c r="P424" i="1"/>
  <c r="O424" i="1"/>
  <c r="N424" i="1"/>
  <c r="M424" i="1"/>
  <c r="J408" i="1"/>
  <c r="I408" i="1"/>
  <c r="H408" i="1"/>
  <c r="G408" i="1"/>
  <c r="F408" i="1"/>
  <c r="E408" i="1"/>
  <c r="D408" i="1"/>
  <c r="C408" i="1"/>
  <c r="B408" i="1"/>
  <c r="J406" i="1"/>
  <c r="I406" i="1"/>
  <c r="I407" i="1" s="1"/>
  <c r="H406" i="1"/>
  <c r="G406" i="1"/>
  <c r="F406" i="1"/>
  <c r="E406" i="1"/>
  <c r="D406" i="1"/>
  <c r="C406" i="1"/>
  <c r="C407" i="1" s="1"/>
  <c r="B406" i="1"/>
  <c r="B407" i="1" s="1"/>
  <c r="J405" i="1"/>
  <c r="I405" i="1"/>
  <c r="H405" i="1"/>
  <c r="G405" i="1"/>
  <c r="F405" i="1"/>
  <c r="E405" i="1"/>
  <c r="D405" i="1"/>
  <c r="C405" i="1"/>
  <c r="B405" i="1"/>
  <c r="U360" i="1"/>
  <c r="T360" i="1"/>
  <c r="S360" i="1"/>
  <c r="R360" i="1"/>
  <c r="Q360" i="1"/>
  <c r="P360" i="1"/>
  <c r="O360" i="1"/>
  <c r="N360" i="1"/>
  <c r="M360" i="1"/>
  <c r="U358" i="1"/>
  <c r="U359" i="1" s="1"/>
  <c r="T358" i="1"/>
  <c r="S358" i="1"/>
  <c r="R358" i="1"/>
  <c r="Q358" i="1"/>
  <c r="P358" i="1"/>
  <c r="P359" i="1" s="1"/>
  <c r="O358" i="1"/>
  <c r="O359" i="1" s="1"/>
  <c r="N358" i="1"/>
  <c r="M358" i="1"/>
  <c r="M359" i="1" s="1"/>
  <c r="U357" i="1"/>
  <c r="T357" i="1"/>
  <c r="S357" i="1"/>
  <c r="R357" i="1"/>
  <c r="Q357" i="1"/>
  <c r="P357" i="1"/>
  <c r="O357" i="1"/>
  <c r="N357" i="1"/>
  <c r="M357" i="1"/>
  <c r="J347" i="1"/>
  <c r="I347" i="1"/>
  <c r="H347" i="1"/>
  <c r="G347" i="1"/>
  <c r="F347" i="1"/>
  <c r="E347" i="1"/>
  <c r="D347" i="1"/>
  <c r="C347" i="1"/>
  <c r="B347" i="1"/>
  <c r="J345" i="1"/>
  <c r="I345" i="1"/>
  <c r="I346" i="1" s="1"/>
  <c r="H345" i="1"/>
  <c r="G345" i="1"/>
  <c r="F345" i="1"/>
  <c r="E345" i="1"/>
  <c r="E346" i="1" s="1"/>
  <c r="D345" i="1"/>
  <c r="C345" i="1"/>
  <c r="C346" i="1" s="1"/>
  <c r="B345" i="1"/>
  <c r="B346" i="1" s="1"/>
  <c r="J344" i="1"/>
  <c r="I344" i="1"/>
  <c r="H344" i="1"/>
  <c r="G344" i="1"/>
  <c r="F344" i="1"/>
  <c r="E344" i="1"/>
  <c r="D344" i="1"/>
  <c r="C344" i="1"/>
  <c r="B344" i="1"/>
  <c r="U289" i="1"/>
  <c r="T289" i="1"/>
  <c r="S289" i="1"/>
  <c r="R289" i="1"/>
  <c r="Q289" i="1"/>
  <c r="P289" i="1"/>
  <c r="O289" i="1"/>
  <c r="N289" i="1"/>
  <c r="M289" i="1"/>
  <c r="U287" i="1"/>
  <c r="U288" i="1" s="1"/>
  <c r="T287" i="1"/>
  <c r="S287" i="1"/>
  <c r="R287" i="1"/>
  <c r="Q287" i="1"/>
  <c r="P287" i="1"/>
  <c r="P288" i="1" s="1"/>
  <c r="O287" i="1"/>
  <c r="O288" i="1" s="1"/>
  <c r="N287" i="1"/>
  <c r="M287" i="1"/>
  <c r="M288" i="1" s="1"/>
  <c r="U286" i="1"/>
  <c r="T286" i="1"/>
  <c r="S286" i="1"/>
  <c r="R286" i="1"/>
  <c r="Q286" i="1"/>
  <c r="P286" i="1"/>
  <c r="O286" i="1"/>
  <c r="N286" i="1"/>
  <c r="M286" i="1"/>
  <c r="J269" i="1"/>
  <c r="I269" i="1"/>
  <c r="H269" i="1"/>
  <c r="G269" i="1"/>
  <c r="F269" i="1"/>
  <c r="E269" i="1"/>
  <c r="D269" i="1"/>
  <c r="C269" i="1"/>
  <c r="B269" i="1"/>
  <c r="J267" i="1"/>
  <c r="I267" i="1"/>
  <c r="I268" i="1" s="1"/>
  <c r="H267" i="1"/>
  <c r="G267" i="1"/>
  <c r="F267" i="1"/>
  <c r="E267" i="1"/>
  <c r="E268" i="1" s="1"/>
  <c r="D267" i="1"/>
  <c r="C267" i="1"/>
  <c r="C268" i="1" s="1"/>
  <c r="B267" i="1"/>
  <c r="B268" i="1" s="1"/>
  <c r="J266" i="1"/>
  <c r="I266" i="1"/>
  <c r="H266" i="1"/>
  <c r="G266" i="1"/>
  <c r="F266" i="1"/>
  <c r="E266" i="1"/>
  <c r="D266" i="1"/>
  <c r="C266" i="1"/>
  <c r="B266" i="1"/>
  <c r="I161" i="1"/>
  <c r="H161" i="1"/>
  <c r="G161" i="1"/>
  <c r="F161" i="1"/>
  <c r="E161" i="1"/>
  <c r="D161" i="1"/>
  <c r="C161" i="1"/>
  <c r="B161" i="1"/>
  <c r="I159" i="1"/>
  <c r="I160" i="1" s="1"/>
  <c r="H159" i="1"/>
  <c r="H160" i="1" s="1"/>
  <c r="G159" i="1"/>
  <c r="G160" i="1" s="1"/>
  <c r="F159" i="1"/>
  <c r="E159" i="1"/>
  <c r="E160" i="1" s="1"/>
  <c r="D159" i="1"/>
  <c r="C159" i="1"/>
  <c r="B159" i="1"/>
  <c r="B160" i="1" s="1"/>
  <c r="I158" i="1"/>
  <c r="H158" i="1"/>
  <c r="G158" i="1"/>
  <c r="F158" i="1"/>
  <c r="E158" i="1"/>
  <c r="D158" i="1"/>
  <c r="C158" i="1"/>
  <c r="B158" i="1"/>
  <c r="I109" i="1"/>
  <c r="H109" i="1"/>
  <c r="G109" i="1"/>
  <c r="F109" i="1"/>
  <c r="E109" i="1"/>
  <c r="D109" i="1"/>
  <c r="C109" i="1"/>
  <c r="B109" i="1"/>
  <c r="C108" i="1"/>
  <c r="I107" i="1"/>
  <c r="I108" i="1" s="1"/>
  <c r="H107" i="1"/>
  <c r="G107" i="1"/>
  <c r="F107" i="1"/>
  <c r="E107" i="1"/>
  <c r="D107" i="1"/>
  <c r="D108" i="1" s="1"/>
  <c r="C107" i="1"/>
  <c r="B107" i="1"/>
  <c r="I106" i="1"/>
  <c r="H106" i="1"/>
  <c r="G106" i="1"/>
  <c r="F106" i="1"/>
  <c r="E106" i="1"/>
  <c r="D106" i="1"/>
  <c r="C106" i="1"/>
  <c r="B106" i="1"/>
  <c r="I53" i="1"/>
  <c r="H53" i="1"/>
  <c r="G53" i="1"/>
  <c r="F53" i="1"/>
  <c r="E53" i="1"/>
  <c r="D53" i="1"/>
  <c r="C53" i="1"/>
  <c r="B53" i="1"/>
  <c r="I51" i="1"/>
  <c r="H51" i="1"/>
  <c r="G51" i="1"/>
  <c r="G52" i="1" s="1"/>
  <c r="F51" i="1"/>
  <c r="F52" i="1" s="1"/>
  <c r="E51" i="1"/>
  <c r="E52" i="1" s="1"/>
  <c r="D51" i="1"/>
  <c r="C51" i="1"/>
  <c r="C52" i="1" s="1"/>
  <c r="B51" i="1"/>
  <c r="I50" i="1"/>
  <c r="H50" i="1"/>
  <c r="G50" i="1"/>
  <c r="F50" i="1"/>
  <c r="E50" i="1"/>
  <c r="D50" i="1"/>
  <c r="C50" i="1"/>
  <c r="B50" i="1"/>
  <c r="B187" i="1"/>
  <c r="C187" i="1"/>
  <c r="D187" i="1"/>
  <c r="E187" i="1"/>
  <c r="F187" i="1"/>
  <c r="G187" i="1"/>
  <c r="H187" i="1"/>
  <c r="I187" i="1"/>
  <c r="B188" i="1"/>
  <c r="C188" i="1"/>
  <c r="D188" i="1"/>
  <c r="E188" i="1"/>
  <c r="F188" i="1"/>
  <c r="G188" i="1"/>
  <c r="H188" i="1"/>
  <c r="I188" i="1"/>
  <c r="B189" i="1"/>
  <c r="C189" i="1"/>
  <c r="D189" i="1"/>
  <c r="E189" i="1"/>
  <c r="F189" i="1"/>
  <c r="F190" i="1" s="1"/>
  <c r="G189" i="1"/>
  <c r="H189" i="1"/>
  <c r="I189" i="1"/>
  <c r="B52" i="1" l="1"/>
  <c r="E190" i="1"/>
  <c r="D52" i="1"/>
  <c r="B108" i="1"/>
  <c r="H108" i="1"/>
  <c r="F160" i="1"/>
  <c r="E407" i="1"/>
  <c r="N288" i="1"/>
  <c r="T288" i="1"/>
  <c r="N359" i="1"/>
  <c r="T359" i="1"/>
  <c r="D268" i="1"/>
  <c r="J268" i="1"/>
  <c r="D346" i="1"/>
  <c r="J346" i="1"/>
  <c r="D407" i="1"/>
  <c r="J407" i="1"/>
  <c r="Q359" i="1"/>
  <c r="F407" i="1"/>
  <c r="Q426" i="1"/>
  <c r="D190" i="1"/>
  <c r="E108" i="1"/>
  <c r="F268" i="1"/>
  <c r="Q288" i="1"/>
  <c r="F346" i="1"/>
  <c r="H52" i="1"/>
  <c r="F108" i="1"/>
  <c r="C160" i="1"/>
  <c r="G268" i="1"/>
  <c r="R288" i="1"/>
  <c r="G346" i="1"/>
  <c r="R359" i="1"/>
  <c r="G407" i="1"/>
  <c r="R426" i="1"/>
  <c r="I52" i="1"/>
  <c r="G108" i="1"/>
  <c r="D160" i="1"/>
  <c r="H268" i="1"/>
  <c r="S288" i="1"/>
  <c r="H346" i="1"/>
  <c r="S359" i="1"/>
  <c r="H407" i="1"/>
  <c r="S426" i="1"/>
  <c r="H190" i="1"/>
  <c r="B190" i="1"/>
  <c r="I190" i="1"/>
  <c r="C190" i="1"/>
  <c r="G190" i="1"/>
  <c r="AC189" i="1" l="1"/>
  <c r="R187" i="1"/>
  <c r="AB189" i="1"/>
  <c r="AA189" i="1"/>
  <c r="Z189" i="1"/>
  <c r="Y189" i="1"/>
  <c r="X189" i="1"/>
  <c r="W189" i="1"/>
  <c r="V189" i="1"/>
  <c r="U189" i="1"/>
  <c r="T189" i="1"/>
  <c r="S189" i="1"/>
  <c r="R189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AC187" i="1"/>
  <c r="AB187" i="1"/>
  <c r="AA187" i="1"/>
  <c r="Z187" i="1"/>
  <c r="Y187" i="1"/>
  <c r="X187" i="1"/>
  <c r="W187" i="1"/>
  <c r="V187" i="1"/>
  <c r="U187" i="1"/>
  <c r="T187" i="1"/>
  <c r="S187" i="1"/>
  <c r="J189" i="1"/>
  <c r="K189" i="1"/>
  <c r="L189" i="1"/>
  <c r="M189" i="1"/>
  <c r="AC190" i="1" l="1"/>
  <c r="U190" i="1"/>
  <c r="V190" i="1"/>
  <c r="W190" i="1"/>
  <c r="R190" i="1"/>
  <c r="X190" i="1"/>
  <c r="S190" i="1"/>
  <c r="Y190" i="1"/>
  <c r="T190" i="1"/>
  <c r="Z190" i="1"/>
  <c r="AA190" i="1"/>
  <c r="AB190" i="1"/>
  <c r="J188" i="1"/>
  <c r="J190" i="1" s="1"/>
  <c r="K188" i="1"/>
  <c r="K190" i="1" s="1"/>
  <c r="L188" i="1"/>
  <c r="L190" i="1" s="1"/>
  <c r="M188" i="1"/>
  <c r="M190" i="1" s="1"/>
  <c r="M187" i="1"/>
  <c r="J187" i="1"/>
  <c r="K187" i="1"/>
  <c r="L187" i="1"/>
</calcChain>
</file>

<file path=xl/sharedStrings.xml><?xml version="1.0" encoding="utf-8"?>
<sst xmlns="http://schemas.openxmlformats.org/spreadsheetml/2006/main" count="203" uniqueCount="45">
  <si>
    <t>0 dpt</t>
  </si>
  <si>
    <t>1 dpt</t>
  </si>
  <si>
    <t>2 dpt</t>
  </si>
  <si>
    <t>3 dpt</t>
  </si>
  <si>
    <t>4 dpt</t>
  </si>
  <si>
    <t>5 dpt</t>
  </si>
  <si>
    <t>6 dpt</t>
  </si>
  <si>
    <t>7 dpt</t>
  </si>
  <si>
    <t>8 dpt</t>
  </si>
  <si>
    <t>10 dpt</t>
  </si>
  <si>
    <t>14 dpt</t>
  </si>
  <si>
    <t>21 dpt</t>
  </si>
  <si>
    <t>Average</t>
  </si>
  <si>
    <t>n</t>
  </si>
  <si>
    <t>SD</t>
  </si>
  <si>
    <t>SE</t>
  </si>
  <si>
    <t>4-OHT</t>
  </si>
  <si>
    <t>Control</t>
  </si>
  <si>
    <t>1st replicate</t>
  </si>
  <si>
    <t>2nd replicate</t>
  </si>
  <si>
    <t>Reference Data-Set</t>
  </si>
  <si>
    <t>4 dpf</t>
  </si>
  <si>
    <t>5 dpf</t>
  </si>
  <si>
    <t>6 dpf</t>
  </si>
  <si>
    <t>7 dpf</t>
  </si>
  <si>
    <t>8 dpf</t>
  </si>
  <si>
    <t>9 dpf</t>
  </si>
  <si>
    <t>11 dpf</t>
  </si>
  <si>
    <t>21 dpf</t>
  </si>
  <si>
    <t>4dpt</t>
  </si>
  <si>
    <t>5dpt</t>
  </si>
  <si>
    <t>6dpt</t>
  </si>
  <si>
    <t>7dpt</t>
  </si>
  <si>
    <t>control</t>
  </si>
  <si>
    <t>Average Frequency - Suppl. Fig. 6A</t>
  </si>
  <si>
    <t>Highest Frequency - Suppl. Fig. 6B</t>
  </si>
  <si>
    <t>Cs/ss Ratio - Suppl. Fig. 6C</t>
  </si>
  <si>
    <t>n=4-6</t>
  </si>
  <si>
    <t>n=6</t>
  </si>
  <si>
    <r>
      <t>SE (</t>
    </r>
    <r>
      <rPr>
        <b/>
        <sz val="11"/>
        <color theme="1"/>
        <rFont val="Calibri"/>
        <family val="2"/>
      </rPr>
      <t>±)</t>
    </r>
  </si>
  <si>
    <t xml:space="preserve">EC investigations after PC-Ablation - Suppl. Fig. 9A </t>
  </si>
  <si>
    <t>Purkinje-cell Ablation - Suppl. Fig. 6D - Cell numbers</t>
  </si>
  <si>
    <t>Average frequency - Fig 3C and Suppl. Fig 6E</t>
  </si>
  <si>
    <t>Highest Frequency - Figure 3D and Suppl. Fig. 6F</t>
  </si>
  <si>
    <t>Cs/Ss Ratio - Figure 3E and Suppl. Fig. 6G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</si>
</sst>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0000"/>
    <numFmt numFmtId="167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6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0"/>
      <name val="Arial"/>
      <family val="2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u/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3" fillId="2" borderId="0" xfId="0" applyFont="1" applyFill="1"/>
    <xf numFmtId="0" fontId="4" fillId="3" borderId="0" xfId="0" applyFont="1" applyFill="1"/>
    <xf numFmtId="0" fontId="5" fillId="2" borderId="0" xfId="0" applyFont="1" applyFill="1"/>
    <xf numFmtId="0" fontId="0" fillId="3" borderId="0" xfId="0" applyFill="1"/>
    <xf numFmtId="0" fontId="5" fillId="3" borderId="0" xfId="0" applyFont="1" applyFill="1"/>
    <xf numFmtId="0" fontId="6" fillId="0" borderId="0" xfId="0" applyFont="1"/>
    <xf numFmtId="0" fontId="7" fillId="0" borderId="0" xfId="0" applyFont="1"/>
    <xf numFmtId="0" fontId="8" fillId="4" borderId="0" xfId="0" applyFont="1" applyFill="1"/>
    <xf numFmtId="0" fontId="6" fillId="4" borderId="0" xfId="0" applyFont="1" applyFill="1"/>
    <xf numFmtId="0" fontId="2" fillId="4" borderId="0" xfId="0" applyFont="1" applyFill="1"/>
    <xf numFmtId="164" fontId="0" fillId="0" borderId="0" xfId="0" applyNumberFormat="1"/>
    <xf numFmtId="0" fontId="1" fillId="2" borderId="0" xfId="0" applyFont="1" applyFill="1"/>
    <xf numFmtId="0" fontId="9" fillId="4" borderId="0" xfId="0" applyFont="1" applyFill="1"/>
    <xf numFmtId="165" fontId="0" fillId="0" borderId="0" xfId="0" applyNumberFormat="1"/>
    <xf numFmtId="0" fontId="7" fillId="4" borderId="0" xfId="0" applyFont="1" applyFill="1"/>
    <xf numFmtId="166" fontId="2" fillId="0" borderId="0" xfId="0" applyNumberFormat="1" applyFont="1"/>
    <xf numFmtId="166" fontId="0" fillId="0" borderId="0" xfId="0" applyNumberFormat="1"/>
    <xf numFmtId="0" fontId="10" fillId="2" borderId="0" xfId="0" applyFont="1" applyFill="1"/>
    <xf numFmtId="0" fontId="8" fillId="3" borderId="0" xfId="0" applyFont="1" applyFill="1"/>
    <xf numFmtId="0" fontId="0" fillId="2" borderId="0" xfId="0" applyFill="1"/>
    <xf numFmtId="0" fontId="2" fillId="2" borderId="0" xfId="0" applyFont="1" applyFill="1"/>
    <xf numFmtId="0" fontId="11" fillId="0" borderId="0" xfId="0" applyFont="1"/>
    <xf numFmtId="0" fontId="8" fillId="2" borderId="0" xfId="0" applyFont="1" applyFill="1"/>
    <xf numFmtId="167" fontId="2" fillId="0" borderId="0" xfId="0" applyNumberFormat="1" applyFont="1"/>
    <xf numFmtId="0" fontId="9" fillId="0" borderId="0" xfId="0" applyFont="1"/>
    <xf numFmtId="0" fontId="9" fillId="3" borderId="0" xfId="0" applyFont="1" applyFill="1"/>
    <xf numFmtId="0" fontId="12" fillId="2" borderId="0" xfId="0" applyFont="1" applyFill="1"/>
    <xf numFmtId="0" fontId="0" fillId="5" borderId="0" xfId="0" applyFill="1"/>
    <xf numFmtId="0" fontId="2" fillId="5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L428"/>
  <sheetViews>
    <sheetView tabSelected="1" topLeftCell="A325" workbookViewId="0">
      <selection activeCell="B366" sqref="B366"/>
    </sheetView>
  </sheetViews>
  <sheetFormatPr baseColWidth="10" defaultColWidth="11.42578125" defaultRowHeight="15" x14ac:dyDescent="0.25"/>
  <cols>
    <col min="1" max="1" width="14" customWidth="1"/>
    <col min="10" max="10" width="14" customWidth="1"/>
    <col min="12" max="12" width="13.85546875" customWidth="1"/>
    <col min="16" max="16" width="11" customWidth="1"/>
    <col min="17" max="17" width="15.140625" customWidth="1"/>
  </cols>
  <sheetData>
    <row r="4" spans="1:38" x14ac:dyDescent="0.25">
      <c r="AG4" s="1"/>
      <c r="AH4" s="1"/>
      <c r="AI4" s="1"/>
      <c r="AJ4" s="1"/>
      <c r="AK4" s="1"/>
      <c r="AL4" s="1"/>
    </row>
    <row r="5" spans="1:38" ht="21" x14ac:dyDescent="0.35">
      <c r="A5" s="9" t="s">
        <v>20</v>
      </c>
      <c r="B5" s="1"/>
      <c r="C5" s="1"/>
      <c r="D5" s="1"/>
      <c r="E5" s="1"/>
      <c r="F5" s="1"/>
      <c r="G5" s="1"/>
      <c r="H5" s="1"/>
      <c r="I5" s="1"/>
      <c r="AG5" s="1"/>
      <c r="AH5" s="1"/>
      <c r="AI5" s="1"/>
      <c r="AJ5" s="1"/>
      <c r="AK5" s="1"/>
      <c r="AL5" s="1"/>
    </row>
    <row r="6" spans="1:38" x14ac:dyDescent="0.25">
      <c r="B6" s="1"/>
      <c r="C6" s="1"/>
      <c r="D6" s="1"/>
      <c r="E6" s="1"/>
      <c r="F6" s="1"/>
      <c r="G6" s="1"/>
      <c r="H6" s="1"/>
      <c r="I6" s="1"/>
      <c r="AG6" s="1"/>
      <c r="AH6" s="1"/>
      <c r="AI6" s="1"/>
      <c r="AJ6" s="1"/>
      <c r="AK6" s="1"/>
      <c r="AL6" s="1"/>
    </row>
    <row r="7" spans="1:38" x14ac:dyDescent="0.25">
      <c r="B7" s="1"/>
      <c r="C7" s="1"/>
      <c r="D7" s="1"/>
      <c r="E7" s="1"/>
      <c r="F7" s="1"/>
      <c r="G7" s="1"/>
      <c r="H7" s="1"/>
      <c r="I7" s="1"/>
      <c r="AG7" s="1"/>
      <c r="AH7" s="1"/>
      <c r="AI7" s="1"/>
      <c r="AJ7" s="1"/>
      <c r="AK7" s="1"/>
      <c r="AL7" s="1"/>
    </row>
    <row r="8" spans="1:38" ht="18.75" x14ac:dyDescent="0.3">
      <c r="A8" s="10" t="s">
        <v>34</v>
      </c>
      <c r="B8" s="11"/>
      <c r="C8" s="12"/>
      <c r="D8" s="12"/>
      <c r="E8" s="1"/>
      <c r="F8" s="1"/>
      <c r="G8" s="1"/>
      <c r="H8" s="1"/>
      <c r="I8" s="1"/>
      <c r="AG8" s="1"/>
      <c r="AH8" s="1"/>
      <c r="AI8" s="1"/>
      <c r="AJ8" s="1"/>
      <c r="AK8" s="1"/>
      <c r="AL8" s="1"/>
    </row>
    <row r="9" spans="1:38" x14ac:dyDescent="0.25">
      <c r="B9" s="8" t="s">
        <v>21</v>
      </c>
      <c r="C9" s="8" t="s">
        <v>22</v>
      </c>
      <c r="D9" s="8" t="s">
        <v>23</v>
      </c>
      <c r="E9" s="8" t="s">
        <v>24</v>
      </c>
      <c r="F9" s="8" t="s">
        <v>25</v>
      </c>
      <c r="G9" s="8" t="s">
        <v>26</v>
      </c>
      <c r="H9" s="8" t="s">
        <v>27</v>
      </c>
      <c r="I9" s="8" t="s">
        <v>28</v>
      </c>
      <c r="AG9" s="1"/>
      <c r="AH9" s="1"/>
      <c r="AI9" s="1"/>
      <c r="AJ9" s="1"/>
      <c r="AK9" s="1"/>
      <c r="AL9" s="1"/>
    </row>
    <row r="10" spans="1:38" x14ac:dyDescent="0.25">
      <c r="A10" s="2" t="s">
        <v>18</v>
      </c>
      <c r="B10" s="1">
        <v>3.06</v>
      </c>
      <c r="C10" s="1">
        <v>3.65</v>
      </c>
      <c r="D10" s="1">
        <v>5.35</v>
      </c>
      <c r="E10" s="1">
        <v>8.23</v>
      </c>
      <c r="F10" s="1">
        <v>8.6</v>
      </c>
      <c r="G10" s="1">
        <v>4.8099999999999996</v>
      </c>
      <c r="H10" s="1"/>
      <c r="I10" s="1"/>
      <c r="AG10" s="1"/>
      <c r="AH10" s="1"/>
      <c r="AI10" s="1"/>
      <c r="AJ10" s="1"/>
      <c r="AK10" s="1"/>
      <c r="AL10" s="1"/>
    </row>
    <row r="11" spans="1:38" x14ac:dyDescent="0.25">
      <c r="A11" s="2"/>
      <c r="B11" s="1">
        <v>2.86</v>
      </c>
      <c r="C11" s="1">
        <v>1.1100000000000001</v>
      </c>
      <c r="D11" s="1">
        <v>2.98</v>
      </c>
      <c r="E11" s="1">
        <v>10.039999999999999</v>
      </c>
      <c r="F11" s="1">
        <v>9.1999999999999993</v>
      </c>
      <c r="G11" s="1">
        <v>8.9049999999999994</v>
      </c>
      <c r="AG11" s="1"/>
      <c r="AH11" s="1"/>
      <c r="AI11" s="1"/>
      <c r="AJ11" s="1"/>
      <c r="AK11" s="1"/>
      <c r="AL11" s="1"/>
    </row>
    <row r="12" spans="1:38" x14ac:dyDescent="0.25">
      <c r="A12" s="2"/>
      <c r="B12" s="1">
        <v>1.2</v>
      </c>
      <c r="C12" s="1">
        <v>3.61</v>
      </c>
      <c r="D12" s="1">
        <v>4.0199999999999996</v>
      </c>
      <c r="E12" s="1">
        <v>5.29</v>
      </c>
      <c r="F12" s="1">
        <v>10.69</v>
      </c>
      <c r="G12" s="1">
        <v>7.18</v>
      </c>
      <c r="AG12" s="1"/>
      <c r="AH12" s="1"/>
      <c r="AI12" s="1"/>
      <c r="AJ12" s="1"/>
      <c r="AK12" s="1"/>
      <c r="AL12" s="1"/>
    </row>
    <row r="13" spans="1:38" x14ac:dyDescent="0.25">
      <c r="A13" s="2"/>
      <c r="B13" s="1">
        <v>1.26</v>
      </c>
      <c r="C13" s="1">
        <v>3.24</v>
      </c>
      <c r="D13" s="1">
        <v>1.85</v>
      </c>
      <c r="E13" s="1">
        <v>14.475</v>
      </c>
      <c r="F13" s="1">
        <v>13.77</v>
      </c>
      <c r="G13" s="1">
        <v>9.98</v>
      </c>
      <c r="AG13" s="1"/>
      <c r="AH13" s="1"/>
      <c r="AI13" s="1"/>
      <c r="AJ13" s="1"/>
      <c r="AK13" s="1"/>
      <c r="AL13" s="1"/>
    </row>
    <row r="14" spans="1:38" x14ac:dyDescent="0.25">
      <c r="A14" s="2"/>
      <c r="B14" s="1">
        <v>2.56</v>
      </c>
      <c r="C14" s="1">
        <v>2.12</v>
      </c>
      <c r="D14" s="1">
        <v>1.74</v>
      </c>
      <c r="E14" s="1">
        <v>3.17</v>
      </c>
      <c r="F14" s="1">
        <v>10.7</v>
      </c>
      <c r="G14" s="1">
        <v>6.37</v>
      </c>
      <c r="AG14" s="1"/>
      <c r="AH14" s="1"/>
      <c r="AI14" s="1"/>
      <c r="AJ14" s="1"/>
      <c r="AK14" s="1"/>
      <c r="AL14" s="1"/>
    </row>
    <row r="15" spans="1:38" x14ac:dyDescent="0.25">
      <c r="A15" s="2"/>
      <c r="B15" s="1">
        <v>4.88</v>
      </c>
      <c r="C15" s="1">
        <v>1.97</v>
      </c>
      <c r="D15" s="1">
        <v>2.4700000000000002</v>
      </c>
      <c r="E15" s="1">
        <v>5.7450000000000001</v>
      </c>
      <c r="F15" s="1">
        <v>5.77</v>
      </c>
      <c r="G15" s="1">
        <v>10.83</v>
      </c>
      <c r="AG15" s="1"/>
      <c r="AH15" s="1"/>
      <c r="AI15" s="1"/>
      <c r="AJ15" s="1"/>
      <c r="AK15" s="1"/>
      <c r="AL15" s="1"/>
    </row>
    <row r="16" spans="1:38" x14ac:dyDescent="0.25">
      <c r="A16" s="2"/>
      <c r="B16" s="1">
        <v>1.2749999999999999</v>
      </c>
      <c r="C16" s="1">
        <v>0.83</v>
      </c>
      <c r="D16" s="1">
        <v>3.44</v>
      </c>
      <c r="E16" s="1">
        <v>6.1349999999999998</v>
      </c>
      <c r="F16" s="1">
        <v>7.32</v>
      </c>
      <c r="G16" s="1">
        <v>9.5</v>
      </c>
    </row>
    <row r="17" spans="1:9" x14ac:dyDescent="0.25">
      <c r="A17" s="2"/>
      <c r="B17" s="1">
        <v>1.605</v>
      </c>
      <c r="D17" s="1">
        <v>6.75</v>
      </c>
      <c r="E17" s="1">
        <v>5.43</v>
      </c>
      <c r="F17" s="1">
        <v>9.19</v>
      </c>
      <c r="G17" s="1">
        <v>8.0500000000000007</v>
      </c>
    </row>
    <row r="18" spans="1:9" x14ac:dyDescent="0.25">
      <c r="A18" s="2"/>
      <c r="B18" s="1">
        <v>3.6</v>
      </c>
      <c r="C18" s="1"/>
      <c r="D18" s="1">
        <v>9.48</v>
      </c>
      <c r="E18" s="1">
        <v>5.37</v>
      </c>
      <c r="F18" s="1">
        <v>6.3849999999999998</v>
      </c>
      <c r="G18" s="1">
        <v>6.84</v>
      </c>
    </row>
    <row r="19" spans="1:9" x14ac:dyDescent="0.25">
      <c r="A19" s="2"/>
      <c r="B19" s="1">
        <v>3.44</v>
      </c>
      <c r="C19" s="1"/>
      <c r="D19" s="1">
        <v>7.82</v>
      </c>
      <c r="E19" s="1">
        <v>3.44</v>
      </c>
      <c r="F19" s="1">
        <v>11.345000000000001</v>
      </c>
      <c r="G19" s="1">
        <v>7.33</v>
      </c>
    </row>
    <row r="20" spans="1:9" x14ac:dyDescent="0.25">
      <c r="A20" s="2"/>
      <c r="B20" s="1">
        <v>3.99</v>
      </c>
      <c r="C20" s="1"/>
      <c r="D20" s="1">
        <v>6.57</v>
      </c>
      <c r="E20" s="1">
        <v>12.09</v>
      </c>
      <c r="F20" s="1">
        <v>8.2200000000000006</v>
      </c>
      <c r="G20" s="1">
        <v>7.97</v>
      </c>
    </row>
    <row r="21" spans="1:9" x14ac:dyDescent="0.25">
      <c r="A21" s="2"/>
      <c r="B21" s="1">
        <v>2.5099999999999998</v>
      </c>
      <c r="C21" s="1"/>
      <c r="D21" s="1">
        <v>3.915</v>
      </c>
      <c r="F21" s="1"/>
      <c r="G21" s="1">
        <v>5.67</v>
      </c>
    </row>
    <row r="22" spans="1:9" x14ac:dyDescent="0.25">
      <c r="A22" s="2"/>
      <c r="B22" s="1">
        <v>2.84</v>
      </c>
      <c r="C22" s="1"/>
      <c r="D22" s="1">
        <v>3.73</v>
      </c>
      <c r="G22" s="1">
        <v>13.98</v>
      </c>
    </row>
    <row r="23" spans="1:9" x14ac:dyDescent="0.25">
      <c r="A23" s="2"/>
      <c r="B23" s="1">
        <v>1.58</v>
      </c>
      <c r="C23" s="1"/>
      <c r="D23" s="1">
        <v>3.21</v>
      </c>
      <c r="F23" s="1"/>
      <c r="G23" s="1">
        <v>5.27</v>
      </c>
    </row>
    <row r="24" spans="1:9" x14ac:dyDescent="0.25">
      <c r="A24" s="2"/>
      <c r="C24" s="1"/>
    </row>
    <row r="25" spans="1:9" x14ac:dyDescent="0.25">
      <c r="C25" s="1"/>
      <c r="E25" s="1"/>
      <c r="F25" s="1"/>
    </row>
    <row r="26" spans="1:9" x14ac:dyDescent="0.25">
      <c r="B26" s="1"/>
      <c r="C26" s="1"/>
      <c r="E26" s="1"/>
      <c r="F26" s="1"/>
    </row>
    <row r="27" spans="1:9" x14ac:dyDescent="0.25">
      <c r="A27" s="2" t="s">
        <v>19</v>
      </c>
      <c r="B27" s="1">
        <v>3.55</v>
      </c>
      <c r="C27" s="1">
        <v>1.55</v>
      </c>
      <c r="D27" s="1">
        <v>7.81</v>
      </c>
      <c r="E27" s="1">
        <v>6.71</v>
      </c>
      <c r="F27" s="1">
        <v>13.42</v>
      </c>
      <c r="G27" s="1"/>
      <c r="H27" s="1">
        <v>7.08</v>
      </c>
      <c r="I27" s="1">
        <v>14.25</v>
      </c>
    </row>
    <row r="28" spans="1:9" x14ac:dyDescent="0.25">
      <c r="B28" s="1">
        <v>3.62</v>
      </c>
      <c r="C28" s="1">
        <v>5.15</v>
      </c>
      <c r="D28" s="1">
        <v>7.17</v>
      </c>
      <c r="E28" s="1">
        <v>6.26</v>
      </c>
      <c r="F28" s="1">
        <v>13.54</v>
      </c>
      <c r="G28" s="1"/>
      <c r="H28" s="1">
        <v>7.47</v>
      </c>
      <c r="I28" s="1">
        <v>14.7</v>
      </c>
    </row>
    <row r="29" spans="1:9" x14ac:dyDescent="0.25">
      <c r="B29" s="1">
        <v>3.46</v>
      </c>
      <c r="C29" s="1">
        <v>4.01</v>
      </c>
      <c r="D29" s="1">
        <v>6.12</v>
      </c>
      <c r="E29" s="1">
        <v>6.97</v>
      </c>
      <c r="F29" s="1">
        <v>7.96</v>
      </c>
      <c r="G29" s="1"/>
      <c r="H29" s="1">
        <v>5.45</v>
      </c>
      <c r="I29" s="1">
        <v>7.28</v>
      </c>
    </row>
    <row r="30" spans="1:9" x14ac:dyDescent="0.25">
      <c r="B30" s="1">
        <v>3.61</v>
      </c>
      <c r="C30" s="1">
        <v>2.0699999999999998</v>
      </c>
      <c r="D30" s="1">
        <v>4.0599999999999996</v>
      </c>
      <c r="E30" s="1">
        <v>5.62</v>
      </c>
      <c r="F30" s="1">
        <v>5.2</v>
      </c>
      <c r="G30" s="1"/>
      <c r="H30" s="1">
        <v>5.0199999999999996</v>
      </c>
      <c r="I30" s="1">
        <v>7.43</v>
      </c>
    </row>
    <row r="31" spans="1:9" x14ac:dyDescent="0.25">
      <c r="B31" s="1">
        <v>4.6100000000000003</v>
      </c>
      <c r="C31" s="1">
        <v>3.58</v>
      </c>
      <c r="D31" s="1">
        <v>2.14</v>
      </c>
      <c r="E31" s="1">
        <v>4.55</v>
      </c>
      <c r="F31" s="1">
        <v>13.74</v>
      </c>
      <c r="G31" s="1"/>
      <c r="H31" s="1">
        <v>9.77</v>
      </c>
      <c r="I31" s="1">
        <v>13.01</v>
      </c>
    </row>
    <row r="32" spans="1:9" x14ac:dyDescent="0.25">
      <c r="B32" s="1">
        <v>4.0599999999999996</v>
      </c>
      <c r="C32" s="1">
        <v>3.09</v>
      </c>
      <c r="D32" s="1">
        <v>4.1100000000000003</v>
      </c>
      <c r="E32" s="1">
        <v>7.51</v>
      </c>
      <c r="F32" s="1">
        <v>13.11</v>
      </c>
      <c r="G32" s="1"/>
      <c r="H32" s="1">
        <v>10.19</v>
      </c>
      <c r="I32" s="1">
        <v>8.81</v>
      </c>
    </row>
    <row r="33" spans="2:9" x14ac:dyDescent="0.25">
      <c r="B33" s="1">
        <v>2.34</v>
      </c>
      <c r="C33" s="1">
        <v>4.51</v>
      </c>
      <c r="D33" s="1">
        <v>9.42</v>
      </c>
      <c r="E33" s="1">
        <v>8.9</v>
      </c>
      <c r="F33" s="1">
        <v>9.4700000000000006</v>
      </c>
      <c r="G33" s="1"/>
      <c r="H33" s="1">
        <v>9.9600000000000009</v>
      </c>
      <c r="I33" s="1">
        <v>12.14</v>
      </c>
    </row>
    <row r="34" spans="2:9" x14ac:dyDescent="0.25">
      <c r="B34" s="1">
        <v>2.86</v>
      </c>
      <c r="C34" s="1">
        <v>4.38</v>
      </c>
      <c r="D34" s="1">
        <v>8.99</v>
      </c>
      <c r="E34" s="1">
        <v>8.77</v>
      </c>
      <c r="F34" s="1">
        <v>7.96</v>
      </c>
      <c r="G34" s="1"/>
      <c r="H34" s="1">
        <v>12.97</v>
      </c>
      <c r="I34" s="1">
        <v>7.16</v>
      </c>
    </row>
    <row r="35" spans="2:9" x14ac:dyDescent="0.25">
      <c r="B35" s="1">
        <v>4.1399999999999997</v>
      </c>
      <c r="C35" s="1">
        <v>3.68</v>
      </c>
      <c r="D35" s="1">
        <v>4.87</v>
      </c>
      <c r="E35" s="1">
        <v>3.89</v>
      </c>
      <c r="F35" s="1">
        <v>7.07</v>
      </c>
      <c r="G35" s="1"/>
      <c r="H35" s="1">
        <v>5.49</v>
      </c>
      <c r="I35" s="1">
        <v>12.08</v>
      </c>
    </row>
    <row r="36" spans="2:9" x14ac:dyDescent="0.25">
      <c r="B36" s="1">
        <v>3.26</v>
      </c>
      <c r="C36" s="1">
        <v>3.35</v>
      </c>
      <c r="D36" s="1">
        <v>4.45</v>
      </c>
      <c r="E36" s="1">
        <v>3.42</v>
      </c>
      <c r="F36" s="1">
        <v>7.46</v>
      </c>
      <c r="G36" s="1"/>
      <c r="H36" s="1">
        <v>8.8000000000000007</v>
      </c>
      <c r="I36" s="1">
        <v>11.44</v>
      </c>
    </row>
    <row r="37" spans="2:9" x14ac:dyDescent="0.25">
      <c r="B37" s="1">
        <v>0.82</v>
      </c>
      <c r="C37" s="1">
        <v>6.7</v>
      </c>
      <c r="D37" s="1">
        <v>5.24</v>
      </c>
      <c r="E37" s="1">
        <v>9.01</v>
      </c>
      <c r="F37" s="1">
        <v>6.86</v>
      </c>
      <c r="G37" s="1"/>
      <c r="H37" s="1">
        <v>9.18</v>
      </c>
      <c r="I37" s="1">
        <v>8.51</v>
      </c>
    </row>
    <row r="38" spans="2:9" x14ac:dyDescent="0.25">
      <c r="B38" s="1">
        <v>2.0699999999999998</v>
      </c>
      <c r="C38" s="1">
        <v>3.12</v>
      </c>
      <c r="D38" s="1">
        <v>5.47</v>
      </c>
      <c r="E38" s="1">
        <v>7.58</v>
      </c>
      <c r="F38" s="1">
        <v>5.38</v>
      </c>
      <c r="G38" s="1"/>
      <c r="H38" s="1">
        <v>9.91</v>
      </c>
      <c r="I38" s="1">
        <v>8.3699999999999992</v>
      </c>
    </row>
    <row r="39" spans="2:9" x14ac:dyDescent="0.25">
      <c r="B39" s="1">
        <v>1.33</v>
      </c>
      <c r="C39" s="1">
        <v>3.64</v>
      </c>
      <c r="D39" s="1">
        <v>5.0199999999999996</v>
      </c>
      <c r="E39" s="1">
        <v>8.6</v>
      </c>
      <c r="F39" s="1">
        <v>9.25</v>
      </c>
      <c r="G39" s="1"/>
      <c r="H39" s="1">
        <v>7.84</v>
      </c>
      <c r="I39" s="1">
        <v>9.5399999999999991</v>
      </c>
    </row>
    <row r="40" spans="2:9" x14ac:dyDescent="0.25">
      <c r="C40" s="1">
        <v>3.14</v>
      </c>
      <c r="D40" s="1">
        <v>6.56</v>
      </c>
      <c r="E40" s="1">
        <v>11.16</v>
      </c>
      <c r="F40" s="1">
        <v>7.77</v>
      </c>
      <c r="G40" s="1"/>
      <c r="H40" s="1">
        <v>12.9</v>
      </c>
      <c r="I40" s="1">
        <v>8.18</v>
      </c>
    </row>
    <row r="41" spans="2:9" x14ac:dyDescent="0.25">
      <c r="B41" s="1"/>
      <c r="C41" s="1">
        <v>3</v>
      </c>
      <c r="D41" s="1">
        <v>6.86</v>
      </c>
      <c r="E41" s="1">
        <v>6.41</v>
      </c>
      <c r="G41" s="1"/>
      <c r="H41" s="1">
        <v>13.07</v>
      </c>
      <c r="I41">
        <v>5.28</v>
      </c>
    </row>
    <row r="42" spans="2:9" x14ac:dyDescent="0.25">
      <c r="B42" s="1"/>
      <c r="C42" s="1">
        <v>3.03</v>
      </c>
      <c r="D42" s="1">
        <v>5.24</v>
      </c>
      <c r="E42" s="1">
        <v>4.49</v>
      </c>
      <c r="G42" s="1"/>
      <c r="I42">
        <v>8.4</v>
      </c>
    </row>
    <row r="43" spans="2:9" x14ac:dyDescent="0.25">
      <c r="B43" s="1"/>
      <c r="C43" s="1"/>
      <c r="D43" s="1">
        <v>4.79</v>
      </c>
      <c r="E43" s="1">
        <v>3.02</v>
      </c>
      <c r="F43" s="1"/>
      <c r="G43" s="1"/>
    </row>
    <row r="44" spans="2:9" x14ac:dyDescent="0.25">
      <c r="B44" s="1"/>
      <c r="C44" s="1"/>
      <c r="F44" s="1"/>
      <c r="G44" s="1"/>
    </row>
    <row r="45" spans="2:9" x14ac:dyDescent="0.25">
      <c r="B45" s="1"/>
      <c r="C45" s="1"/>
      <c r="G45" s="1"/>
    </row>
    <row r="46" spans="2:9" x14ac:dyDescent="0.25">
      <c r="B46" s="1"/>
      <c r="C46" s="1"/>
      <c r="G46" s="1"/>
    </row>
    <row r="47" spans="2:9" x14ac:dyDescent="0.25">
      <c r="B47" s="1"/>
      <c r="C47" s="1"/>
      <c r="E47" s="1"/>
      <c r="F47" s="1"/>
      <c r="G47" s="1"/>
      <c r="H47" s="1"/>
      <c r="I47" s="1"/>
    </row>
    <row r="48" spans="2:9" x14ac:dyDescent="0.25">
      <c r="B48" s="1"/>
      <c r="C48" s="1"/>
      <c r="D48" s="1"/>
      <c r="E48" s="1"/>
      <c r="F48" s="1"/>
      <c r="G48" s="1"/>
      <c r="H48" s="1"/>
      <c r="I48" s="1"/>
    </row>
    <row r="49" spans="1:9" x14ac:dyDescent="0.25"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2" t="s">
        <v>12</v>
      </c>
      <c r="B50" s="13">
        <f>AVERAGE(B10:B49)</f>
        <v>2.8292592592592589</v>
      </c>
      <c r="C50" s="13">
        <f t="shared" ref="C50:I50" si="0">AVERAGE(C10:C49)</f>
        <v>3.2404347826086957</v>
      </c>
      <c r="D50" s="13">
        <f t="shared" si="0"/>
        <v>5.2143548387096788</v>
      </c>
      <c r="E50" s="13">
        <f t="shared" si="0"/>
        <v>6.8673214285714286</v>
      </c>
      <c r="F50" s="13">
        <f t="shared" si="0"/>
        <v>9.1752000000000002</v>
      </c>
      <c r="G50" s="13">
        <f t="shared" si="0"/>
        <v>8.0489285714285721</v>
      </c>
      <c r="H50" s="13">
        <f t="shared" si="0"/>
        <v>9.0066666666666659</v>
      </c>
      <c r="I50" s="13">
        <f t="shared" si="0"/>
        <v>9.7862500000000008</v>
      </c>
    </row>
    <row r="51" spans="1:9" x14ac:dyDescent="0.25">
      <c r="A51" s="2" t="s">
        <v>14</v>
      </c>
      <c r="B51" s="13">
        <f>STDEVA(B10:B49)</f>
        <v>1.1297384854841621</v>
      </c>
      <c r="C51" s="13">
        <f t="shared" ref="C51:I51" si="1">STDEVA(C10:C49)</f>
        <v>1.3055353421659137</v>
      </c>
      <c r="D51" s="13">
        <f t="shared" si="1"/>
        <v>2.1481180685798273</v>
      </c>
      <c r="E51" s="13">
        <f t="shared" si="1"/>
        <v>2.8187117763337088</v>
      </c>
      <c r="F51" s="13">
        <f t="shared" si="1"/>
        <v>2.7069076298733701</v>
      </c>
      <c r="G51" s="13">
        <f t="shared" si="1"/>
        <v>2.4637418216477704</v>
      </c>
      <c r="H51" s="13">
        <f t="shared" si="1"/>
        <v>2.6659510944680247</v>
      </c>
      <c r="I51" s="13">
        <f t="shared" si="1"/>
        <v>2.783110669736288</v>
      </c>
    </row>
    <row r="52" spans="1:9" x14ac:dyDescent="0.25">
      <c r="A52" s="14" t="s">
        <v>15</v>
      </c>
      <c r="B52" s="13">
        <f>B51/SQRT(B53)</f>
        <v>0.21741827290272037</v>
      </c>
      <c r="C52" s="13">
        <f t="shared" ref="C52:I52" si="2">C51/SQRT(C53)</f>
        <v>0.27222293690252813</v>
      </c>
      <c r="D52" s="13">
        <f t="shared" si="2"/>
        <v>0.3858133944964523</v>
      </c>
      <c r="E52" s="13">
        <f t="shared" si="2"/>
        <v>0.53268645555343652</v>
      </c>
      <c r="F52" s="13">
        <f t="shared" si="2"/>
        <v>0.54138152597467404</v>
      </c>
      <c r="G52" s="13">
        <f t="shared" si="2"/>
        <v>0.65846269900516197</v>
      </c>
      <c r="H52" s="13">
        <f t="shared" si="2"/>
        <v>0.688345612711873</v>
      </c>
      <c r="I52" s="13">
        <f t="shared" si="2"/>
        <v>0.69577766743407199</v>
      </c>
    </row>
    <row r="53" spans="1:9" x14ac:dyDescent="0.25">
      <c r="A53" s="2" t="s">
        <v>13</v>
      </c>
      <c r="B53">
        <f>COUNT(B10:B48)</f>
        <v>27</v>
      </c>
      <c r="C53">
        <f t="shared" ref="C53:I53" si="3">COUNT(C10:C48)</f>
        <v>23</v>
      </c>
      <c r="D53">
        <f t="shared" si="3"/>
        <v>31</v>
      </c>
      <c r="E53">
        <f t="shared" si="3"/>
        <v>28</v>
      </c>
      <c r="F53">
        <f t="shared" si="3"/>
        <v>25</v>
      </c>
      <c r="G53">
        <f t="shared" si="3"/>
        <v>14</v>
      </c>
      <c r="H53">
        <f t="shared" si="3"/>
        <v>15</v>
      </c>
      <c r="I53">
        <f t="shared" si="3"/>
        <v>16</v>
      </c>
    </row>
    <row r="54" spans="1:9" x14ac:dyDescent="0.25">
      <c r="B54" s="1"/>
      <c r="C54" s="1"/>
      <c r="D54" s="1"/>
      <c r="E54" s="1"/>
      <c r="F54" s="1"/>
      <c r="G54" s="1"/>
      <c r="H54" s="1"/>
      <c r="I54" s="1"/>
    </row>
    <row r="55" spans="1:9" x14ac:dyDescent="0.25">
      <c r="B55" s="1"/>
      <c r="C55" s="1"/>
      <c r="D55" s="1"/>
      <c r="E55" s="1"/>
      <c r="F55" s="1"/>
      <c r="G55" s="1"/>
      <c r="H55" s="1"/>
      <c r="I55" s="1"/>
    </row>
    <row r="56" spans="1:9" x14ac:dyDescent="0.25">
      <c r="B56" s="1"/>
      <c r="C56" s="1"/>
      <c r="D56" s="1"/>
      <c r="E56" s="1"/>
      <c r="F56" s="1"/>
      <c r="G56" s="1"/>
      <c r="H56" s="1"/>
      <c r="I56" s="1"/>
    </row>
    <row r="57" spans="1:9" x14ac:dyDescent="0.25">
      <c r="B57" s="1"/>
      <c r="C57" s="1"/>
      <c r="D57" s="1"/>
      <c r="E57" s="1"/>
      <c r="F57" s="1"/>
      <c r="G57" s="1"/>
      <c r="H57" s="1"/>
      <c r="I57" s="1"/>
    </row>
    <row r="58" spans="1:9" x14ac:dyDescent="0.25">
      <c r="B58" s="1"/>
      <c r="C58" s="1"/>
      <c r="D58" s="1"/>
      <c r="E58" s="1"/>
      <c r="F58" s="1"/>
      <c r="G58" s="1"/>
      <c r="H58" s="1"/>
      <c r="I58" s="1"/>
    </row>
    <row r="59" spans="1:9" ht="21" x14ac:dyDescent="0.35">
      <c r="A59" s="15" t="s">
        <v>35</v>
      </c>
      <c r="B59" s="12"/>
      <c r="C59" s="12"/>
      <c r="D59" s="12"/>
      <c r="E59" s="1"/>
      <c r="F59" s="1"/>
      <c r="G59" s="1"/>
      <c r="H59" s="1"/>
      <c r="I59" s="1"/>
    </row>
    <row r="60" spans="1:9" x14ac:dyDescent="0.25">
      <c r="B60" s="1"/>
      <c r="C60" s="1"/>
      <c r="D60" s="1"/>
      <c r="E60" s="1"/>
      <c r="F60" s="1"/>
      <c r="G60" s="1"/>
      <c r="H60" s="1"/>
      <c r="I60" s="1"/>
    </row>
    <row r="61" spans="1:9" x14ac:dyDescent="0.25">
      <c r="B61" s="8" t="s">
        <v>21</v>
      </c>
      <c r="C61" s="8" t="s">
        <v>22</v>
      </c>
      <c r="D61" s="8" t="s">
        <v>23</v>
      </c>
      <c r="E61" s="8" t="s">
        <v>24</v>
      </c>
      <c r="F61" s="8" t="s">
        <v>25</v>
      </c>
      <c r="G61" s="8" t="s">
        <v>26</v>
      </c>
      <c r="H61" s="8" t="s">
        <v>27</v>
      </c>
      <c r="I61" s="8" t="s">
        <v>28</v>
      </c>
    </row>
    <row r="62" spans="1:9" x14ac:dyDescent="0.25">
      <c r="A62" s="2" t="s">
        <v>18</v>
      </c>
      <c r="B62" s="1">
        <v>15</v>
      </c>
      <c r="C62" s="1">
        <v>17</v>
      </c>
      <c r="D62" s="1">
        <v>18</v>
      </c>
      <c r="E62" s="1">
        <v>22</v>
      </c>
      <c r="F62" s="1">
        <v>29</v>
      </c>
      <c r="G62" s="1">
        <v>32</v>
      </c>
      <c r="H62" s="1"/>
      <c r="I62" s="1"/>
    </row>
    <row r="63" spans="1:9" x14ac:dyDescent="0.25">
      <c r="A63" s="2"/>
      <c r="B63" s="1">
        <v>25</v>
      </c>
      <c r="C63" s="1">
        <v>18</v>
      </c>
      <c r="D63" s="1">
        <v>13</v>
      </c>
      <c r="E63" s="1">
        <v>21</v>
      </c>
      <c r="F63" s="1">
        <v>32</v>
      </c>
      <c r="G63" s="1">
        <v>34</v>
      </c>
    </row>
    <row r="64" spans="1:9" x14ac:dyDescent="0.25">
      <c r="A64" s="2"/>
      <c r="B64" s="1">
        <v>11</v>
      </c>
      <c r="C64" s="1">
        <v>12</v>
      </c>
      <c r="D64" s="1">
        <v>15</v>
      </c>
      <c r="E64" s="1">
        <v>26</v>
      </c>
      <c r="F64" s="1">
        <v>53</v>
      </c>
      <c r="G64" s="1">
        <v>21</v>
      </c>
    </row>
    <row r="65" spans="1:28" x14ac:dyDescent="0.25">
      <c r="A65" s="2"/>
      <c r="B65" s="1">
        <v>26</v>
      </c>
      <c r="C65" s="1">
        <v>20</v>
      </c>
      <c r="D65" s="1">
        <v>19</v>
      </c>
      <c r="E65" s="1">
        <v>21</v>
      </c>
      <c r="F65" s="1">
        <v>67</v>
      </c>
      <c r="G65" s="1">
        <v>55</v>
      </c>
    </row>
    <row r="66" spans="1:28" x14ac:dyDescent="0.25">
      <c r="A66" s="2"/>
      <c r="B66" s="1">
        <v>28</v>
      </c>
      <c r="C66" s="1">
        <v>26</v>
      </c>
      <c r="D66" s="1">
        <v>29</v>
      </c>
      <c r="E66" s="1">
        <v>55</v>
      </c>
      <c r="F66" s="1">
        <v>31</v>
      </c>
      <c r="G66" s="1">
        <v>43</v>
      </c>
    </row>
    <row r="67" spans="1:28" x14ac:dyDescent="0.25">
      <c r="A67" s="2"/>
      <c r="B67" s="1">
        <v>23</v>
      </c>
      <c r="C67" s="1">
        <v>19</v>
      </c>
      <c r="D67" s="1">
        <v>28</v>
      </c>
      <c r="E67" s="1">
        <v>37</v>
      </c>
      <c r="F67" s="1">
        <v>52</v>
      </c>
      <c r="G67" s="1">
        <v>30</v>
      </c>
    </row>
    <row r="68" spans="1:28" x14ac:dyDescent="0.25">
      <c r="A68" s="2"/>
      <c r="B68" s="1">
        <v>8</v>
      </c>
      <c r="C68" s="1"/>
      <c r="D68" s="1">
        <v>58</v>
      </c>
      <c r="E68" s="1">
        <v>28</v>
      </c>
      <c r="F68" s="1">
        <v>37</v>
      </c>
      <c r="G68" s="1">
        <v>64</v>
      </c>
    </row>
    <row r="69" spans="1:28" x14ac:dyDescent="0.25">
      <c r="A69" s="2"/>
      <c r="B69" s="1">
        <v>8</v>
      </c>
      <c r="C69" s="1"/>
      <c r="D69" s="1">
        <v>55</v>
      </c>
      <c r="E69" s="1">
        <v>66</v>
      </c>
      <c r="F69" s="1">
        <v>61</v>
      </c>
      <c r="G69" s="1">
        <v>52</v>
      </c>
    </row>
    <row r="70" spans="1:28" x14ac:dyDescent="0.25">
      <c r="A70" s="2"/>
      <c r="B70" s="1">
        <v>25</v>
      </c>
      <c r="C70" s="1"/>
      <c r="D70" s="1">
        <v>36</v>
      </c>
      <c r="E70" s="1">
        <v>26</v>
      </c>
      <c r="F70" s="1">
        <v>14</v>
      </c>
      <c r="G70" s="1">
        <v>48</v>
      </c>
    </row>
    <row r="71" spans="1:28" x14ac:dyDescent="0.25">
      <c r="A71" s="2"/>
      <c r="B71" s="1">
        <v>6</v>
      </c>
      <c r="C71" s="1"/>
      <c r="D71" s="1">
        <v>10</v>
      </c>
      <c r="E71" s="1">
        <v>38</v>
      </c>
      <c r="F71" s="1">
        <v>17</v>
      </c>
      <c r="G71" s="1">
        <v>44</v>
      </c>
    </row>
    <row r="72" spans="1:28" x14ac:dyDescent="0.25">
      <c r="A72" s="2"/>
      <c r="B72" s="1">
        <v>23</v>
      </c>
      <c r="C72" s="1"/>
      <c r="D72" s="1">
        <v>18</v>
      </c>
      <c r="E72" s="1">
        <v>28</v>
      </c>
      <c r="F72" s="1">
        <v>8</v>
      </c>
      <c r="G72" s="1">
        <v>32</v>
      </c>
    </row>
    <row r="73" spans="1:28" x14ac:dyDescent="0.25">
      <c r="A73" s="2"/>
      <c r="B73" s="1">
        <v>28</v>
      </c>
      <c r="C73" s="1"/>
      <c r="D73" s="1">
        <v>22</v>
      </c>
      <c r="E73" s="1">
        <v>47</v>
      </c>
      <c r="F73" s="1">
        <v>9</v>
      </c>
      <c r="G73" s="1">
        <v>33</v>
      </c>
    </row>
    <row r="74" spans="1:28" x14ac:dyDescent="0.25">
      <c r="A74" s="2"/>
      <c r="B74" s="1">
        <v>27</v>
      </c>
      <c r="C74" s="1"/>
      <c r="D74" s="1">
        <v>17</v>
      </c>
      <c r="E74" s="1">
        <v>19</v>
      </c>
      <c r="F74" s="1">
        <v>50</v>
      </c>
      <c r="G74" s="1">
        <v>34</v>
      </c>
    </row>
    <row r="75" spans="1:28" x14ac:dyDescent="0.25">
      <c r="A75" s="2"/>
      <c r="B75" s="1">
        <v>23</v>
      </c>
      <c r="C75" s="1"/>
      <c r="D75" s="1">
        <v>25</v>
      </c>
      <c r="E75" s="1">
        <v>59</v>
      </c>
      <c r="F75" s="1">
        <v>33</v>
      </c>
      <c r="G75" s="1">
        <v>21</v>
      </c>
    </row>
    <row r="76" spans="1:28" x14ac:dyDescent="0.25">
      <c r="A76" s="2"/>
      <c r="B76" s="1">
        <v>28</v>
      </c>
      <c r="C76" s="1"/>
      <c r="D76" s="1">
        <v>17</v>
      </c>
      <c r="E76" s="1">
        <v>44</v>
      </c>
      <c r="F76" s="1">
        <v>54</v>
      </c>
      <c r="G76" s="1">
        <v>10</v>
      </c>
    </row>
    <row r="77" spans="1:28" x14ac:dyDescent="0.25">
      <c r="B77" s="1">
        <v>23</v>
      </c>
      <c r="C77" s="1"/>
      <c r="E77" s="1">
        <v>25</v>
      </c>
      <c r="F77" s="1">
        <v>48</v>
      </c>
      <c r="G77" s="1">
        <v>36</v>
      </c>
      <c r="J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25">
      <c r="C78" s="1"/>
      <c r="E78" s="1"/>
      <c r="F78" s="1"/>
      <c r="G78" s="1">
        <v>18</v>
      </c>
      <c r="J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25">
      <c r="B79" s="1"/>
      <c r="C79" s="1"/>
      <c r="E79" s="1"/>
      <c r="F79" s="1"/>
      <c r="G79" s="1"/>
      <c r="J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5">
      <c r="A80" s="2" t="s">
        <v>19</v>
      </c>
      <c r="B80" s="1">
        <v>12</v>
      </c>
      <c r="C80" s="1">
        <v>6</v>
      </c>
      <c r="D80" s="1">
        <v>22</v>
      </c>
      <c r="E80" s="1">
        <v>17</v>
      </c>
      <c r="F80" s="1">
        <v>68</v>
      </c>
      <c r="G80" s="1"/>
      <c r="H80" s="1">
        <v>38</v>
      </c>
      <c r="I80" s="1">
        <v>28</v>
      </c>
      <c r="J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2:28" x14ac:dyDescent="0.25">
      <c r="B81" s="1">
        <v>14</v>
      </c>
      <c r="C81" s="1">
        <v>7</v>
      </c>
      <c r="D81" s="1">
        <v>17</v>
      </c>
      <c r="E81" s="1">
        <v>29</v>
      </c>
      <c r="F81" s="1">
        <v>29</v>
      </c>
      <c r="G81" s="1"/>
      <c r="H81" s="1">
        <v>34</v>
      </c>
      <c r="I81" s="1">
        <v>27</v>
      </c>
      <c r="J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2:28" x14ac:dyDescent="0.25">
      <c r="B82" s="1">
        <v>10</v>
      </c>
      <c r="C82" s="1">
        <v>15</v>
      </c>
      <c r="D82" s="1">
        <v>17</v>
      </c>
      <c r="E82" s="1">
        <v>32</v>
      </c>
      <c r="F82" s="1">
        <v>24</v>
      </c>
      <c r="G82" s="1"/>
      <c r="H82" s="1">
        <v>23</v>
      </c>
      <c r="I82" s="1">
        <v>38</v>
      </c>
      <c r="J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2:28" x14ac:dyDescent="0.25">
      <c r="B83" s="1">
        <v>12</v>
      </c>
      <c r="C83" s="1">
        <v>11</v>
      </c>
      <c r="D83" s="1">
        <v>17</v>
      </c>
      <c r="E83" s="1">
        <v>19</v>
      </c>
      <c r="F83" s="1">
        <v>25</v>
      </c>
      <c r="G83" s="1"/>
      <c r="H83" s="1">
        <v>11</v>
      </c>
      <c r="I83" s="1">
        <v>24</v>
      </c>
      <c r="J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2:28" x14ac:dyDescent="0.25">
      <c r="B84" s="1">
        <v>13</v>
      </c>
      <c r="C84" s="1">
        <v>12</v>
      </c>
      <c r="D84" s="1">
        <v>18</v>
      </c>
      <c r="E84" s="1">
        <v>13</v>
      </c>
      <c r="F84" s="1">
        <v>20</v>
      </c>
      <c r="G84" s="1"/>
      <c r="H84" s="1">
        <v>19</v>
      </c>
      <c r="I84" s="1">
        <v>20</v>
      </c>
      <c r="J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2:28" x14ac:dyDescent="0.25">
      <c r="B85" s="1">
        <v>19</v>
      </c>
      <c r="C85" s="1">
        <v>13</v>
      </c>
      <c r="D85" s="1">
        <v>19</v>
      </c>
      <c r="E85" s="1">
        <v>25</v>
      </c>
      <c r="F85" s="1">
        <v>45</v>
      </c>
      <c r="G85" s="1"/>
      <c r="H85" s="1">
        <v>47</v>
      </c>
      <c r="I85" s="1">
        <v>51</v>
      </c>
      <c r="J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2:28" x14ac:dyDescent="0.25">
      <c r="B86" s="1">
        <v>16</v>
      </c>
      <c r="C86" s="1">
        <v>38</v>
      </c>
      <c r="D86" s="1">
        <v>22</v>
      </c>
      <c r="E86" s="1">
        <v>58</v>
      </c>
      <c r="F86" s="1">
        <v>48</v>
      </c>
      <c r="G86" s="1"/>
      <c r="H86" s="1">
        <v>23</v>
      </c>
      <c r="I86" s="1">
        <v>37</v>
      </c>
      <c r="J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2:28" x14ac:dyDescent="0.25">
      <c r="B87" s="1">
        <v>9</v>
      </c>
      <c r="C87" s="1">
        <v>45</v>
      </c>
      <c r="D87" s="1">
        <v>24</v>
      </c>
      <c r="E87" s="1">
        <v>18</v>
      </c>
      <c r="F87" s="1">
        <v>38</v>
      </c>
      <c r="G87" s="1"/>
      <c r="H87" s="1">
        <v>24</v>
      </c>
      <c r="I87" s="1">
        <v>42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2:28" x14ac:dyDescent="0.25">
      <c r="B88" s="1">
        <v>9</v>
      </c>
      <c r="C88" s="1">
        <v>49</v>
      </c>
      <c r="D88" s="1">
        <v>40</v>
      </c>
      <c r="E88" s="1">
        <v>21</v>
      </c>
      <c r="F88" s="1">
        <v>40</v>
      </c>
      <c r="G88" s="1"/>
      <c r="H88" s="1">
        <v>36</v>
      </c>
      <c r="I88" s="1">
        <v>18</v>
      </c>
    </row>
    <row r="89" spans="2:28" x14ac:dyDescent="0.25">
      <c r="B89" s="1">
        <v>25</v>
      </c>
      <c r="C89" s="1">
        <v>52</v>
      </c>
      <c r="D89" s="1">
        <v>29</v>
      </c>
      <c r="E89" s="1">
        <v>15</v>
      </c>
      <c r="F89" s="1">
        <v>25</v>
      </c>
      <c r="G89" s="1"/>
      <c r="H89" s="1">
        <v>37</v>
      </c>
      <c r="I89" s="1">
        <v>19</v>
      </c>
    </row>
    <row r="90" spans="2:28" x14ac:dyDescent="0.25">
      <c r="B90" s="1">
        <v>21</v>
      </c>
      <c r="C90" s="1">
        <v>17</v>
      </c>
      <c r="D90" s="1">
        <v>32</v>
      </c>
      <c r="E90" s="1">
        <v>18</v>
      </c>
      <c r="F90" s="1">
        <v>19</v>
      </c>
      <c r="G90" s="1"/>
      <c r="H90" s="1">
        <v>38</v>
      </c>
      <c r="I90" s="1">
        <v>26</v>
      </c>
    </row>
    <row r="91" spans="2:28" x14ac:dyDescent="0.25">
      <c r="B91" s="1">
        <v>18</v>
      </c>
      <c r="C91" s="1">
        <v>13</v>
      </c>
      <c r="D91" s="1">
        <v>21</v>
      </c>
      <c r="E91" s="1">
        <v>15</v>
      </c>
      <c r="F91" s="1">
        <v>14</v>
      </c>
      <c r="G91" s="1"/>
      <c r="H91" s="1">
        <v>16</v>
      </c>
      <c r="I91" s="1">
        <v>26</v>
      </c>
    </row>
    <row r="92" spans="2:28" x14ac:dyDescent="0.25">
      <c r="B92" s="1">
        <v>19</v>
      </c>
      <c r="C92" s="1">
        <v>36</v>
      </c>
      <c r="D92" s="1">
        <v>43</v>
      </c>
      <c r="E92" s="1">
        <v>70</v>
      </c>
      <c r="F92" s="1">
        <v>13</v>
      </c>
      <c r="G92" s="1"/>
      <c r="H92" s="1">
        <v>27</v>
      </c>
      <c r="I92" s="1">
        <v>22</v>
      </c>
    </row>
    <row r="93" spans="2:28" x14ac:dyDescent="0.25">
      <c r="B93" s="1">
        <v>8</v>
      </c>
      <c r="C93" s="1">
        <v>22</v>
      </c>
      <c r="D93" s="1">
        <v>41</v>
      </c>
      <c r="E93" s="1">
        <v>60</v>
      </c>
      <c r="F93" s="1">
        <v>34</v>
      </c>
      <c r="G93" s="1"/>
      <c r="H93" s="1">
        <v>42</v>
      </c>
      <c r="I93" s="1">
        <v>28</v>
      </c>
    </row>
    <row r="94" spans="2:28" x14ac:dyDescent="0.25">
      <c r="B94" s="1">
        <v>23</v>
      </c>
      <c r="C94" s="1">
        <v>17</v>
      </c>
      <c r="D94" s="1">
        <v>47</v>
      </c>
      <c r="E94" s="1">
        <v>16</v>
      </c>
      <c r="F94" s="1">
        <v>22</v>
      </c>
      <c r="G94" s="1"/>
      <c r="H94" s="1">
        <v>25</v>
      </c>
    </row>
    <row r="95" spans="2:28" x14ac:dyDescent="0.25">
      <c r="B95" s="1">
        <v>24</v>
      </c>
      <c r="C95" s="1">
        <v>30</v>
      </c>
      <c r="D95" s="1">
        <v>25</v>
      </c>
      <c r="E95" s="1">
        <v>32</v>
      </c>
      <c r="F95" s="1">
        <v>68</v>
      </c>
      <c r="G95" s="1"/>
      <c r="H95" s="1">
        <v>42</v>
      </c>
    </row>
    <row r="96" spans="2:28" x14ac:dyDescent="0.25">
      <c r="B96" s="1">
        <v>6</v>
      </c>
      <c r="C96" s="1">
        <v>5</v>
      </c>
      <c r="D96" s="1">
        <v>19</v>
      </c>
      <c r="E96" s="1">
        <v>25</v>
      </c>
      <c r="F96" s="1">
        <v>58</v>
      </c>
      <c r="G96" s="1"/>
      <c r="H96" s="1"/>
    </row>
    <row r="97" spans="1:9" x14ac:dyDescent="0.25">
      <c r="B97" s="1"/>
      <c r="C97" s="1">
        <v>6</v>
      </c>
      <c r="D97" s="1">
        <v>17</v>
      </c>
      <c r="E97" s="1">
        <v>28</v>
      </c>
      <c r="F97" s="1">
        <v>22</v>
      </c>
      <c r="G97" s="1"/>
    </row>
    <row r="98" spans="1:9" x14ac:dyDescent="0.25">
      <c r="B98" s="1"/>
      <c r="C98" s="1">
        <v>12</v>
      </c>
      <c r="D98" s="1">
        <v>19</v>
      </c>
      <c r="E98" s="1">
        <v>22</v>
      </c>
      <c r="F98" s="1">
        <v>22</v>
      </c>
      <c r="G98" s="1"/>
    </row>
    <row r="99" spans="1:9" x14ac:dyDescent="0.25">
      <c r="B99" s="1"/>
      <c r="C99" s="1">
        <v>9</v>
      </c>
      <c r="D99" s="1">
        <v>25</v>
      </c>
      <c r="E99" s="1"/>
      <c r="F99" s="1">
        <v>20</v>
      </c>
      <c r="G99" s="1"/>
    </row>
    <row r="100" spans="1:9" x14ac:dyDescent="0.25">
      <c r="B100" s="1"/>
      <c r="C100" s="1"/>
      <c r="D100" s="1">
        <v>65</v>
      </c>
      <c r="E100" s="1"/>
      <c r="F100" s="1">
        <v>17</v>
      </c>
      <c r="G100" s="1"/>
    </row>
    <row r="101" spans="1:9" x14ac:dyDescent="0.25">
      <c r="B101" s="1"/>
      <c r="C101" s="1"/>
      <c r="D101" s="1"/>
      <c r="E101" s="1"/>
      <c r="F101" s="1">
        <v>19</v>
      </c>
      <c r="G101" s="1"/>
      <c r="H101" s="1"/>
      <c r="I101" s="1"/>
    </row>
    <row r="102" spans="1:9" x14ac:dyDescent="0.25">
      <c r="B102" s="1"/>
      <c r="C102" s="1"/>
      <c r="D102" s="1"/>
      <c r="E102" s="1"/>
      <c r="F102" s="1">
        <v>16</v>
      </c>
      <c r="G102" s="1"/>
      <c r="H102" s="1"/>
      <c r="I102" s="1"/>
    </row>
    <row r="103" spans="1:9" x14ac:dyDescent="0.25">
      <c r="B103" s="1"/>
      <c r="C103" s="1"/>
      <c r="D103" s="1"/>
      <c r="E103" s="1"/>
      <c r="F103" s="1">
        <v>17</v>
      </c>
      <c r="G103" s="1"/>
      <c r="H103" s="1"/>
      <c r="I103" s="1"/>
    </row>
    <row r="104" spans="1:9" x14ac:dyDescent="0.25"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2" t="s">
        <v>12</v>
      </c>
      <c r="B106" s="16">
        <f>AVERAGE(B62:B105)</f>
        <v>17.727272727272727</v>
      </c>
      <c r="C106" s="16">
        <f t="shared" ref="C106:I106" si="4">AVERAGE(C62:C105)</f>
        <v>20.26923076923077</v>
      </c>
      <c r="D106" s="16">
        <f>AVERAGE(D62:D105)</f>
        <v>26.638888888888889</v>
      </c>
      <c r="E106" s="16">
        <f t="shared" si="4"/>
        <v>31.285714285714285</v>
      </c>
      <c r="F106" s="16">
        <f t="shared" si="4"/>
        <v>32.950000000000003</v>
      </c>
      <c r="G106" s="16">
        <f t="shared" si="4"/>
        <v>35.705882352941174</v>
      </c>
      <c r="H106" s="16">
        <f t="shared" si="4"/>
        <v>30.125</v>
      </c>
      <c r="I106" s="16">
        <f t="shared" si="4"/>
        <v>29</v>
      </c>
    </row>
    <row r="107" spans="1:9" x14ac:dyDescent="0.25">
      <c r="A107" s="2" t="s">
        <v>14</v>
      </c>
      <c r="B107" s="16">
        <f>STDEVA(B62:B105)</f>
        <v>7.3962521221592654</v>
      </c>
      <c r="C107" s="16">
        <f t="shared" ref="C107:I107" si="5">STDEVA(C62:C105)</f>
        <v>13.480527266565481</v>
      </c>
      <c r="D107" s="16">
        <f>STDEVA(D62:D105)</f>
        <v>13.288346726743651</v>
      </c>
      <c r="E107" s="16">
        <f t="shared" si="5"/>
        <v>16.013912018968398</v>
      </c>
      <c r="F107" s="16">
        <f t="shared" si="5"/>
        <v>17.475183869763754</v>
      </c>
      <c r="G107" s="16">
        <f t="shared" si="5"/>
        <v>14.123405688264221</v>
      </c>
      <c r="H107" s="16">
        <f t="shared" si="5"/>
        <v>10.493648872850027</v>
      </c>
      <c r="I107" s="16">
        <f t="shared" si="5"/>
        <v>9.5996794818288684</v>
      </c>
    </row>
    <row r="108" spans="1:9" x14ac:dyDescent="0.25">
      <c r="A108" s="14" t="s">
        <v>15</v>
      </c>
      <c r="B108" s="16">
        <f>B107/SQRT(B109)</f>
        <v>1.2875222322828406</v>
      </c>
      <c r="C108" s="16">
        <f t="shared" ref="C108:I108" si="6">C107/SQRT(C109)</f>
        <v>2.6437489071437308</v>
      </c>
      <c r="D108" s="16">
        <f t="shared" si="6"/>
        <v>2.2147244544572753</v>
      </c>
      <c r="E108" s="16">
        <f t="shared" si="6"/>
        <v>2.7068451755358542</v>
      </c>
      <c r="F108" s="16">
        <f t="shared" si="6"/>
        <v>2.7630691779344363</v>
      </c>
      <c r="G108" s="16">
        <f t="shared" si="6"/>
        <v>3.4254290262448635</v>
      </c>
      <c r="H108" s="16">
        <f t="shared" si="6"/>
        <v>2.6234122182125068</v>
      </c>
      <c r="I108" s="16">
        <f t="shared" si="6"/>
        <v>2.565622260274802</v>
      </c>
    </row>
    <row r="109" spans="1:9" x14ac:dyDescent="0.25">
      <c r="A109" s="2" t="s">
        <v>13</v>
      </c>
      <c r="B109">
        <f>COUNT(B62:B104)</f>
        <v>33</v>
      </c>
      <c r="C109">
        <f t="shared" ref="C109:I109" si="7">COUNT(C62:C104)</f>
        <v>26</v>
      </c>
      <c r="D109">
        <f>COUNT(D62:D104)</f>
        <v>36</v>
      </c>
      <c r="E109">
        <f t="shared" si="7"/>
        <v>35</v>
      </c>
      <c r="F109">
        <f t="shared" si="7"/>
        <v>40</v>
      </c>
      <c r="G109">
        <f t="shared" si="7"/>
        <v>17</v>
      </c>
      <c r="H109">
        <f t="shared" si="7"/>
        <v>16</v>
      </c>
      <c r="I109">
        <f t="shared" si="7"/>
        <v>14</v>
      </c>
    </row>
    <row r="111" spans="1:9" x14ac:dyDescent="0.25"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B115" s="1"/>
      <c r="C115" s="1"/>
      <c r="D115" s="1"/>
      <c r="E115" s="1"/>
      <c r="F115" s="1"/>
      <c r="G115" s="1"/>
      <c r="H115" s="1"/>
      <c r="I115" s="1"/>
    </row>
    <row r="116" spans="1:9" ht="21" x14ac:dyDescent="0.35">
      <c r="A116" s="17" t="s">
        <v>36</v>
      </c>
      <c r="B116" s="12"/>
      <c r="C116" s="12"/>
      <c r="D116" s="1"/>
      <c r="E116" s="1"/>
      <c r="F116" s="1"/>
      <c r="G116" s="1"/>
      <c r="H116" s="1"/>
      <c r="I116" s="1"/>
    </row>
    <row r="117" spans="1:9" x14ac:dyDescent="0.25"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B119" s="8" t="s">
        <v>21</v>
      </c>
      <c r="C119" s="8" t="s">
        <v>22</v>
      </c>
      <c r="D119" s="8" t="s">
        <v>23</v>
      </c>
      <c r="E119" s="8" t="s">
        <v>24</v>
      </c>
      <c r="F119" s="8" t="s">
        <v>25</v>
      </c>
      <c r="G119" s="8" t="s">
        <v>26</v>
      </c>
      <c r="H119" s="8" t="s">
        <v>27</v>
      </c>
      <c r="I119" s="8" t="s">
        <v>28</v>
      </c>
    </row>
    <row r="120" spans="1:9" x14ac:dyDescent="0.25">
      <c r="A120" s="2" t="s">
        <v>18</v>
      </c>
      <c r="B120" s="18">
        <v>0.35699999999999998</v>
      </c>
      <c r="C120" s="18">
        <v>0.13707164999999999</v>
      </c>
      <c r="D120" s="18">
        <v>3.3519550000000002E-2</v>
      </c>
      <c r="E120" s="18">
        <v>5.5452870000000001E-2</v>
      </c>
      <c r="F120" s="18">
        <v>3.229974E-2</v>
      </c>
      <c r="G120" s="18">
        <v>8.3333329999999997E-2</v>
      </c>
      <c r="H120" s="18"/>
      <c r="I120" s="18"/>
    </row>
    <row r="121" spans="1:9" x14ac:dyDescent="0.25">
      <c r="A121" s="2"/>
      <c r="B121" s="18">
        <v>5.5E-2</v>
      </c>
      <c r="C121" s="18">
        <v>0.37037037</v>
      </c>
      <c r="D121" s="18">
        <v>0.11825193000000001</v>
      </c>
      <c r="E121" s="18">
        <v>3.2921810000000003E-2</v>
      </c>
      <c r="F121" s="18">
        <v>3.8653369999999999E-2</v>
      </c>
      <c r="G121" s="18">
        <v>2.408478E-2</v>
      </c>
      <c r="H121" s="18"/>
      <c r="I121" s="18"/>
    </row>
    <row r="122" spans="1:9" x14ac:dyDescent="0.25">
      <c r="A122" s="2"/>
      <c r="B122" s="18">
        <v>0.17499999999999999</v>
      </c>
      <c r="C122" s="18">
        <v>8.4084080000000005E-2</v>
      </c>
      <c r="D122" s="18">
        <v>0.215</v>
      </c>
      <c r="E122" s="18">
        <v>8.2191780000000006E-2</v>
      </c>
      <c r="F122" s="18">
        <v>6.1130329999999997E-2</v>
      </c>
      <c r="G122" s="18">
        <v>2.425107E-2</v>
      </c>
      <c r="H122" s="18"/>
      <c r="I122" s="18"/>
    </row>
    <row r="123" spans="1:9" x14ac:dyDescent="0.25">
      <c r="A123" s="2"/>
      <c r="B123" s="18">
        <v>7.0999999999999994E-2</v>
      </c>
      <c r="C123" s="18">
        <v>0.17818181999999999</v>
      </c>
      <c r="D123" s="18">
        <v>0.21256038999999999</v>
      </c>
      <c r="E123" s="18">
        <v>6.9879520000000001E-2</v>
      </c>
      <c r="F123" s="18">
        <v>2.4759280000000002E-2</v>
      </c>
      <c r="G123" s="18">
        <v>3.4196890000000001E-2</v>
      </c>
      <c r="H123" s="18"/>
      <c r="I123" s="18"/>
    </row>
    <row r="124" spans="1:9" x14ac:dyDescent="0.25">
      <c r="A124" s="2"/>
      <c r="B124" s="18">
        <v>6.2240660000000003E-2</v>
      </c>
      <c r="C124" s="18">
        <v>0.14594594999999999</v>
      </c>
      <c r="D124" s="18">
        <v>7.0539420000000005E-2</v>
      </c>
      <c r="E124" s="18">
        <v>2.4573379999999999E-2</v>
      </c>
      <c r="F124" s="18">
        <v>3.000968E-2</v>
      </c>
      <c r="G124" s="18">
        <v>6.7001679999999994E-2</v>
      </c>
      <c r="H124" s="18"/>
      <c r="I124" s="18"/>
    </row>
    <row r="125" spans="1:9" x14ac:dyDescent="0.25">
      <c r="A125" s="2"/>
      <c r="B125" s="18">
        <v>2.673797E-2</v>
      </c>
      <c r="C125" s="18">
        <v>0.16374269</v>
      </c>
      <c r="D125" s="18">
        <v>8.1395350000000005E-2</v>
      </c>
      <c r="E125" s="18">
        <v>2.3494859999999999E-2</v>
      </c>
      <c r="F125" s="18">
        <v>3.1460670000000003E-2</v>
      </c>
      <c r="G125" s="18">
        <v>7.4792239999999996E-2</v>
      </c>
      <c r="H125" s="18"/>
      <c r="I125" s="18"/>
    </row>
    <row r="126" spans="1:9" x14ac:dyDescent="0.25">
      <c r="A126" s="2"/>
      <c r="B126" s="18">
        <v>3.3505149999999997E-2</v>
      </c>
      <c r="C126" s="18">
        <v>0.13707164999999999</v>
      </c>
      <c r="D126" s="18">
        <v>6.2124249999999999E-2</v>
      </c>
      <c r="E126" s="18">
        <v>3.0981069999999999E-2</v>
      </c>
      <c r="F126" s="18">
        <v>1.421801E-2</v>
      </c>
      <c r="G126" s="18">
        <v>2.1198160000000001E-2</v>
      </c>
      <c r="H126" s="18"/>
      <c r="I126" s="18"/>
    </row>
    <row r="127" spans="1:9" x14ac:dyDescent="0.25">
      <c r="A127" s="2"/>
      <c r="B127" s="18">
        <v>0.15789474000000001</v>
      </c>
      <c r="C127" s="18">
        <v>0.37037037</v>
      </c>
      <c r="D127" s="18">
        <v>2.4901699999999999E-2</v>
      </c>
      <c r="E127" s="18">
        <v>5.231388E-2</v>
      </c>
      <c r="F127" s="18">
        <v>9.1891890000000004E-2</v>
      </c>
      <c r="G127" s="18">
        <v>2.5906740000000001E-2</v>
      </c>
      <c r="H127" s="18"/>
      <c r="I127" s="18"/>
    </row>
    <row r="128" spans="1:9" x14ac:dyDescent="0.25">
      <c r="A128" s="2"/>
      <c r="B128" s="18">
        <v>0.49056603999999998</v>
      </c>
      <c r="C128" s="18">
        <v>8.4084080000000005E-2</v>
      </c>
      <c r="D128" s="18">
        <v>9.455587E-2</v>
      </c>
      <c r="E128" s="18">
        <v>5.6420230000000002E-2</v>
      </c>
      <c r="F128" s="18">
        <v>3.8297869999999998E-2</v>
      </c>
      <c r="G128" s="18">
        <v>5.3246750000000002E-2</v>
      </c>
      <c r="H128" s="18"/>
      <c r="I128" s="18"/>
    </row>
    <row r="129" spans="1:9" x14ac:dyDescent="0.25">
      <c r="A129" s="2"/>
      <c r="B129" s="18">
        <v>7.3170730000000003E-2</v>
      </c>
      <c r="C129" s="18">
        <v>0.17818181999999999</v>
      </c>
      <c r="D129" s="18">
        <v>7.6923080000000005E-2</v>
      </c>
      <c r="E129" s="18">
        <v>3.5608309999999997E-2</v>
      </c>
      <c r="F129" s="18">
        <v>3.2584269999999999E-2</v>
      </c>
      <c r="G129" s="18">
        <v>5.2631579999999997E-2</v>
      </c>
      <c r="H129" s="18"/>
      <c r="I129" s="18"/>
    </row>
    <row r="130" spans="1:9" x14ac:dyDescent="0.25">
      <c r="A130" s="2"/>
      <c r="B130" s="18">
        <v>0.29545454999999998</v>
      </c>
      <c r="C130" s="18">
        <v>0.14594594999999999</v>
      </c>
      <c r="D130" s="18">
        <v>8.0808080000000004E-2</v>
      </c>
      <c r="E130" s="18">
        <v>5.1987770000000003E-2</v>
      </c>
      <c r="F130" s="18">
        <v>2.3983319999999999E-2</v>
      </c>
      <c r="G130" s="18">
        <v>5.0691239999999999E-2</v>
      </c>
      <c r="H130" s="18"/>
      <c r="I130" s="18"/>
    </row>
    <row r="131" spans="1:9" x14ac:dyDescent="0.25">
      <c r="A131" s="2"/>
      <c r="B131" s="18">
        <v>3.2763529999999999E-2</v>
      </c>
      <c r="C131" s="18">
        <v>0.16374269</v>
      </c>
      <c r="E131" s="18">
        <v>1.449275E-2</v>
      </c>
      <c r="F131" s="18">
        <v>2.4839010000000002E-2</v>
      </c>
      <c r="G131" s="18">
        <v>3.3850489999999997E-2</v>
      </c>
      <c r="H131" s="18"/>
      <c r="I131" s="18"/>
    </row>
    <row r="132" spans="1:9" x14ac:dyDescent="0.25">
      <c r="A132" s="2"/>
      <c r="B132" s="18">
        <v>6.3218389999999999E-2</v>
      </c>
      <c r="E132" s="18">
        <v>3.0303030000000002E-2</v>
      </c>
      <c r="F132" s="18"/>
      <c r="G132" s="18">
        <v>4.8717950000000003E-2</v>
      </c>
      <c r="H132" s="18"/>
      <c r="I132" s="18"/>
    </row>
    <row r="133" spans="1:9" x14ac:dyDescent="0.25">
      <c r="A133" s="2"/>
      <c r="B133" s="18">
        <v>0.10062893000000001</v>
      </c>
      <c r="G133" s="18">
        <v>0.04</v>
      </c>
      <c r="H133" s="18"/>
      <c r="I133" s="18"/>
    </row>
    <row r="134" spans="1:9" x14ac:dyDescent="0.25">
      <c r="A134" s="2"/>
      <c r="B134" s="18">
        <v>0.17919075000000001</v>
      </c>
      <c r="D134" s="18"/>
      <c r="G134" s="18">
        <v>2.7290450000000001E-2</v>
      </c>
      <c r="H134" s="18"/>
      <c r="I134" s="18"/>
    </row>
    <row r="135" spans="1:9" x14ac:dyDescent="0.25">
      <c r="B135" s="18">
        <v>0.15702479</v>
      </c>
      <c r="C135" s="18"/>
      <c r="D135" s="18"/>
      <c r="F135" s="18"/>
      <c r="H135" s="18"/>
      <c r="I135" s="18"/>
    </row>
    <row r="136" spans="1:9" x14ac:dyDescent="0.25">
      <c r="B136" s="18">
        <v>5.5555559999999997E-2</v>
      </c>
      <c r="C136" s="18"/>
      <c r="D136" s="18"/>
      <c r="E136" s="18"/>
      <c r="F136" s="18"/>
      <c r="H136" s="18"/>
      <c r="I136" s="18"/>
    </row>
    <row r="137" spans="1:9" x14ac:dyDescent="0.25">
      <c r="B137" s="18">
        <v>9.6069870000000002E-2</v>
      </c>
      <c r="C137" s="18"/>
      <c r="E137" s="18"/>
      <c r="F137" s="18"/>
      <c r="G137" s="18"/>
      <c r="H137" s="18"/>
      <c r="I137" s="18"/>
    </row>
    <row r="138" spans="1:9" x14ac:dyDescent="0.25">
      <c r="B138" s="18">
        <v>0.18333332999999999</v>
      </c>
      <c r="C138" s="18"/>
      <c r="E138" s="18"/>
      <c r="F138" s="18"/>
      <c r="G138" s="18"/>
      <c r="H138" s="18"/>
      <c r="I138" s="18"/>
    </row>
    <row r="139" spans="1:9" x14ac:dyDescent="0.25">
      <c r="B139" s="18">
        <v>0.22480620000000001</v>
      </c>
      <c r="C139" s="18"/>
      <c r="E139" s="18"/>
      <c r="F139" s="18"/>
      <c r="G139" s="18"/>
      <c r="H139" s="18"/>
      <c r="I139" s="18"/>
    </row>
    <row r="140" spans="1:9" x14ac:dyDescent="0.25">
      <c r="B140" s="18"/>
      <c r="C140" s="18"/>
      <c r="D140" s="18"/>
      <c r="E140" s="18"/>
      <c r="F140" s="18"/>
      <c r="G140" s="18"/>
      <c r="H140" s="18"/>
      <c r="I140" s="18"/>
    </row>
    <row r="141" spans="1:9" x14ac:dyDescent="0.25">
      <c r="C141" s="18"/>
      <c r="G141" s="18"/>
    </row>
    <row r="142" spans="1:9" x14ac:dyDescent="0.25">
      <c r="A142" s="2" t="s">
        <v>19</v>
      </c>
      <c r="B142" s="18">
        <v>3.3802819999999997E-2</v>
      </c>
      <c r="C142" s="18">
        <v>0.15625</v>
      </c>
      <c r="D142" s="18">
        <v>4.097311E-2</v>
      </c>
      <c r="E142" s="18">
        <v>2.235469E-2</v>
      </c>
      <c r="F142" s="18">
        <v>1.3412820000000001E-2</v>
      </c>
      <c r="G142" s="18"/>
      <c r="H142" s="18">
        <v>1.423877E-2</v>
      </c>
      <c r="I142" s="18">
        <v>2.807018E-2</v>
      </c>
    </row>
    <row r="143" spans="1:9" x14ac:dyDescent="0.25">
      <c r="B143" s="18">
        <v>5.2023119999999999E-2</v>
      </c>
      <c r="C143" s="18">
        <v>8.478803E-2</v>
      </c>
      <c r="D143" s="18">
        <v>3.9051599999999999E-2</v>
      </c>
      <c r="E143" s="18">
        <v>1.6759779999999998E-2</v>
      </c>
      <c r="F143" s="18">
        <v>1.3293940000000001E-2</v>
      </c>
      <c r="G143" s="18"/>
      <c r="H143" s="18">
        <v>1.696222E-2</v>
      </c>
      <c r="I143" s="18">
        <v>2.244898E-2</v>
      </c>
    </row>
    <row r="144" spans="1:9" x14ac:dyDescent="0.25">
      <c r="B144" s="18">
        <v>8.5470089999999999E-2</v>
      </c>
      <c r="C144" s="18">
        <v>0.16425121000000001</v>
      </c>
      <c r="D144" s="18">
        <v>3.7581700000000003E-2</v>
      </c>
      <c r="E144" s="18">
        <v>4.4476330000000001E-2</v>
      </c>
      <c r="F144" s="18">
        <v>3.015075E-2</v>
      </c>
      <c r="G144" s="18"/>
      <c r="H144" s="18">
        <v>2.4347830000000001E-2</v>
      </c>
      <c r="I144" s="18">
        <v>7.0054950000000005E-2</v>
      </c>
    </row>
    <row r="145" spans="1:28" x14ac:dyDescent="0.25">
      <c r="B145" s="18">
        <v>6.2937060000000003E-2</v>
      </c>
      <c r="C145" s="18">
        <v>0.13533835</v>
      </c>
      <c r="D145" s="18">
        <v>2.9320990000000002E-2</v>
      </c>
      <c r="E145" s="18">
        <v>7.0329669999999997E-2</v>
      </c>
      <c r="F145" s="18">
        <v>1.8195050000000001E-2</v>
      </c>
      <c r="G145" s="18"/>
      <c r="H145" s="18">
        <v>5.6774190000000002E-2</v>
      </c>
      <c r="I145" s="18">
        <v>6.1911170000000001E-2</v>
      </c>
    </row>
    <row r="146" spans="1:28" x14ac:dyDescent="0.25">
      <c r="B146" s="18">
        <v>0.12883436000000001</v>
      </c>
      <c r="C146" s="18">
        <v>4.6563189999999997E-2</v>
      </c>
      <c r="D146" s="18">
        <v>3.6496349999999997E-2</v>
      </c>
      <c r="E146" s="18">
        <v>5.1685389999999998E-2</v>
      </c>
      <c r="F146" s="18">
        <v>2.0063359999999999E-2</v>
      </c>
      <c r="G146" s="18"/>
      <c r="H146" s="18">
        <v>3.4090910000000002E-2</v>
      </c>
      <c r="I146" s="18">
        <v>2.382782E-2</v>
      </c>
    </row>
    <row r="147" spans="1:28" x14ac:dyDescent="0.25">
      <c r="B147" s="18">
        <v>7.0048310000000003E-2</v>
      </c>
      <c r="C147" s="18">
        <v>6.6210050000000006E-2</v>
      </c>
      <c r="D147" s="18">
        <v>4.4585989999999999E-2</v>
      </c>
      <c r="E147" s="18">
        <v>5.6555269999999998E-2</v>
      </c>
      <c r="F147" s="18">
        <v>1.972873E-2</v>
      </c>
      <c r="G147" s="18"/>
      <c r="H147" s="18">
        <v>4.6840960000000001E-2</v>
      </c>
      <c r="I147" s="18">
        <v>3.1782070000000003E-2</v>
      </c>
    </row>
    <row r="148" spans="1:28" x14ac:dyDescent="0.25">
      <c r="B148" s="18">
        <v>0.14285713999999999</v>
      </c>
      <c r="C148" s="18">
        <v>7.4626869999999998E-2</v>
      </c>
      <c r="D148" s="18">
        <v>3.7819800000000001E-2</v>
      </c>
      <c r="E148" s="18">
        <v>4.2666669999999997E-2</v>
      </c>
      <c r="F148" s="18">
        <v>2.763819E-2</v>
      </c>
      <c r="G148" s="18"/>
      <c r="H148" s="18">
        <v>2.0181629999999999E-2</v>
      </c>
      <c r="I148" s="18">
        <v>3.6243820000000003E-2</v>
      </c>
    </row>
    <row r="149" spans="1:28" x14ac:dyDescent="0.25">
      <c r="B149" s="18">
        <v>0.10899183</v>
      </c>
      <c r="C149" s="18">
        <v>0.125</v>
      </c>
      <c r="D149" s="18">
        <v>5.0335570000000003E-2</v>
      </c>
      <c r="E149" s="18">
        <v>6.2153159999999999E-2</v>
      </c>
      <c r="F149" s="18">
        <v>3.2069970000000003E-2</v>
      </c>
      <c r="G149" s="18"/>
      <c r="H149" s="18">
        <v>3.9840639999999997E-2</v>
      </c>
      <c r="I149" s="18">
        <v>6.8435750000000004E-2</v>
      </c>
    </row>
    <row r="150" spans="1:28" x14ac:dyDescent="0.25">
      <c r="B150" s="18">
        <v>8.6419750000000004E-2</v>
      </c>
      <c r="C150" s="18">
        <v>7.4175820000000003E-2</v>
      </c>
      <c r="D150" s="18">
        <v>4.7244090000000002E-2</v>
      </c>
      <c r="E150" s="18">
        <v>4.485488E-2</v>
      </c>
      <c r="F150" s="18">
        <v>9.4795539999999998E-2</v>
      </c>
      <c r="G150" s="18"/>
      <c r="H150" s="18">
        <v>3.7984499999999997E-2</v>
      </c>
      <c r="I150" s="18">
        <v>1.490066E-2</v>
      </c>
    </row>
    <row r="151" spans="1:28" x14ac:dyDescent="0.25">
      <c r="B151" s="18"/>
      <c r="C151" s="18">
        <v>5.610561E-2</v>
      </c>
      <c r="D151" s="18">
        <v>7.3921970000000004E-2</v>
      </c>
      <c r="E151" s="18">
        <v>5.348837E-2</v>
      </c>
      <c r="F151" s="18">
        <v>7.5883580000000006E-2</v>
      </c>
      <c r="G151" s="18"/>
      <c r="H151" s="18"/>
      <c r="I151" s="18">
        <v>2.2727270000000001E-2</v>
      </c>
    </row>
    <row r="152" spans="1:28" x14ac:dyDescent="0.25">
      <c r="B152" s="18"/>
      <c r="D152" s="18">
        <v>6.1403510000000001E-2</v>
      </c>
      <c r="E152" s="18">
        <v>2.8673839999999999E-2</v>
      </c>
      <c r="F152" s="18">
        <v>3.3513510000000003E-2</v>
      </c>
      <c r="G152" s="18"/>
      <c r="H152" s="18"/>
      <c r="I152" s="18">
        <v>4.5828439999999998E-2</v>
      </c>
    </row>
    <row r="153" spans="1:28" x14ac:dyDescent="0.25">
      <c r="B153" s="18"/>
      <c r="C153" s="18"/>
      <c r="D153" s="18">
        <v>4.2682930000000001E-2</v>
      </c>
      <c r="E153" s="18">
        <v>4.3681749999999998E-2</v>
      </c>
      <c r="F153" s="18">
        <v>5.1480049999999999E-2</v>
      </c>
      <c r="G153" s="18"/>
      <c r="H153" s="18"/>
      <c r="I153" s="18">
        <v>3.703704E-2</v>
      </c>
    </row>
    <row r="154" spans="1:28" x14ac:dyDescent="0.25">
      <c r="B154" s="18"/>
      <c r="C154" s="18"/>
      <c r="D154" s="18">
        <v>6.4718159999999997E-2</v>
      </c>
      <c r="E154" s="18"/>
      <c r="F154" s="18"/>
      <c r="G154" s="18"/>
      <c r="H154" s="18"/>
      <c r="I154" s="18">
        <v>1.344743E-2</v>
      </c>
    </row>
    <row r="155" spans="1:28" x14ac:dyDescent="0.25">
      <c r="B155" s="18"/>
      <c r="C155" s="18"/>
      <c r="D155" s="18"/>
      <c r="E155" s="18"/>
      <c r="F155" s="18"/>
      <c r="G155" s="18"/>
      <c r="H155" s="18"/>
      <c r="I155" s="18">
        <v>1.704545E-2</v>
      </c>
    </row>
    <row r="156" spans="1:28" x14ac:dyDescent="0.25">
      <c r="B156" s="18"/>
      <c r="C156" s="18"/>
      <c r="D156" s="18"/>
      <c r="E156" s="18"/>
      <c r="F156" s="18"/>
      <c r="G156" s="18"/>
      <c r="H156" s="18"/>
      <c r="I156" s="18">
        <v>1.7857140000000001E-2</v>
      </c>
    </row>
    <row r="157" spans="1:28" x14ac:dyDescent="0.25">
      <c r="B157" s="19"/>
      <c r="C157" s="19"/>
      <c r="D157" s="19"/>
      <c r="E157" s="19"/>
      <c r="F157" s="19"/>
      <c r="G157" s="19"/>
      <c r="H157" s="19"/>
      <c r="I157" s="19"/>
    </row>
    <row r="158" spans="1:28" x14ac:dyDescent="0.25">
      <c r="A158" s="2" t="s">
        <v>12</v>
      </c>
      <c r="B158" s="19">
        <f>AVERAGE(B120:B157)</f>
        <v>0.12626019551724135</v>
      </c>
      <c r="C158" s="19">
        <f t="shared" ref="C158:I158" si="8">AVERAGE(C120:C157)</f>
        <v>0.14282282954545455</v>
      </c>
      <c r="D158" s="19">
        <f>AVERAGE(D120:D157)</f>
        <v>6.9863141250000024E-2</v>
      </c>
      <c r="E158" s="19">
        <f t="shared" si="8"/>
        <v>4.393204240000001E-2</v>
      </c>
      <c r="F158" s="19">
        <f t="shared" si="8"/>
        <v>3.643137208333333E-2</v>
      </c>
      <c r="G158" s="19">
        <f t="shared" si="8"/>
        <v>4.4079556666666665E-2</v>
      </c>
      <c r="H158" s="19">
        <f t="shared" si="8"/>
        <v>3.2362405555555557E-2</v>
      </c>
      <c r="I158" s="19">
        <f t="shared" si="8"/>
        <v>3.4107878000000008E-2</v>
      </c>
    </row>
    <row r="159" spans="1:28" x14ac:dyDescent="0.25">
      <c r="A159" s="2" t="s">
        <v>14</v>
      </c>
      <c r="B159" s="19">
        <f>STDEVA(B120:B157)</f>
        <v>0.10565784023162325</v>
      </c>
      <c r="C159" s="19">
        <f t="shared" ref="C159:I159" si="9">STDEVA(C120:C157)</f>
        <v>8.4604764973138943E-2</v>
      </c>
      <c r="D159" s="19">
        <f>STDEVA(D120:D157)</f>
        <v>4.981653172708965E-2</v>
      </c>
      <c r="E159" s="19">
        <f t="shared" si="9"/>
        <v>1.7728478608461953E-2</v>
      </c>
      <c r="F159" s="19">
        <f t="shared" si="9"/>
        <v>2.2831536958563717E-2</v>
      </c>
      <c r="G159" s="19">
        <f t="shared" si="9"/>
        <v>1.9602372869303591E-2</v>
      </c>
      <c r="H159" s="19">
        <f t="shared" si="9"/>
        <v>1.4466858754979535E-2</v>
      </c>
      <c r="I159" s="19">
        <f t="shared" si="9"/>
        <v>1.9194692016402861E-2</v>
      </c>
      <c r="J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x14ac:dyDescent="0.25">
      <c r="A160" s="14" t="s">
        <v>15</v>
      </c>
      <c r="B160" s="19">
        <f>B159/SQRT(B161)</f>
        <v>1.9620168372868195E-2</v>
      </c>
      <c r="C160" s="19">
        <f t="shared" ref="C160:I160" si="10">C159/SQRT(C161)</f>
        <v>1.8037796499371279E-2</v>
      </c>
      <c r="D160" s="19">
        <f t="shared" si="10"/>
        <v>1.0168756957211571E-2</v>
      </c>
      <c r="E160" s="19">
        <f t="shared" si="10"/>
        <v>3.5456957216923905E-3</v>
      </c>
      <c r="F160" s="19">
        <f t="shared" si="10"/>
        <v>4.6604679659980721E-3</v>
      </c>
      <c r="G160" s="19">
        <f t="shared" si="10"/>
        <v>5.0613109112640602E-3</v>
      </c>
      <c r="H160" s="19">
        <f t="shared" si="10"/>
        <v>4.8222862516598452E-3</v>
      </c>
      <c r="I160" s="19">
        <f t="shared" si="10"/>
        <v>4.9560481676739158E-3</v>
      </c>
      <c r="J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9" x14ac:dyDescent="0.25">
      <c r="A161" s="2" t="s">
        <v>13</v>
      </c>
      <c r="B161">
        <f>COUNT(B120:B156)</f>
        <v>29</v>
      </c>
      <c r="C161">
        <f t="shared" ref="C161:H161" si="11">COUNT(C120:C156)</f>
        <v>22</v>
      </c>
      <c r="D161">
        <f>COUNT(D120:D156)</f>
        <v>24</v>
      </c>
      <c r="E161">
        <f t="shared" si="11"/>
        <v>25</v>
      </c>
      <c r="F161">
        <f>COUNT(F120:F156)</f>
        <v>24</v>
      </c>
      <c r="G161">
        <f t="shared" si="11"/>
        <v>15</v>
      </c>
      <c r="H161">
        <f t="shared" si="11"/>
        <v>9</v>
      </c>
      <c r="I161">
        <f>COUNT(I120:I156)</f>
        <v>15</v>
      </c>
      <c r="J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9" x14ac:dyDescent="0.25">
      <c r="J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9" x14ac:dyDescent="0.25">
      <c r="J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71" spans="1:29" ht="23.25" x14ac:dyDescent="0.35">
      <c r="A171" s="7" t="s">
        <v>41</v>
      </c>
      <c r="B171" s="4"/>
      <c r="C171" s="4"/>
      <c r="D171" s="6"/>
      <c r="E171" s="6"/>
      <c r="F171" s="6"/>
      <c r="G171" s="6"/>
    </row>
    <row r="172" spans="1:29" ht="23.25" x14ac:dyDescent="0.35">
      <c r="A172" s="7" t="s">
        <v>17</v>
      </c>
      <c r="Q172" s="3" t="s">
        <v>16</v>
      </c>
    </row>
    <row r="173" spans="1:29" x14ac:dyDescent="0.25">
      <c r="B173" s="2" t="s">
        <v>0</v>
      </c>
      <c r="C173" s="2" t="s">
        <v>1</v>
      </c>
      <c r="D173" s="2" t="s">
        <v>2</v>
      </c>
      <c r="E173" s="2" t="s">
        <v>3</v>
      </c>
      <c r="F173" s="2" t="s">
        <v>4</v>
      </c>
      <c r="G173" s="2" t="s">
        <v>5</v>
      </c>
      <c r="H173" s="2" t="s">
        <v>6</v>
      </c>
      <c r="I173" s="2" t="s">
        <v>7</v>
      </c>
      <c r="J173" s="2" t="s">
        <v>8</v>
      </c>
      <c r="K173" s="2" t="s">
        <v>9</v>
      </c>
      <c r="L173" s="2" t="s">
        <v>10</v>
      </c>
      <c r="M173" s="2" t="s">
        <v>11</v>
      </c>
      <c r="R173" s="2" t="s">
        <v>0</v>
      </c>
      <c r="S173" s="2" t="s">
        <v>1</v>
      </c>
      <c r="T173" s="2" t="s">
        <v>2</v>
      </c>
      <c r="U173" s="2" t="s">
        <v>3</v>
      </c>
      <c r="V173" s="2" t="s">
        <v>4</v>
      </c>
      <c r="W173" s="2" t="s">
        <v>5</v>
      </c>
      <c r="X173" s="2" t="s">
        <v>6</v>
      </c>
      <c r="Y173" s="2" t="s">
        <v>7</v>
      </c>
      <c r="Z173" s="2" t="s">
        <v>8</v>
      </c>
      <c r="AA173" s="2" t="s">
        <v>9</v>
      </c>
      <c r="AB173" s="2" t="s">
        <v>10</v>
      </c>
      <c r="AC173" s="2" t="s">
        <v>11</v>
      </c>
    </row>
    <row r="174" spans="1:29" x14ac:dyDescent="0.25">
      <c r="A174" s="2" t="s">
        <v>18</v>
      </c>
      <c r="B174" s="1">
        <v>295</v>
      </c>
      <c r="C174" s="1">
        <v>322</v>
      </c>
      <c r="D174" s="1">
        <v>321</v>
      </c>
      <c r="E174" s="1">
        <v>311</v>
      </c>
      <c r="F174" s="1">
        <v>292</v>
      </c>
      <c r="G174" s="1">
        <v>363</v>
      </c>
      <c r="H174" s="1">
        <v>336</v>
      </c>
      <c r="I174" s="1">
        <v>384</v>
      </c>
      <c r="J174" s="1">
        <v>382</v>
      </c>
      <c r="K174" s="1">
        <v>404</v>
      </c>
      <c r="L174" s="1">
        <v>398</v>
      </c>
      <c r="M174" s="1">
        <v>1026</v>
      </c>
      <c r="N174" s="1"/>
      <c r="O174" s="1"/>
      <c r="Q174" s="8" t="s">
        <v>18</v>
      </c>
      <c r="R174" s="1">
        <v>72</v>
      </c>
      <c r="S174" s="1">
        <v>48</v>
      </c>
      <c r="T174" s="1">
        <v>21</v>
      </c>
      <c r="U174" s="1">
        <v>26</v>
      </c>
      <c r="V174" s="1">
        <v>20</v>
      </c>
      <c r="W174" s="1">
        <v>32</v>
      </c>
      <c r="X174" s="1">
        <v>29</v>
      </c>
      <c r="Y174" s="1">
        <v>78</v>
      </c>
      <c r="Z174" s="1">
        <v>147</v>
      </c>
      <c r="AA174" s="1">
        <v>145</v>
      </c>
      <c r="AB174" s="1">
        <v>230</v>
      </c>
      <c r="AC174" s="1">
        <v>754</v>
      </c>
    </row>
    <row r="175" spans="1:29" x14ac:dyDescent="0.25">
      <c r="B175" s="1">
        <v>300</v>
      </c>
      <c r="C175" s="1">
        <v>280</v>
      </c>
      <c r="D175" s="1">
        <v>347</v>
      </c>
      <c r="E175" s="1">
        <v>313</v>
      </c>
      <c r="F175" s="1">
        <v>344</v>
      </c>
      <c r="G175" s="1">
        <v>321</v>
      </c>
      <c r="H175" s="1">
        <v>323</v>
      </c>
      <c r="I175" s="1">
        <v>368</v>
      </c>
      <c r="J175" s="1">
        <v>322</v>
      </c>
      <c r="K175" s="1">
        <v>386</v>
      </c>
      <c r="L175" s="1">
        <v>422</v>
      </c>
      <c r="M175" s="1">
        <v>1340</v>
      </c>
      <c r="N175" s="1"/>
      <c r="O175" s="1"/>
      <c r="Q175" s="8"/>
      <c r="R175" s="1">
        <v>42</v>
      </c>
      <c r="S175" s="1">
        <v>36</v>
      </c>
      <c r="T175" s="1">
        <v>33</v>
      </c>
      <c r="U175" s="1">
        <v>18</v>
      </c>
      <c r="V175" s="1">
        <v>31</v>
      </c>
      <c r="W175" s="1">
        <v>25</v>
      </c>
      <c r="X175" s="1">
        <v>29</v>
      </c>
      <c r="Y175" s="1">
        <v>68</v>
      </c>
      <c r="Z175" s="1">
        <v>99</v>
      </c>
      <c r="AA175" s="1">
        <v>183</v>
      </c>
      <c r="AB175" s="1">
        <v>248</v>
      </c>
      <c r="AC175" s="1">
        <v>622</v>
      </c>
    </row>
    <row r="176" spans="1:29" x14ac:dyDescent="0.25">
      <c r="B176" s="1">
        <v>274</v>
      </c>
      <c r="C176" s="1">
        <v>294</v>
      </c>
      <c r="D176" s="1">
        <v>305</v>
      </c>
      <c r="E176" s="1">
        <v>348</v>
      </c>
      <c r="F176" s="1">
        <v>333</v>
      </c>
      <c r="G176" s="1">
        <v>326</v>
      </c>
      <c r="H176" s="1">
        <v>340</v>
      </c>
      <c r="I176" s="1">
        <v>332</v>
      </c>
      <c r="J176" s="1">
        <v>362</v>
      </c>
      <c r="K176" s="1">
        <v>382</v>
      </c>
      <c r="L176" s="1">
        <v>412</v>
      </c>
      <c r="M176" s="1">
        <v>1326</v>
      </c>
      <c r="N176" s="1"/>
      <c r="O176" s="1"/>
      <c r="Q176" s="8"/>
      <c r="R176" s="1">
        <v>80</v>
      </c>
      <c r="S176" s="1">
        <v>38</v>
      </c>
      <c r="T176" s="1">
        <v>23</v>
      </c>
      <c r="U176" s="1">
        <v>26</v>
      </c>
      <c r="V176" s="1">
        <v>22</v>
      </c>
      <c r="W176" s="1">
        <v>38</v>
      </c>
      <c r="X176" s="1">
        <v>61</v>
      </c>
      <c r="Y176" s="1">
        <v>68</v>
      </c>
      <c r="Z176" s="1">
        <v>91</v>
      </c>
      <c r="AA176" s="1">
        <v>136</v>
      </c>
      <c r="AB176" s="1">
        <v>258</v>
      </c>
      <c r="AC176" s="1">
        <v>842</v>
      </c>
    </row>
    <row r="177" spans="1:29" x14ac:dyDescent="0.25">
      <c r="B177" s="1">
        <v>289</v>
      </c>
      <c r="C177" s="1">
        <v>302</v>
      </c>
      <c r="D177" s="1">
        <v>315</v>
      </c>
      <c r="E177" s="1">
        <v>332</v>
      </c>
      <c r="F177" s="1">
        <v>294</v>
      </c>
      <c r="G177" s="1">
        <v>327</v>
      </c>
      <c r="H177" s="1">
        <v>348</v>
      </c>
      <c r="I177" s="1">
        <v>356</v>
      </c>
      <c r="J177" s="1">
        <v>336</v>
      </c>
      <c r="K177" s="1">
        <v>346</v>
      </c>
      <c r="L177" s="1">
        <v>477</v>
      </c>
      <c r="M177" s="1">
        <v>1114</v>
      </c>
      <c r="N177" s="1"/>
      <c r="O177" s="1"/>
      <c r="Q177" s="8"/>
      <c r="R177" s="1">
        <v>81</v>
      </c>
      <c r="S177" s="1">
        <v>44</v>
      </c>
      <c r="T177" s="1">
        <v>28</v>
      </c>
      <c r="U177" s="1">
        <v>22</v>
      </c>
      <c r="V177" s="1">
        <v>25</v>
      </c>
      <c r="W177" s="1">
        <v>31</v>
      </c>
      <c r="X177" s="1">
        <v>43</v>
      </c>
      <c r="Y177" s="1">
        <v>75</v>
      </c>
      <c r="Z177" s="1">
        <v>115</v>
      </c>
      <c r="AA177" s="1">
        <v>187</v>
      </c>
      <c r="AB177" s="1">
        <v>182</v>
      </c>
      <c r="AC177" s="1">
        <v>778</v>
      </c>
    </row>
    <row r="178" spans="1:29" x14ac:dyDescent="0.25">
      <c r="B178" s="1"/>
      <c r="C178" s="1"/>
      <c r="D178" s="1"/>
      <c r="E178" s="1"/>
      <c r="F178" s="1">
        <v>339</v>
      </c>
      <c r="G178" s="1"/>
      <c r="H178" s="1"/>
      <c r="I178" s="1">
        <v>366</v>
      </c>
      <c r="J178" s="1"/>
      <c r="K178" s="1"/>
      <c r="M178" s="1"/>
      <c r="N178" s="1"/>
      <c r="O178" s="1"/>
      <c r="Q178" s="8"/>
      <c r="T178" s="1"/>
      <c r="V178" s="1"/>
      <c r="AC178" s="1">
        <v>602</v>
      </c>
    </row>
    <row r="179" spans="1:29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Q179" s="8"/>
      <c r="T179" s="1"/>
      <c r="V179" s="1"/>
    </row>
    <row r="180" spans="1:29" x14ac:dyDescent="0.25">
      <c r="A180" s="2" t="s">
        <v>19</v>
      </c>
      <c r="B180" s="1">
        <v>292</v>
      </c>
      <c r="C180" s="1">
        <v>304</v>
      </c>
      <c r="D180" s="1"/>
      <c r="E180" s="1">
        <v>336</v>
      </c>
      <c r="F180" s="1"/>
      <c r="G180" s="1">
        <v>320</v>
      </c>
      <c r="H180" s="1">
        <v>342</v>
      </c>
      <c r="I180" s="1">
        <v>386</v>
      </c>
      <c r="J180" s="1">
        <v>386</v>
      </c>
      <c r="K180" s="1">
        <v>426</v>
      </c>
      <c r="L180" s="1">
        <v>518</v>
      </c>
      <c r="M180" s="1">
        <v>708</v>
      </c>
      <c r="N180" s="1"/>
      <c r="O180" s="1"/>
      <c r="Q180" s="8" t="s">
        <v>19</v>
      </c>
      <c r="R180" s="1">
        <v>66</v>
      </c>
      <c r="S180" s="1">
        <v>20</v>
      </c>
      <c r="T180" s="1"/>
      <c r="U180" s="1">
        <v>10</v>
      </c>
      <c r="V180" s="1"/>
      <c r="W180" s="1">
        <v>20</v>
      </c>
      <c r="X180" s="1">
        <v>34</v>
      </c>
      <c r="Y180" s="1">
        <v>61</v>
      </c>
      <c r="Z180" s="1">
        <v>93</v>
      </c>
      <c r="AA180" s="1">
        <v>142</v>
      </c>
      <c r="AB180" s="1">
        <v>206</v>
      </c>
      <c r="AC180" s="1">
        <v>562</v>
      </c>
    </row>
    <row r="181" spans="1:29" x14ac:dyDescent="0.25">
      <c r="B181" s="1">
        <v>266</v>
      </c>
      <c r="C181" s="1">
        <v>289</v>
      </c>
      <c r="D181" s="1"/>
      <c r="E181" s="1">
        <v>302</v>
      </c>
      <c r="F181" s="1"/>
      <c r="G181" s="1">
        <v>318</v>
      </c>
      <c r="H181" s="1">
        <v>340</v>
      </c>
      <c r="I181" s="1">
        <v>372</v>
      </c>
      <c r="J181" s="1">
        <v>366</v>
      </c>
      <c r="K181" s="1">
        <v>412</v>
      </c>
      <c r="L181" s="1">
        <v>468</v>
      </c>
      <c r="M181" s="1">
        <v>696</v>
      </c>
      <c r="N181" s="1"/>
      <c r="O181" s="1"/>
      <c r="Q181" s="1"/>
      <c r="R181" s="1">
        <v>49</v>
      </c>
      <c r="S181" s="1">
        <v>26</v>
      </c>
      <c r="T181" s="1"/>
      <c r="U181" s="1">
        <v>13</v>
      </c>
      <c r="V181" s="1"/>
      <c r="W181" s="1">
        <v>22</v>
      </c>
      <c r="X181" s="1">
        <v>33</v>
      </c>
      <c r="Y181" s="1">
        <v>55</v>
      </c>
      <c r="Z181" s="1">
        <v>61</v>
      </c>
      <c r="AA181" s="1">
        <v>129</v>
      </c>
      <c r="AB181" s="1">
        <v>180</v>
      </c>
      <c r="AC181" s="1">
        <v>504</v>
      </c>
    </row>
    <row r="182" spans="1:29" x14ac:dyDescent="0.25">
      <c r="B182" s="1">
        <v>268</v>
      </c>
      <c r="C182" s="1">
        <v>313</v>
      </c>
      <c r="D182" s="1"/>
      <c r="E182" s="1">
        <v>323</v>
      </c>
      <c r="F182" s="1"/>
      <c r="G182" s="1">
        <v>332</v>
      </c>
      <c r="H182" s="1">
        <v>320</v>
      </c>
      <c r="I182" s="1">
        <v>362</v>
      </c>
      <c r="J182" s="1">
        <v>452</v>
      </c>
      <c r="K182" s="1">
        <v>454</v>
      </c>
      <c r="L182" s="1">
        <v>474</v>
      </c>
      <c r="M182" s="1">
        <v>764</v>
      </c>
      <c r="N182" s="1"/>
      <c r="O182" s="1"/>
      <c r="Q182" s="1"/>
      <c r="R182" s="1">
        <v>68</v>
      </c>
      <c r="S182" s="1">
        <v>33</v>
      </c>
      <c r="T182" s="1"/>
      <c r="U182" s="1">
        <v>12</v>
      </c>
      <c r="V182" s="1"/>
      <c r="W182" s="1">
        <v>32</v>
      </c>
      <c r="X182" s="1">
        <v>37</v>
      </c>
      <c r="Y182" s="1">
        <v>42</v>
      </c>
      <c r="Z182" s="1">
        <v>60</v>
      </c>
      <c r="AA182" s="1">
        <v>117</v>
      </c>
      <c r="AB182" s="1">
        <v>238</v>
      </c>
      <c r="AC182" s="1">
        <v>506</v>
      </c>
    </row>
    <row r="183" spans="1:29" x14ac:dyDescent="0.25">
      <c r="B183" s="1">
        <v>279</v>
      </c>
      <c r="C183" s="1">
        <v>301</v>
      </c>
      <c r="D183" s="1"/>
      <c r="E183" s="1">
        <v>287</v>
      </c>
      <c r="F183" s="1"/>
      <c r="G183" s="1">
        <v>336</v>
      </c>
      <c r="H183" s="1">
        <v>338</v>
      </c>
      <c r="I183" s="1">
        <v>352</v>
      </c>
      <c r="J183" s="1">
        <v>402</v>
      </c>
      <c r="K183" s="1">
        <v>432</v>
      </c>
      <c r="L183" s="1">
        <v>542</v>
      </c>
      <c r="M183" s="1">
        <v>742</v>
      </c>
      <c r="N183" s="1"/>
      <c r="O183" s="1"/>
      <c r="Q183" s="1"/>
      <c r="U183" s="1">
        <v>16</v>
      </c>
      <c r="W183" s="1">
        <v>27</v>
      </c>
      <c r="X183" s="1">
        <v>57</v>
      </c>
      <c r="Y183" s="1">
        <v>53</v>
      </c>
      <c r="AA183" s="1">
        <v>132</v>
      </c>
      <c r="AC183" s="1">
        <v>532</v>
      </c>
    </row>
    <row r="184" spans="1:29" x14ac:dyDescent="0.25">
      <c r="B184" s="1">
        <v>291</v>
      </c>
      <c r="C184" s="1"/>
      <c r="D184" s="1"/>
      <c r="E184" s="1">
        <v>308</v>
      </c>
      <c r="F184" s="1"/>
      <c r="H184" s="1"/>
      <c r="I184" s="1"/>
      <c r="J184" s="1"/>
      <c r="K184" s="1">
        <v>394</v>
      </c>
      <c r="M184" s="1">
        <v>662</v>
      </c>
      <c r="N184" s="1"/>
      <c r="O184" s="1"/>
      <c r="P184" s="1"/>
      <c r="Q184" s="1"/>
      <c r="U184" s="1">
        <v>9</v>
      </c>
      <c r="W184" s="1">
        <v>23</v>
      </c>
      <c r="X184" s="1">
        <v>40</v>
      </c>
      <c r="AC184" s="1">
        <v>494</v>
      </c>
    </row>
    <row r="185" spans="1:29" x14ac:dyDescent="0.25">
      <c r="B185" s="1"/>
      <c r="C185" s="1"/>
      <c r="D185" s="1"/>
      <c r="E185" s="1">
        <v>315</v>
      </c>
      <c r="F185" s="1"/>
      <c r="G185" s="1"/>
      <c r="H185" s="1"/>
      <c r="I185" s="1"/>
      <c r="J185" s="1"/>
      <c r="K185" s="1"/>
      <c r="L185" s="1"/>
      <c r="M185" s="1">
        <v>690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7" spans="1:29" x14ac:dyDescent="0.25">
      <c r="A187" s="2" t="s">
        <v>12</v>
      </c>
      <c r="B187">
        <f>AVERAGE(B174:B186)</f>
        <v>283.77777777777777</v>
      </c>
      <c r="C187">
        <f t="shared" ref="C187:K187" si="12">AVERAGE(C174:C186)</f>
        <v>300.625</v>
      </c>
      <c r="D187">
        <f t="shared" si="12"/>
        <v>322</v>
      </c>
      <c r="E187">
        <f>AVERAGE(E174:E186)</f>
        <v>317.5</v>
      </c>
      <c r="F187">
        <f t="shared" si="12"/>
        <v>320.39999999999998</v>
      </c>
      <c r="G187">
        <f t="shared" si="12"/>
        <v>330.375</v>
      </c>
      <c r="H187">
        <f t="shared" si="12"/>
        <v>335.875</v>
      </c>
      <c r="I187">
        <f t="shared" si="12"/>
        <v>364.22222222222223</v>
      </c>
      <c r="J187">
        <f t="shared" si="12"/>
        <v>376</v>
      </c>
      <c r="K187">
        <f t="shared" si="12"/>
        <v>404</v>
      </c>
      <c r="L187">
        <f>AVERAGE(L174:L186)</f>
        <v>463.875</v>
      </c>
      <c r="M187">
        <f>AVERAGE(M174:M186)</f>
        <v>906.8</v>
      </c>
      <c r="N187" s="1"/>
      <c r="Q187" s="2" t="s">
        <v>12</v>
      </c>
      <c r="R187">
        <f>AVERAGE(R174:R186)</f>
        <v>65.428571428571431</v>
      </c>
      <c r="S187">
        <f t="shared" ref="S187" si="13">AVERAGE(S174:S186)</f>
        <v>35</v>
      </c>
      <c r="T187">
        <f t="shared" ref="T187" si="14">AVERAGE(T174:T186)</f>
        <v>26.25</v>
      </c>
      <c r="U187">
        <f>AVERAGE(U174:U186)</f>
        <v>16.888888888888889</v>
      </c>
      <c r="V187">
        <f t="shared" ref="V187" si="15">AVERAGE(V174:V186)</f>
        <v>24.5</v>
      </c>
      <c r="W187">
        <f t="shared" ref="W187" si="16">AVERAGE(W174:W186)</f>
        <v>27.777777777777779</v>
      </c>
      <c r="X187">
        <f t="shared" ref="X187" si="17">AVERAGE(X174:X186)</f>
        <v>40.333333333333336</v>
      </c>
      <c r="Y187">
        <f t="shared" ref="Y187" si="18">AVERAGE(Y174:Y186)</f>
        <v>62.5</v>
      </c>
      <c r="Z187">
        <f t="shared" ref="Z187" si="19">AVERAGE(Z174:Z186)</f>
        <v>95.142857142857139</v>
      </c>
      <c r="AA187">
        <f t="shared" ref="AA187" si="20">AVERAGE(AA174:AA186)</f>
        <v>146.375</v>
      </c>
      <c r="AB187">
        <f t="shared" ref="AB187" si="21">AVERAGE(AB174:AB186)</f>
        <v>220.28571428571428</v>
      </c>
      <c r="AC187">
        <f>AVERAGE(AC174:AC186)</f>
        <v>619.6</v>
      </c>
    </row>
    <row r="188" spans="1:29" x14ac:dyDescent="0.25">
      <c r="A188" s="2" t="s">
        <v>13</v>
      </c>
      <c r="B188">
        <f>COUNT(B174:B185)</f>
        <v>9</v>
      </c>
      <c r="C188">
        <f t="shared" ref="C188:M188" si="22">COUNT(C174:C185)</f>
        <v>8</v>
      </c>
      <c r="D188">
        <f t="shared" si="22"/>
        <v>4</v>
      </c>
      <c r="E188">
        <f t="shared" si="22"/>
        <v>10</v>
      </c>
      <c r="F188">
        <f t="shared" si="22"/>
        <v>5</v>
      </c>
      <c r="G188">
        <f t="shared" si="22"/>
        <v>8</v>
      </c>
      <c r="H188">
        <f t="shared" si="22"/>
        <v>8</v>
      </c>
      <c r="I188">
        <f t="shared" si="22"/>
        <v>9</v>
      </c>
      <c r="J188">
        <f t="shared" si="22"/>
        <v>8</v>
      </c>
      <c r="K188">
        <f t="shared" si="22"/>
        <v>9</v>
      </c>
      <c r="L188">
        <f>COUNT(L174:L185)</f>
        <v>8</v>
      </c>
      <c r="M188">
        <f t="shared" si="22"/>
        <v>10</v>
      </c>
      <c r="N188" s="1"/>
      <c r="Q188" s="2" t="s">
        <v>13</v>
      </c>
      <c r="R188">
        <f>COUNT(R174:R185)</f>
        <v>7</v>
      </c>
      <c r="S188">
        <f t="shared" ref="S188:AB188" si="23">COUNT(S174:S185)</f>
        <v>7</v>
      </c>
      <c r="T188">
        <f t="shared" si="23"/>
        <v>4</v>
      </c>
      <c r="U188">
        <f t="shared" si="23"/>
        <v>9</v>
      </c>
      <c r="V188">
        <f t="shared" si="23"/>
        <v>4</v>
      </c>
      <c r="W188">
        <f t="shared" si="23"/>
        <v>9</v>
      </c>
      <c r="X188">
        <f t="shared" si="23"/>
        <v>9</v>
      </c>
      <c r="Y188">
        <f t="shared" si="23"/>
        <v>8</v>
      </c>
      <c r="Z188">
        <f t="shared" si="23"/>
        <v>7</v>
      </c>
      <c r="AA188">
        <f t="shared" si="23"/>
        <v>8</v>
      </c>
      <c r="AB188">
        <f t="shared" si="23"/>
        <v>7</v>
      </c>
      <c r="AC188">
        <f>COUNT(AC174:AC184)</f>
        <v>10</v>
      </c>
    </row>
    <row r="189" spans="1:29" x14ac:dyDescent="0.25">
      <c r="A189" s="2" t="s">
        <v>14</v>
      </c>
      <c r="B189">
        <f>STDEVA(B174:B185)</f>
        <v>12.346839451634755</v>
      </c>
      <c r="C189">
        <f t="shared" ref="C189:M189" si="24">STDEVA(C174:C185)</f>
        <v>13.244270998651238</v>
      </c>
      <c r="D189">
        <f t="shared" si="24"/>
        <v>17.925772879665004</v>
      </c>
      <c r="E189">
        <f t="shared" si="24"/>
        <v>17.771700350088434</v>
      </c>
      <c r="F189">
        <f t="shared" si="24"/>
        <v>25.323901753086943</v>
      </c>
      <c r="G189">
        <f t="shared" si="24"/>
        <v>14.53014108672039</v>
      </c>
      <c r="H189">
        <f t="shared" si="24"/>
        <v>9.5683630485350744</v>
      </c>
      <c r="I189">
        <f t="shared" si="24"/>
        <v>16.596519046006136</v>
      </c>
      <c r="J189">
        <f t="shared" si="24"/>
        <v>40.355562548072953</v>
      </c>
      <c r="K189">
        <f t="shared" si="24"/>
        <v>31.827660925679098</v>
      </c>
      <c r="L189">
        <f>STDEVA(L174:L185)</f>
        <v>50.86238436071536</v>
      </c>
      <c r="M189">
        <f t="shared" si="24"/>
        <v>270.58980846374169</v>
      </c>
      <c r="N189" s="1"/>
      <c r="Q189" s="2" t="s">
        <v>14</v>
      </c>
      <c r="R189">
        <f>STDEVA(R174:R185)</f>
        <v>14.853250405855539</v>
      </c>
      <c r="S189">
        <f t="shared" ref="S189:AB189" si="25">STDEVA(S174:S185)</f>
        <v>9.7467943448089631</v>
      </c>
      <c r="T189">
        <f t="shared" si="25"/>
        <v>5.3774219349672263</v>
      </c>
      <c r="U189">
        <f t="shared" si="25"/>
        <v>6.5468397804674501</v>
      </c>
      <c r="V189">
        <f t="shared" si="25"/>
        <v>4.7958315233127191</v>
      </c>
      <c r="W189">
        <f t="shared" si="25"/>
        <v>5.868938953886337</v>
      </c>
      <c r="X189">
        <f t="shared" si="25"/>
        <v>11.586630226256467</v>
      </c>
      <c r="Y189">
        <f t="shared" si="25"/>
        <v>12.106668764421887</v>
      </c>
      <c r="Z189">
        <f t="shared" si="25"/>
        <v>30.333856615057332</v>
      </c>
      <c r="AA189">
        <f t="shared" si="25"/>
        <v>25.331727706009879</v>
      </c>
      <c r="AB189">
        <f t="shared" si="25"/>
        <v>31.335359610267172</v>
      </c>
      <c r="AC189">
        <f>STDEVA(AC174:AC184)</f>
        <v>127.3518311171413</v>
      </c>
    </row>
    <row r="190" spans="1:29" x14ac:dyDescent="0.25">
      <c r="A190" s="2" t="s">
        <v>15</v>
      </c>
      <c r="B190">
        <f>B189/SQRT(B188)</f>
        <v>4.1156131505449185</v>
      </c>
      <c r="C190">
        <f t="shared" ref="C190:M190" si="26">C189/SQRT(C188)</f>
        <v>4.6825569175093085</v>
      </c>
      <c r="D190">
        <f t="shared" si="26"/>
        <v>8.9628864398325021</v>
      </c>
      <c r="E190">
        <f t="shared" si="26"/>
        <v>5.619905100029122</v>
      </c>
      <c r="F190">
        <f t="shared" si="26"/>
        <v>11.325193155085699</v>
      </c>
      <c r="G190">
        <f t="shared" si="26"/>
        <v>5.1371806470086288</v>
      </c>
      <c r="H190">
        <f t="shared" si="26"/>
        <v>3.3829271982369686</v>
      </c>
      <c r="I190">
        <f t="shared" si="26"/>
        <v>5.5321730153353785</v>
      </c>
      <c r="J190">
        <f t="shared" si="26"/>
        <v>14.267845968170127</v>
      </c>
      <c r="K190">
        <f t="shared" si="26"/>
        <v>10.609220308559699</v>
      </c>
      <c r="L190">
        <f t="shared" si="26"/>
        <v>17.982568444389216</v>
      </c>
      <c r="M190">
        <f t="shared" si="26"/>
        <v>85.568010637413096</v>
      </c>
      <c r="N190" s="1"/>
      <c r="Q190" s="2" t="s">
        <v>15</v>
      </c>
      <c r="R190">
        <f>R189/SQRT(R188)</f>
        <v>5.6140009621232787</v>
      </c>
      <c r="S190">
        <f t="shared" ref="S190" si="27">S189/SQRT(S188)</f>
        <v>3.6839419880650359</v>
      </c>
      <c r="T190">
        <f t="shared" ref="T190" si="28">T189/SQRT(T188)</f>
        <v>2.6887109674836132</v>
      </c>
      <c r="U190">
        <f t="shared" ref="U190" si="29">U189/SQRT(U188)</f>
        <v>2.1822799268224835</v>
      </c>
      <c r="V190">
        <f t="shared" ref="V190" si="30">V189/SQRT(V188)</f>
        <v>2.3979157616563596</v>
      </c>
      <c r="W190">
        <f t="shared" ref="W190" si="31">W189/SQRT(W188)</f>
        <v>1.956312984628779</v>
      </c>
      <c r="X190">
        <f t="shared" ref="X190" si="32">X189/SQRT(X188)</f>
        <v>3.8622100754188224</v>
      </c>
      <c r="Y190">
        <f t="shared" ref="Y190" si="33">Y189/SQRT(Y188)</f>
        <v>4.2803537904510378</v>
      </c>
      <c r="Z190">
        <f t="shared" ref="Z190" si="34">Z189/SQRT(Z188)</f>
        <v>11.465120129847605</v>
      </c>
      <c r="AA190">
        <f t="shared" ref="AA190" si="35">AA189/SQRT(AA188)</f>
        <v>8.9561182200453651</v>
      </c>
      <c r="AB190">
        <f t="shared" ref="AB190" si="36">AB189/SQRT(AB188)</f>
        <v>11.843652681649255</v>
      </c>
      <c r="AC190">
        <f t="shared" ref="AC190" si="37">AC189/SQRT(AC188)</f>
        <v>40.272185052327217</v>
      </c>
    </row>
    <row r="191" spans="1:29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29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29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29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29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29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x14ac:dyDescent="0.25"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23.25" x14ac:dyDescent="0.35">
      <c r="A199" s="7" t="s">
        <v>40</v>
      </c>
      <c r="B199" s="4"/>
      <c r="C199" s="4"/>
      <c r="D199" s="6"/>
      <c r="E199" s="6"/>
      <c r="F199" s="6"/>
      <c r="G199" s="6"/>
      <c r="H199" s="6"/>
      <c r="I199" s="6"/>
      <c r="J199" s="6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23.25" x14ac:dyDescent="0.35">
      <c r="A200" s="7" t="s">
        <v>17</v>
      </c>
      <c r="J200" s="5" t="s">
        <v>16</v>
      </c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x14ac:dyDescent="0.25"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x14ac:dyDescent="0.25">
      <c r="B202" s="2"/>
      <c r="C202" s="2"/>
      <c r="D202" s="2"/>
      <c r="E202" s="2"/>
      <c r="F202" s="2"/>
      <c r="J202" s="2"/>
      <c r="K202" s="2"/>
      <c r="L202" s="2"/>
      <c r="M202" s="2"/>
      <c r="N202" s="2"/>
      <c r="O202" s="2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x14ac:dyDescent="0.25">
      <c r="B203" s="2" t="s">
        <v>12</v>
      </c>
      <c r="C203" s="2" t="s">
        <v>39</v>
      </c>
      <c r="D203" s="2" t="s">
        <v>13</v>
      </c>
      <c r="G203" s="2"/>
      <c r="H203" s="2" t="s">
        <v>12</v>
      </c>
      <c r="I203" s="2" t="s">
        <v>39</v>
      </c>
      <c r="J203" s="2" t="s">
        <v>13</v>
      </c>
      <c r="K203" s="1"/>
      <c r="L203" s="1"/>
      <c r="M203" s="1"/>
      <c r="N203" s="1"/>
      <c r="O203" s="1"/>
      <c r="P203" s="1"/>
      <c r="Q203" s="1"/>
      <c r="S203" s="1"/>
      <c r="T203" s="1"/>
      <c r="U203" s="1"/>
      <c r="V203" s="1"/>
      <c r="W203" s="1"/>
      <c r="X203" s="1"/>
      <c r="Z203" s="1"/>
      <c r="AA203" s="1"/>
      <c r="AB203" s="1"/>
      <c r="AC203" s="1"/>
    </row>
    <row r="204" spans="1:29" x14ac:dyDescent="0.25">
      <c r="A204" s="2" t="s">
        <v>1</v>
      </c>
      <c r="B204">
        <v>452</v>
      </c>
      <c r="C204">
        <v>22.642143596988902</v>
      </c>
      <c r="D204">
        <v>4</v>
      </c>
      <c r="G204" s="2" t="s">
        <v>1</v>
      </c>
      <c r="H204">
        <v>21.333333333333332</v>
      </c>
      <c r="I204" s="1">
        <v>4.4621868081817402</v>
      </c>
      <c r="J204" s="1">
        <v>6</v>
      </c>
      <c r="K204" s="1"/>
      <c r="L204" s="1"/>
      <c r="M204" s="1"/>
      <c r="N204" s="1"/>
      <c r="O204" s="1"/>
      <c r="P204" s="1"/>
      <c r="Q204" s="1"/>
      <c r="S204" s="1"/>
      <c r="T204" s="1"/>
      <c r="U204" s="1"/>
      <c r="V204" s="1"/>
      <c r="W204" s="1"/>
      <c r="X204" s="1"/>
      <c r="Z204" s="1"/>
      <c r="AA204" s="1"/>
      <c r="AB204" s="1"/>
      <c r="AC204" s="1"/>
    </row>
    <row r="205" spans="1:29" x14ac:dyDescent="0.25">
      <c r="A205" s="2" t="s">
        <v>4</v>
      </c>
      <c r="B205">
        <v>496.8</v>
      </c>
      <c r="C205">
        <v>13.7346277707115</v>
      </c>
      <c r="D205">
        <v>5</v>
      </c>
      <c r="G205" s="2" t="s">
        <v>4</v>
      </c>
      <c r="H205">
        <v>37</v>
      </c>
      <c r="I205" s="1">
        <v>5.05305188310325</v>
      </c>
      <c r="J205" s="1">
        <v>6</v>
      </c>
      <c r="K205" s="1"/>
      <c r="L205" s="1"/>
      <c r="M205" s="1"/>
      <c r="N205" s="1"/>
      <c r="O205" s="1"/>
      <c r="P205" s="1"/>
      <c r="Q205" s="1"/>
      <c r="S205" s="1"/>
      <c r="T205" s="1"/>
      <c r="U205" s="1"/>
      <c r="V205" s="1"/>
      <c r="W205" s="1"/>
      <c r="X205" s="1"/>
      <c r="Z205" s="1"/>
      <c r="AA205" s="1"/>
      <c r="AB205" s="1"/>
      <c r="AC205" s="1"/>
    </row>
    <row r="206" spans="1:29" x14ac:dyDescent="0.25">
      <c r="A206" s="2" t="s">
        <v>7</v>
      </c>
      <c r="B206">
        <v>598</v>
      </c>
      <c r="C206">
        <v>31.086974764360701</v>
      </c>
      <c r="D206">
        <v>5</v>
      </c>
      <c r="G206" s="2" t="s">
        <v>7</v>
      </c>
      <c r="H206">
        <v>66.333333333333329</v>
      </c>
      <c r="I206" s="1">
        <v>7.0126869157105398</v>
      </c>
      <c r="J206" s="1">
        <v>6</v>
      </c>
      <c r="K206" s="1"/>
      <c r="L206" s="1"/>
      <c r="M206" s="1"/>
      <c r="O206" s="1"/>
      <c r="P206" s="1"/>
      <c r="Q206" s="1"/>
      <c r="S206" s="1"/>
      <c r="T206" s="1"/>
      <c r="U206" s="1"/>
      <c r="V206" s="1"/>
      <c r="W206" s="1"/>
      <c r="X206" s="1"/>
      <c r="Z206" s="1"/>
      <c r="AA206" s="1"/>
      <c r="AB206" s="1"/>
      <c r="AC206" s="1"/>
    </row>
    <row r="207" spans="1:29" x14ac:dyDescent="0.25">
      <c r="A207" s="2" t="s">
        <v>10</v>
      </c>
      <c r="B207">
        <v>1151.6666666666667</v>
      </c>
      <c r="C207">
        <v>45.692936483054403</v>
      </c>
      <c r="D207">
        <v>6</v>
      </c>
      <c r="G207" s="2" t="s">
        <v>10</v>
      </c>
      <c r="H207">
        <v>551</v>
      </c>
      <c r="I207" s="1">
        <v>16.130716041143401</v>
      </c>
      <c r="J207" s="1">
        <v>6</v>
      </c>
      <c r="K207" s="1"/>
      <c r="M207" s="1"/>
      <c r="N207" s="1"/>
      <c r="O207" s="1"/>
      <c r="P207" s="1"/>
      <c r="Q207" s="1"/>
      <c r="S207" s="1"/>
      <c r="T207" s="1"/>
      <c r="U207" s="1"/>
      <c r="V207" s="1"/>
      <c r="W207" s="1"/>
      <c r="X207" s="1"/>
      <c r="Z207" s="1"/>
      <c r="AA207" s="1"/>
      <c r="AB207" s="1"/>
      <c r="AC207" s="1"/>
    </row>
    <row r="208" spans="1:29" x14ac:dyDescent="0.25">
      <c r="K208" s="1"/>
      <c r="M208" s="1"/>
      <c r="O208" s="1"/>
      <c r="P208" s="1"/>
      <c r="Q208" s="1"/>
      <c r="S208" s="1"/>
      <c r="T208" s="1"/>
      <c r="U208" s="1"/>
      <c r="V208" s="1"/>
      <c r="W208" s="1"/>
      <c r="X208" s="1"/>
      <c r="Z208" s="1"/>
      <c r="AA208" s="1"/>
      <c r="AB208" s="1"/>
      <c r="AC208" s="1"/>
    </row>
    <row r="209" spans="1:31" x14ac:dyDescent="0.25">
      <c r="A209" s="2"/>
      <c r="B209" s="1"/>
      <c r="C209" s="1"/>
      <c r="D209" s="1"/>
      <c r="E209" s="30" t="s">
        <v>37</v>
      </c>
      <c r="G209" s="2"/>
      <c r="I209" s="1"/>
      <c r="J209" s="31" t="s">
        <v>38</v>
      </c>
      <c r="P209" s="1"/>
      <c r="Q209" s="1"/>
      <c r="S209" s="1"/>
      <c r="T209" s="1"/>
      <c r="U209" s="1"/>
      <c r="V209" s="1"/>
      <c r="W209" s="1"/>
      <c r="X209" s="1"/>
      <c r="Z209" s="1"/>
      <c r="AA209" s="1"/>
      <c r="AB209" s="1"/>
      <c r="AC209" s="1"/>
    </row>
    <row r="210" spans="1:31" x14ac:dyDescent="0.25">
      <c r="B210" s="1"/>
      <c r="C210" s="1"/>
      <c r="D210" s="1"/>
      <c r="G210" s="1"/>
      <c r="H210" s="1"/>
      <c r="J210" s="8"/>
      <c r="K210" s="1"/>
      <c r="L210" s="1"/>
      <c r="M210" s="1"/>
      <c r="N210" s="1"/>
      <c r="O210" s="1"/>
      <c r="P210" s="1"/>
      <c r="Q210" s="1"/>
      <c r="S210" s="1"/>
      <c r="T210" s="1"/>
      <c r="U210" s="1"/>
      <c r="V210" s="1"/>
      <c r="W210" s="1"/>
      <c r="X210" s="1"/>
      <c r="Z210" s="1"/>
      <c r="AA210" s="1"/>
      <c r="AB210" s="1"/>
      <c r="AC210" s="1"/>
    </row>
    <row r="211" spans="1:31" x14ac:dyDescent="0.25">
      <c r="B211" s="1"/>
      <c r="C211" s="1"/>
      <c r="D211" s="1"/>
      <c r="E211" s="1"/>
      <c r="K211" s="1"/>
      <c r="L211" s="1"/>
      <c r="M211" s="1"/>
      <c r="N211" s="1"/>
      <c r="O211" s="1"/>
      <c r="P211" s="1"/>
      <c r="Q211" s="1"/>
      <c r="S211" s="1"/>
      <c r="T211" s="1"/>
      <c r="U211" s="1"/>
      <c r="V211" s="1"/>
      <c r="W211" s="1"/>
      <c r="X211" s="1"/>
      <c r="Z211" s="1"/>
      <c r="AA211" s="1"/>
      <c r="AB211" s="1"/>
      <c r="AC211" s="1"/>
    </row>
    <row r="212" spans="1:31" x14ac:dyDescent="0.25">
      <c r="K212" s="1"/>
      <c r="L212" s="1"/>
      <c r="M212" s="1"/>
      <c r="N212" s="1"/>
      <c r="O212" s="1"/>
      <c r="P212" s="1"/>
      <c r="Q212" s="1"/>
      <c r="S212" s="1"/>
      <c r="T212" s="1"/>
      <c r="U212" s="1"/>
      <c r="V212" s="1"/>
      <c r="W212" s="1"/>
      <c r="X212" s="1"/>
      <c r="Z212" s="1"/>
      <c r="AA212" s="1"/>
      <c r="AB212" s="1"/>
      <c r="AC212" s="1"/>
    </row>
    <row r="213" spans="1:31" x14ac:dyDescent="0.25">
      <c r="A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31" x14ac:dyDescent="0.25">
      <c r="A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31" x14ac:dyDescent="0.25">
      <c r="A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31" x14ac:dyDescent="0.25">
      <c r="A216" s="2"/>
      <c r="K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31" x14ac:dyDescent="0.25">
      <c r="J217" s="2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31" x14ac:dyDescent="0.25">
      <c r="J218" s="2"/>
    </row>
    <row r="219" spans="1:31" x14ac:dyDescent="0.25">
      <c r="J219" s="2"/>
    </row>
    <row r="220" spans="1:31" x14ac:dyDescent="0.25">
      <c r="J220" s="2"/>
    </row>
    <row r="223" spans="1:31" x14ac:dyDescent="0.25">
      <c r="AD223" s="1"/>
      <c r="AE223" s="1"/>
    </row>
    <row r="224" spans="1:31" x14ac:dyDescent="0.25">
      <c r="AD224" s="1"/>
      <c r="AE224" s="1"/>
    </row>
    <row r="225" spans="1:32" x14ac:dyDescent="0.25">
      <c r="AD225" s="1"/>
      <c r="AE225" s="1"/>
    </row>
    <row r="226" spans="1:32" x14ac:dyDescent="0.25">
      <c r="AD226" s="1"/>
      <c r="AE226" s="1"/>
    </row>
    <row r="227" spans="1:32" ht="21" x14ac:dyDescent="0.35">
      <c r="A227" s="9" t="s">
        <v>42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AD227" s="1"/>
      <c r="AE227" s="1"/>
    </row>
    <row r="228" spans="1:3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AD228" s="1"/>
      <c r="AE228" s="1"/>
    </row>
    <row r="229" spans="1:3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AD229" s="1"/>
      <c r="AE229" s="1"/>
    </row>
    <row r="230" spans="1:32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20" t="s">
        <v>16</v>
      </c>
      <c r="N230" s="1"/>
      <c r="O230" s="1"/>
      <c r="P230" s="1"/>
      <c r="Q230" s="1"/>
      <c r="R230" s="1"/>
      <c r="S230" s="1"/>
      <c r="T230" s="1"/>
      <c r="U230" s="1"/>
      <c r="AD230" s="1"/>
      <c r="AE230" s="1"/>
    </row>
    <row r="231" spans="1:32" ht="18.75" x14ac:dyDescent="0.3">
      <c r="B231" s="21" t="s">
        <v>17</v>
      </c>
      <c r="M231" s="2" t="s">
        <v>3</v>
      </c>
      <c r="N231" s="2" t="s">
        <v>29</v>
      </c>
      <c r="O231" s="2" t="s">
        <v>30</v>
      </c>
      <c r="P231" s="2" t="s">
        <v>31</v>
      </c>
      <c r="Q231" s="2" t="s">
        <v>32</v>
      </c>
      <c r="R231" s="2" t="s">
        <v>8</v>
      </c>
      <c r="S231" s="2" t="s">
        <v>9</v>
      </c>
      <c r="T231" s="2" t="s">
        <v>10</v>
      </c>
      <c r="U231" s="2" t="s">
        <v>11</v>
      </c>
      <c r="AD231" s="1"/>
      <c r="AE231" s="1"/>
    </row>
    <row r="232" spans="1:32" x14ac:dyDescent="0.25">
      <c r="B232" s="2" t="s">
        <v>3</v>
      </c>
      <c r="C232" s="2" t="s">
        <v>29</v>
      </c>
      <c r="D232" s="2" t="s">
        <v>30</v>
      </c>
      <c r="E232" s="2" t="s">
        <v>31</v>
      </c>
      <c r="F232" s="2" t="s">
        <v>32</v>
      </c>
      <c r="G232" s="2" t="s">
        <v>8</v>
      </c>
      <c r="H232" s="2" t="s">
        <v>9</v>
      </c>
      <c r="I232" s="2" t="s">
        <v>10</v>
      </c>
      <c r="J232" s="2" t="s">
        <v>11</v>
      </c>
      <c r="L232" s="2" t="s">
        <v>18</v>
      </c>
      <c r="M232" s="1">
        <v>0</v>
      </c>
      <c r="N232" s="1">
        <v>0</v>
      </c>
      <c r="O232" s="1">
        <v>4.2699999999999996</v>
      </c>
      <c r="P232" s="1">
        <v>4.7428571399999999</v>
      </c>
      <c r="Q232" s="1">
        <v>9.1999999999999993</v>
      </c>
      <c r="R232" s="1">
        <v>18.875</v>
      </c>
      <c r="S232" s="1">
        <v>7.1666666699999997</v>
      </c>
      <c r="T232" s="1">
        <v>6.9</v>
      </c>
      <c r="U232" s="1">
        <v>19.309090900000001</v>
      </c>
    </row>
    <row r="233" spans="1:32" x14ac:dyDescent="0.25">
      <c r="A233" s="2" t="s">
        <v>18</v>
      </c>
      <c r="B233" s="1">
        <v>7.38</v>
      </c>
      <c r="C233" s="1">
        <v>10.5</v>
      </c>
      <c r="D233" s="1">
        <v>2.9076923099999998</v>
      </c>
      <c r="E233" s="1">
        <v>10.78125</v>
      </c>
      <c r="F233" s="1">
        <v>12.96</v>
      </c>
      <c r="G233" s="1">
        <v>7.2</v>
      </c>
      <c r="H233" s="1">
        <v>16.8</v>
      </c>
      <c r="I233" s="1">
        <v>9.19</v>
      </c>
      <c r="J233" s="1">
        <v>7.5333333299999996</v>
      </c>
      <c r="K233" s="1"/>
      <c r="L233" s="1"/>
      <c r="M233" s="1">
        <v>0</v>
      </c>
      <c r="N233" s="1">
        <v>5.5</v>
      </c>
      <c r="O233" s="1">
        <v>4.5599999999999996</v>
      </c>
      <c r="P233" s="1">
        <v>3.79</v>
      </c>
      <c r="Q233" s="1">
        <v>9.6199999999999992</v>
      </c>
      <c r="R233" s="1">
        <v>10.35</v>
      </c>
      <c r="S233" s="1">
        <v>2.3199999999999998</v>
      </c>
      <c r="T233" s="1">
        <v>8.82</v>
      </c>
      <c r="U233" s="1">
        <v>12.254545500000001</v>
      </c>
    </row>
    <row r="234" spans="1:32" x14ac:dyDescent="0.25">
      <c r="A234" s="1"/>
      <c r="B234" s="1">
        <v>4.97</v>
      </c>
      <c r="C234" s="1">
        <v>7.69</v>
      </c>
      <c r="D234" s="1">
        <v>4.97</v>
      </c>
      <c r="E234" s="1">
        <v>4.97</v>
      </c>
      <c r="F234" s="1">
        <v>5.3777777799999997</v>
      </c>
      <c r="G234" s="1">
        <v>4.92</v>
      </c>
      <c r="H234" s="1">
        <v>7.69</v>
      </c>
      <c r="I234" s="1">
        <v>2.4</v>
      </c>
      <c r="J234" s="1">
        <v>17.662500000000001</v>
      </c>
      <c r="K234" s="1"/>
      <c r="L234" s="1"/>
      <c r="M234" s="1">
        <v>0</v>
      </c>
      <c r="N234" s="1">
        <v>0</v>
      </c>
      <c r="O234" s="1">
        <v>4.13513514</v>
      </c>
      <c r="P234" s="1">
        <v>7.66</v>
      </c>
      <c r="Q234" s="1">
        <v>7.3</v>
      </c>
      <c r="R234" s="1">
        <v>5.14</v>
      </c>
      <c r="S234" s="1">
        <v>10.83</v>
      </c>
      <c r="T234" s="1">
        <v>7.9230769199999997</v>
      </c>
      <c r="U234" s="1">
        <v>12.75</v>
      </c>
      <c r="AD234" s="1"/>
      <c r="AE234" s="1"/>
      <c r="AF234" s="1"/>
    </row>
    <row r="235" spans="1:32" x14ac:dyDescent="0.25">
      <c r="A235" s="1"/>
      <c r="B235" s="1">
        <v>4.66</v>
      </c>
      <c r="C235" s="1">
        <v>6.59375</v>
      </c>
      <c r="D235" s="1">
        <v>3.54</v>
      </c>
      <c r="E235" s="1">
        <v>5.15</v>
      </c>
      <c r="F235" s="1">
        <v>9.2799999999999994</v>
      </c>
      <c r="G235" s="1">
        <v>10.466666699999999</v>
      </c>
      <c r="H235" s="1">
        <v>6.96</v>
      </c>
      <c r="I235" s="1">
        <v>14.9</v>
      </c>
      <c r="J235" s="1">
        <v>11.45</v>
      </c>
      <c r="K235" s="1"/>
      <c r="L235" s="1"/>
      <c r="M235" s="1">
        <v>4.5999999999999996</v>
      </c>
      <c r="N235" s="1">
        <v>0.65714286</v>
      </c>
      <c r="O235" s="1">
        <v>1.44</v>
      </c>
      <c r="P235" s="1">
        <v>7.92</v>
      </c>
      <c r="Q235" s="1">
        <v>5.37</v>
      </c>
      <c r="R235" s="1">
        <v>7.7</v>
      </c>
      <c r="S235" s="1">
        <v>9.8800000000000008</v>
      </c>
      <c r="T235" s="1">
        <v>4.09</v>
      </c>
      <c r="U235" s="1">
        <v>12.3</v>
      </c>
    </row>
    <row r="236" spans="1:32" x14ac:dyDescent="0.25">
      <c r="A236" s="1"/>
      <c r="B236" s="1">
        <v>5.79</v>
      </c>
      <c r="C236" s="1">
        <v>10.18</v>
      </c>
      <c r="D236" s="1">
        <v>7.9830508499999997</v>
      </c>
      <c r="E236" s="1">
        <v>9.16</v>
      </c>
      <c r="F236" s="1">
        <v>5.05</v>
      </c>
      <c r="G236" s="1">
        <v>6</v>
      </c>
      <c r="H236" s="1">
        <v>11.12</v>
      </c>
      <c r="I236" s="1">
        <v>10.5</v>
      </c>
      <c r="J236" s="1">
        <v>13.8888889</v>
      </c>
      <c r="K236" s="1"/>
      <c r="L236" s="1"/>
      <c r="M236" s="1">
        <v>0</v>
      </c>
      <c r="N236" s="1">
        <v>0</v>
      </c>
      <c r="O236" s="1">
        <v>0.38095237999999998</v>
      </c>
      <c r="P236" s="1">
        <v>1.3636363600000001</v>
      </c>
      <c r="Q236" s="1">
        <v>5.58</v>
      </c>
      <c r="R236" s="1">
        <v>3.25</v>
      </c>
      <c r="S236" s="1">
        <v>8.89</v>
      </c>
      <c r="T236" s="1">
        <v>4.93</v>
      </c>
      <c r="U236" s="1">
        <v>10.636363599999999</v>
      </c>
    </row>
    <row r="237" spans="1:32" x14ac:dyDescent="0.25">
      <c r="A237" s="1"/>
      <c r="B237" s="1">
        <v>20.6</v>
      </c>
      <c r="C237" s="1">
        <v>11.2</v>
      </c>
      <c r="D237" s="1">
        <v>9.9789473700000002</v>
      </c>
      <c r="E237" s="1">
        <v>6.73</v>
      </c>
      <c r="F237" s="1">
        <v>4.87</v>
      </c>
      <c r="G237" s="1">
        <v>6.3939393899999999</v>
      </c>
      <c r="H237" s="1">
        <v>5.83</v>
      </c>
      <c r="I237" s="1">
        <v>5.41</v>
      </c>
      <c r="J237" s="1">
        <v>16.311111100000002</v>
      </c>
      <c r="K237" s="1"/>
      <c r="L237" s="1"/>
      <c r="M237" s="1">
        <v>0.55000000000000004</v>
      </c>
      <c r="N237" s="1">
        <v>0</v>
      </c>
      <c r="O237" s="1">
        <v>5.07</v>
      </c>
      <c r="P237" s="1">
        <v>4.51</v>
      </c>
      <c r="Q237" s="1">
        <v>8.0500000000000007</v>
      </c>
      <c r="R237" s="1">
        <v>1.0900000000000001</v>
      </c>
      <c r="S237" s="1">
        <v>12.93</v>
      </c>
      <c r="T237" s="1">
        <v>7.13</v>
      </c>
      <c r="U237" s="1">
        <v>20.5</v>
      </c>
    </row>
    <row r="238" spans="1:32" x14ac:dyDescent="0.25">
      <c r="A238" s="1"/>
      <c r="B238" s="1">
        <v>5.32</v>
      </c>
      <c r="C238" s="1">
        <v>7</v>
      </c>
      <c r="D238" s="1">
        <v>4.4000000000000004</v>
      </c>
      <c r="E238" s="1">
        <v>10.99</v>
      </c>
      <c r="F238" s="1">
        <v>12.7666667</v>
      </c>
      <c r="G238" s="1">
        <v>8.18</v>
      </c>
      <c r="H238" s="1">
        <v>13.53</v>
      </c>
      <c r="I238" s="1">
        <v>9.8181818199999995</v>
      </c>
      <c r="J238" s="1">
        <v>13.528571400000001</v>
      </c>
      <c r="K238" s="1"/>
      <c r="L238" s="1"/>
      <c r="M238" s="1">
        <v>0.18</v>
      </c>
      <c r="N238" s="1">
        <v>1.4</v>
      </c>
      <c r="O238" s="1">
        <v>3.06</v>
      </c>
      <c r="P238" s="1">
        <v>5.64444444</v>
      </c>
      <c r="Q238" s="1">
        <v>12.5</v>
      </c>
      <c r="R238" s="1">
        <v>3.54</v>
      </c>
      <c r="S238" s="1">
        <v>3.67</v>
      </c>
      <c r="T238" s="1">
        <v>9.08</v>
      </c>
      <c r="U238" s="1">
        <v>11.768421099999999</v>
      </c>
    </row>
    <row r="239" spans="1:32" x14ac:dyDescent="0.25">
      <c r="A239" s="1"/>
      <c r="B239" s="1">
        <v>8.4470588200000005</v>
      </c>
      <c r="C239" s="1">
        <v>4.9777777800000003</v>
      </c>
      <c r="D239" s="1">
        <v>11.75</v>
      </c>
      <c r="E239" s="1">
        <v>14.775</v>
      </c>
      <c r="F239" s="1">
        <v>2.46</v>
      </c>
      <c r="G239" s="1">
        <v>9.0909090900000002</v>
      </c>
      <c r="H239" s="1">
        <v>1.85</v>
      </c>
      <c r="I239" s="1">
        <v>7.2</v>
      </c>
      <c r="J239" s="1">
        <v>14.0222222</v>
      </c>
      <c r="K239" s="1"/>
      <c r="L239" s="1"/>
      <c r="M239" s="1">
        <v>0.74</v>
      </c>
      <c r="N239" s="1">
        <v>6.87</v>
      </c>
      <c r="O239" s="1">
        <v>0</v>
      </c>
      <c r="P239" s="1">
        <v>0.23</v>
      </c>
      <c r="Q239" s="1">
        <v>2.84</v>
      </c>
      <c r="R239" s="1">
        <v>9.16</v>
      </c>
      <c r="S239" s="1">
        <v>0.46</v>
      </c>
      <c r="T239" s="1">
        <v>6.93</v>
      </c>
      <c r="U239" s="1">
        <v>8.9285714299999999</v>
      </c>
    </row>
    <row r="240" spans="1:32" x14ac:dyDescent="0.25">
      <c r="A240" s="1"/>
      <c r="C240" s="1">
        <v>19.933333300000001</v>
      </c>
      <c r="D240" s="1">
        <v>10.32</v>
      </c>
      <c r="E240" s="1">
        <v>18.4615385</v>
      </c>
      <c r="F240" s="1">
        <v>9.41</v>
      </c>
      <c r="G240" s="1">
        <v>6.18</v>
      </c>
      <c r="H240" s="1">
        <v>6.55</v>
      </c>
      <c r="I240" s="1">
        <v>3.66</v>
      </c>
      <c r="J240" s="1">
        <v>11.56</v>
      </c>
      <c r="K240" s="1"/>
      <c r="L240" s="1"/>
      <c r="M240" s="1">
        <v>9.86</v>
      </c>
      <c r="N240" s="1">
        <v>0</v>
      </c>
      <c r="O240" s="1">
        <v>9.19</v>
      </c>
      <c r="P240" s="1">
        <v>0.65</v>
      </c>
      <c r="Q240" s="1">
        <v>3.99</v>
      </c>
      <c r="R240" s="1">
        <v>10.5</v>
      </c>
      <c r="S240" s="1">
        <v>3.4750000000000001</v>
      </c>
      <c r="T240" s="1">
        <v>9.5299999999999994</v>
      </c>
      <c r="U240" s="1">
        <v>22.05</v>
      </c>
    </row>
    <row r="241" spans="1:31" x14ac:dyDescent="0.25">
      <c r="A241" s="1"/>
      <c r="C241" s="1">
        <v>6.9142857099999997</v>
      </c>
      <c r="D241" s="1">
        <v>5.84</v>
      </c>
      <c r="E241" s="1">
        <v>6.55</v>
      </c>
      <c r="F241" s="1">
        <v>7.28</v>
      </c>
      <c r="H241" s="1">
        <v>4.43</v>
      </c>
      <c r="I241" s="1">
        <v>7.6571428600000004</v>
      </c>
      <c r="J241" s="1">
        <v>6.1571428600000004</v>
      </c>
      <c r="K241" s="1"/>
      <c r="L241" s="1"/>
      <c r="M241" s="1">
        <v>0</v>
      </c>
      <c r="N241" s="1">
        <v>4.0941176500000003</v>
      </c>
      <c r="O241" s="1">
        <v>2.5777777799999999</v>
      </c>
      <c r="P241" s="1">
        <v>0.52</v>
      </c>
      <c r="Q241" s="1">
        <v>5.3</v>
      </c>
      <c r="R241" s="1">
        <v>7.51</v>
      </c>
      <c r="S241" s="1">
        <v>2.4300000000000002</v>
      </c>
      <c r="T241" s="1">
        <v>7.1914893600000003</v>
      </c>
      <c r="U241" s="1">
        <v>15.78</v>
      </c>
    </row>
    <row r="242" spans="1:31" x14ac:dyDescent="0.25">
      <c r="A242" s="1"/>
      <c r="C242" s="1">
        <v>7.6607142899999996</v>
      </c>
      <c r="D242" s="1">
        <v>14.2</v>
      </c>
      <c r="E242" s="1">
        <v>1.25</v>
      </c>
      <c r="F242" s="1">
        <v>8.1</v>
      </c>
      <c r="H242" s="1"/>
      <c r="I242" s="1">
        <v>7.21111111</v>
      </c>
      <c r="J242" s="1">
        <v>8.16</v>
      </c>
      <c r="K242" s="1"/>
      <c r="L242" s="1"/>
      <c r="M242" s="1">
        <v>0</v>
      </c>
      <c r="N242" s="1">
        <v>0</v>
      </c>
      <c r="O242" s="1">
        <v>9</v>
      </c>
      <c r="P242" s="1">
        <v>9</v>
      </c>
      <c r="Q242" s="1">
        <v>3.24</v>
      </c>
      <c r="R242" s="1">
        <v>4.62</v>
      </c>
      <c r="S242" s="1">
        <v>14.2</v>
      </c>
      <c r="T242" s="1">
        <v>6.56</v>
      </c>
      <c r="U242" s="1">
        <v>3.7027027000000001</v>
      </c>
    </row>
    <row r="243" spans="1:31" x14ac:dyDescent="0.25">
      <c r="A243" s="1"/>
      <c r="C243" s="1">
        <v>6.8490565999999999</v>
      </c>
      <c r="D243" s="1">
        <v>6.36</v>
      </c>
      <c r="E243" s="1"/>
      <c r="F243" s="1">
        <v>4.2807017500000004</v>
      </c>
      <c r="G243" s="1"/>
      <c r="I243" s="1">
        <v>8.2799999999999994</v>
      </c>
      <c r="J243" s="1">
        <v>15.8526316</v>
      </c>
      <c r="K243" s="1"/>
      <c r="L243" s="1"/>
      <c r="N243" s="1">
        <v>7.9782608699999997</v>
      </c>
      <c r="O243" s="1">
        <v>3.66</v>
      </c>
      <c r="P243" s="1">
        <v>2.93</v>
      </c>
      <c r="Q243" s="1">
        <v>4.2</v>
      </c>
      <c r="R243" s="1">
        <v>3.6666666700000001</v>
      </c>
      <c r="S243" s="1">
        <v>13.68</v>
      </c>
      <c r="T243" s="1">
        <v>3.68</v>
      </c>
      <c r="U243" s="1">
        <v>5.3066666700000003</v>
      </c>
    </row>
    <row r="244" spans="1:31" x14ac:dyDescent="0.25">
      <c r="A244" s="1"/>
      <c r="C244" s="1"/>
      <c r="D244" s="1">
        <v>7.4761904799999996</v>
      </c>
      <c r="I244" s="1">
        <v>11.466666699999999</v>
      </c>
      <c r="J244" s="1">
        <v>4.0599999999999996</v>
      </c>
      <c r="K244" s="1"/>
      <c r="L244" s="1"/>
      <c r="N244" s="1">
        <v>0</v>
      </c>
      <c r="O244" s="1">
        <v>0.65</v>
      </c>
      <c r="P244" s="1">
        <v>0.87</v>
      </c>
      <c r="Q244" s="1">
        <v>4.4000000000000004</v>
      </c>
      <c r="R244" s="1">
        <v>1.43</v>
      </c>
      <c r="S244" s="1">
        <v>10.98</v>
      </c>
      <c r="T244" s="1">
        <v>4.9800000000000004</v>
      </c>
      <c r="U244" s="1">
        <v>16.399999999999999</v>
      </c>
    </row>
    <row r="245" spans="1:31" x14ac:dyDescent="0.25">
      <c r="A245" s="1"/>
      <c r="D245" s="1"/>
      <c r="I245" s="1">
        <v>5.81</v>
      </c>
      <c r="J245" s="1">
        <v>12.2888889</v>
      </c>
      <c r="K245" s="1"/>
      <c r="L245" s="1"/>
      <c r="N245" s="1">
        <v>0</v>
      </c>
      <c r="O245" s="1">
        <v>0.38636364000000001</v>
      </c>
      <c r="P245" s="1">
        <v>5.15</v>
      </c>
      <c r="Q245" s="1">
        <v>1.21</v>
      </c>
      <c r="R245" s="1">
        <v>0.46</v>
      </c>
      <c r="S245" s="1">
        <v>7.3</v>
      </c>
      <c r="T245" s="1">
        <v>4.07</v>
      </c>
      <c r="AD245" s="1"/>
      <c r="AE245" s="1"/>
    </row>
    <row r="246" spans="1:31" x14ac:dyDescent="0.25">
      <c r="A246" s="1"/>
      <c r="B246" s="1"/>
      <c r="I246" s="1">
        <v>10.02</v>
      </c>
      <c r="J246" s="1">
        <v>5.89</v>
      </c>
      <c r="K246" s="1"/>
      <c r="N246" s="1">
        <v>1.28</v>
      </c>
      <c r="O246" s="1">
        <v>7.3066666700000003</v>
      </c>
      <c r="P246" s="1">
        <v>4.12</v>
      </c>
      <c r="Q246" s="1">
        <v>3.6</v>
      </c>
      <c r="R246" s="1">
        <v>5.8571428599999997</v>
      </c>
      <c r="S246" s="1">
        <v>7.45</v>
      </c>
      <c r="T246" s="1">
        <v>3.22</v>
      </c>
      <c r="AD246" s="1"/>
      <c r="AE246" s="1"/>
    </row>
    <row r="247" spans="1:31" x14ac:dyDescent="0.25">
      <c r="D247" s="1"/>
      <c r="I247" s="1">
        <v>4.9400000000000004</v>
      </c>
      <c r="K247" s="1"/>
      <c r="N247" s="1">
        <v>2.02</v>
      </c>
      <c r="O247" s="1">
        <v>0.25</v>
      </c>
      <c r="P247" s="1">
        <v>8.6199999999999992</v>
      </c>
      <c r="Q247" s="1">
        <v>2.92</v>
      </c>
      <c r="R247" s="1">
        <v>0.39</v>
      </c>
      <c r="S247" s="1">
        <v>8.4838709699999999</v>
      </c>
      <c r="T247" s="1">
        <v>8.67</v>
      </c>
      <c r="AD247" s="1"/>
      <c r="AE247" s="1"/>
    </row>
    <row r="248" spans="1:31" x14ac:dyDescent="0.25">
      <c r="I248" s="1">
        <v>5.18</v>
      </c>
      <c r="K248" s="1"/>
      <c r="N248" s="1">
        <v>0</v>
      </c>
      <c r="O248" s="1">
        <v>1.5</v>
      </c>
      <c r="P248" s="1">
        <v>0.67</v>
      </c>
      <c r="Q248" s="1">
        <v>3.7</v>
      </c>
      <c r="R248" s="1">
        <v>2.81</v>
      </c>
      <c r="S248" s="1">
        <v>6.4571428600000003</v>
      </c>
      <c r="T248" s="1">
        <v>8.23</v>
      </c>
      <c r="AD248" s="1"/>
      <c r="AE248" s="1"/>
    </row>
    <row r="249" spans="1:31" x14ac:dyDescent="0.25">
      <c r="K249" s="1"/>
      <c r="N249" s="1">
        <v>0</v>
      </c>
      <c r="O249" s="1">
        <v>5.4428571400000001</v>
      </c>
      <c r="P249" s="1">
        <v>0.74</v>
      </c>
      <c r="Q249" s="1">
        <v>6.06</v>
      </c>
      <c r="R249" s="1">
        <v>2.48</v>
      </c>
      <c r="S249" s="1">
        <v>6.83</v>
      </c>
      <c r="T249" s="1">
        <v>7.99</v>
      </c>
      <c r="AD249" s="1"/>
      <c r="AE249" s="1"/>
    </row>
    <row r="250" spans="1:31" x14ac:dyDescent="0.25">
      <c r="K250" s="1"/>
      <c r="N250" s="1">
        <v>0</v>
      </c>
      <c r="O250" s="1">
        <v>0.88333333000000003</v>
      </c>
      <c r="P250" s="1">
        <v>2.2400000000000002</v>
      </c>
      <c r="Q250" s="1">
        <v>2.96</v>
      </c>
      <c r="R250" s="1">
        <v>3.54</v>
      </c>
      <c r="S250" s="1">
        <v>9.02</v>
      </c>
      <c r="T250" s="1">
        <v>6.37</v>
      </c>
      <c r="AD250" s="1"/>
      <c r="AE250" s="1"/>
    </row>
    <row r="251" spans="1:31" x14ac:dyDescent="0.25">
      <c r="A251" s="8" t="s">
        <v>19</v>
      </c>
      <c r="B251" s="1">
        <v>10.0363636</v>
      </c>
      <c r="C251" s="1">
        <v>15.06</v>
      </c>
      <c r="D251" s="1">
        <v>8.64</v>
      </c>
      <c r="E251" s="1">
        <v>10.4487179</v>
      </c>
      <c r="F251" s="1">
        <v>10.4</v>
      </c>
      <c r="G251" s="1">
        <v>8.8699999999999992</v>
      </c>
      <c r="H251" s="1">
        <v>8.8636363599999992</v>
      </c>
      <c r="I251" s="1">
        <v>15.86</v>
      </c>
      <c r="J251" s="1">
        <v>8.23</v>
      </c>
      <c r="K251" s="1"/>
      <c r="P251" s="1">
        <v>1.46</v>
      </c>
      <c r="Q251" s="1">
        <v>1.55</v>
      </c>
      <c r="R251" s="1">
        <v>9.4</v>
      </c>
      <c r="T251" s="1">
        <v>4.2</v>
      </c>
      <c r="AD251" s="1"/>
      <c r="AE251" s="1"/>
    </row>
    <row r="252" spans="1:31" x14ac:dyDescent="0.25">
      <c r="B252" s="1">
        <v>11.78125</v>
      </c>
      <c r="C252" s="1">
        <v>14.2</v>
      </c>
      <c r="D252" s="1">
        <v>12.98</v>
      </c>
      <c r="E252" s="1">
        <v>9.68</v>
      </c>
      <c r="F252" s="1">
        <v>13.07</v>
      </c>
      <c r="G252" s="1">
        <v>8.7100000000000009</v>
      </c>
      <c r="H252" s="1">
        <v>11.14</v>
      </c>
      <c r="I252" s="1">
        <v>8.67</v>
      </c>
      <c r="J252" s="1">
        <v>9.6333333299999993</v>
      </c>
      <c r="K252" s="1"/>
      <c r="P252" s="1">
        <v>0.46153845999999998</v>
      </c>
      <c r="Q252" s="1">
        <v>1.63</v>
      </c>
      <c r="T252" s="1">
        <v>9.24</v>
      </c>
      <c r="AD252" s="1"/>
      <c r="AE252" s="1"/>
    </row>
    <row r="253" spans="1:31" x14ac:dyDescent="0.25">
      <c r="B253" s="1">
        <v>12.98</v>
      </c>
      <c r="C253" s="1">
        <v>9.42</v>
      </c>
      <c r="D253" s="1">
        <v>4.7272727300000001</v>
      </c>
      <c r="E253" s="1">
        <v>8.8000000000000007</v>
      </c>
      <c r="F253" s="1">
        <v>6.9647058800000003</v>
      </c>
      <c r="G253" s="1">
        <v>8.5</v>
      </c>
      <c r="H253" s="1">
        <v>11.8</v>
      </c>
      <c r="I253" s="1">
        <v>11.46</v>
      </c>
      <c r="J253" s="1">
        <v>12.26</v>
      </c>
      <c r="K253" s="1"/>
      <c r="P253" s="1"/>
      <c r="Q253" s="1">
        <v>2.38</v>
      </c>
      <c r="AD253" s="1"/>
      <c r="AE253" s="1"/>
    </row>
    <row r="254" spans="1:31" x14ac:dyDescent="0.25">
      <c r="B254" s="1">
        <v>5.82</v>
      </c>
      <c r="C254" s="1">
        <v>7.74</v>
      </c>
      <c r="D254" s="1">
        <v>4.42</v>
      </c>
      <c r="E254" s="1">
        <v>8.6300000000000008</v>
      </c>
      <c r="F254" s="1">
        <v>5.29</v>
      </c>
      <c r="G254" s="1">
        <v>8.9</v>
      </c>
      <c r="H254" s="1">
        <v>8.0749999999999993</v>
      </c>
      <c r="I254" s="1">
        <v>11.7142857</v>
      </c>
      <c r="J254" s="1">
        <v>7.61</v>
      </c>
      <c r="K254" s="1"/>
      <c r="Q254" s="1">
        <v>4.91</v>
      </c>
      <c r="AD254" s="1"/>
      <c r="AE254" s="1"/>
    </row>
    <row r="255" spans="1:31" x14ac:dyDescent="0.25">
      <c r="B255" s="1">
        <v>7.3333333300000003</v>
      </c>
      <c r="C255" s="1">
        <v>10.62</v>
      </c>
      <c r="D255" s="1">
        <v>8.5399999999999991</v>
      </c>
      <c r="E255" s="1">
        <v>9.64</v>
      </c>
      <c r="F255" s="1">
        <v>8.6374999999999993</v>
      </c>
      <c r="G255" s="1">
        <v>6.52</v>
      </c>
      <c r="H255" s="1">
        <v>13.96</v>
      </c>
      <c r="I255" s="1">
        <v>9.5</v>
      </c>
      <c r="J255" s="1">
        <v>11.925000000000001</v>
      </c>
      <c r="K255" s="1"/>
      <c r="Q255" s="1">
        <v>2.0099999999999998</v>
      </c>
      <c r="AD255" s="1"/>
      <c r="AE255" s="1"/>
    </row>
    <row r="256" spans="1:31" x14ac:dyDescent="0.25">
      <c r="B256" s="1">
        <v>5</v>
      </c>
      <c r="C256" s="1">
        <v>10.220000000000001</v>
      </c>
      <c r="D256" s="1">
        <v>7.54</v>
      </c>
      <c r="E256" s="1">
        <v>6.21</v>
      </c>
      <c r="F256" s="1">
        <v>15.25</v>
      </c>
      <c r="G256" s="1">
        <v>5.0599999999999996</v>
      </c>
      <c r="H256" s="1">
        <v>5.79</v>
      </c>
      <c r="I256" s="1">
        <v>8.26</v>
      </c>
      <c r="J256" s="1">
        <v>7.1714285699999998</v>
      </c>
      <c r="K256" s="1"/>
      <c r="L256" s="1"/>
      <c r="S256" s="1"/>
      <c r="AD256" s="1"/>
      <c r="AE256" s="1"/>
    </row>
    <row r="257" spans="1:31" x14ac:dyDescent="0.25">
      <c r="A257" s="1"/>
      <c r="B257" s="1">
        <v>12.2</v>
      </c>
      <c r="C257" s="1">
        <v>12.52</v>
      </c>
      <c r="D257" s="1">
        <v>7.26</v>
      </c>
      <c r="E257" s="1">
        <v>7.33</v>
      </c>
      <c r="F257" s="1">
        <v>4.1100000000000003</v>
      </c>
      <c r="G257" s="1">
        <v>6.7529411799999997</v>
      </c>
      <c r="H257" s="1">
        <v>7.29</v>
      </c>
      <c r="I257" s="1">
        <v>17.890909099999998</v>
      </c>
      <c r="J257" s="1">
        <v>9.67</v>
      </c>
      <c r="K257" s="1"/>
      <c r="L257" s="1"/>
      <c r="Q257" s="1"/>
      <c r="S257" s="1"/>
      <c r="T257" s="1"/>
      <c r="AD257" s="1"/>
      <c r="AE257" s="1"/>
    </row>
    <row r="258" spans="1:31" x14ac:dyDescent="0.25">
      <c r="A258" s="1"/>
      <c r="B258" s="1">
        <v>10.46</v>
      </c>
      <c r="C258" s="1">
        <v>4.58</v>
      </c>
      <c r="D258" s="1">
        <v>10.16</v>
      </c>
      <c r="E258" s="1">
        <v>7.65</v>
      </c>
      <c r="F258" s="1">
        <v>2.5</v>
      </c>
      <c r="G258" s="1">
        <v>6.5166666700000002</v>
      </c>
      <c r="H258" s="1">
        <v>7.39</v>
      </c>
      <c r="I258" s="1">
        <v>4.6399999999999997</v>
      </c>
      <c r="J258" s="1">
        <v>7.08</v>
      </c>
      <c r="K258" s="1"/>
      <c r="L258" s="8" t="s">
        <v>19</v>
      </c>
      <c r="M258" s="1">
        <v>0</v>
      </c>
      <c r="N258" s="1">
        <v>0</v>
      </c>
      <c r="O258" s="1">
        <v>7.23</v>
      </c>
      <c r="P258" s="1">
        <v>7.86</v>
      </c>
      <c r="Q258" s="1">
        <v>5.75</v>
      </c>
      <c r="R258" s="1">
        <v>5.93</v>
      </c>
      <c r="S258" s="1">
        <v>6.1066666700000001</v>
      </c>
      <c r="T258" s="1">
        <v>5.8285714300000002</v>
      </c>
      <c r="U258" s="1">
        <v>18.777777799999999</v>
      </c>
      <c r="AD258" s="1"/>
      <c r="AE258" s="1"/>
    </row>
    <row r="259" spans="1:31" x14ac:dyDescent="0.25">
      <c r="B259" s="1">
        <v>5.2</v>
      </c>
      <c r="C259" s="1">
        <v>3.64</v>
      </c>
      <c r="D259" s="1">
        <v>3.65</v>
      </c>
      <c r="E259" s="1">
        <v>7.14</v>
      </c>
      <c r="G259" s="1">
        <v>8.44</v>
      </c>
      <c r="H259" s="1">
        <v>1.88</v>
      </c>
      <c r="I259" s="1">
        <v>12.95</v>
      </c>
      <c r="J259" s="1">
        <v>8.7529411800000005</v>
      </c>
      <c r="K259" s="1"/>
      <c r="L259" s="1"/>
      <c r="M259" s="1">
        <v>0</v>
      </c>
      <c r="N259" s="1">
        <v>0</v>
      </c>
      <c r="O259" s="1">
        <v>10.8111111</v>
      </c>
      <c r="P259" s="1">
        <v>3</v>
      </c>
      <c r="Q259" s="1">
        <v>5.28</v>
      </c>
      <c r="R259" s="1">
        <v>2.37</v>
      </c>
      <c r="S259" s="1">
        <v>10.56</v>
      </c>
      <c r="T259" s="1">
        <v>9.3000000000000007</v>
      </c>
      <c r="U259" s="1">
        <v>4.6333333300000001</v>
      </c>
      <c r="AD259" s="1"/>
      <c r="AE259" s="1"/>
    </row>
    <row r="260" spans="1:31" x14ac:dyDescent="0.25">
      <c r="A260" s="1"/>
      <c r="B260" s="1">
        <v>6.25</v>
      </c>
      <c r="C260" s="1">
        <v>3.18</v>
      </c>
      <c r="D260" s="1">
        <v>17.43</v>
      </c>
      <c r="E260" s="1">
        <v>7.2063492099999999</v>
      </c>
      <c r="G260" s="1">
        <v>9.2200000000000006</v>
      </c>
      <c r="H260" s="1"/>
      <c r="I260" s="1">
        <v>11.15</v>
      </c>
      <c r="J260" s="1">
        <v>7.2461538499999998</v>
      </c>
      <c r="K260" s="1"/>
      <c r="L260" s="1"/>
      <c r="M260" s="1">
        <v>0</v>
      </c>
      <c r="N260" s="1">
        <v>0</v>
      </c>
      <c r="O260" s="1">
        <v>3.88</v>
      </c>
      <c r="P260" s="1">
        <v>4.05</v>
      </c>
      <c r="Q260" s="1">
        <v>6.06</v>
      </c>
      <c r="R260" s="1">
        <v>8.35</v>
      </c>
      <c r="S260" s="1">
        <v>6.91</v>
      </c>
      <c r="T260" s="1">
        <v>13.5222222</v>
      </c>
      <c r="U260" s="1">
        <v>9.1111111099999995</v>
      </c>
      <c r="AD260" s="1"/>
      <c r="AE260" s="1"/>
    </row>
    <row r="261" spans="1:31" x14ac:dyDescent="0.25">
      <c r="B261" s="1">
        <v>6.05</v>
      </c>
      <c r="D261" s="1">
        <v>15.8285714</v>
      </c>
      <c r="E261" s="1">
        <v>7.56</v>
      </c>
      <c r="H261" s="1"/>
      <c r="I261" s="1">
        <v>4.91</v>
      </c>
      <c r="J261" s="1">
        <v>13.2903226</v>
      </c>
      <c r="K261" s="1"/>
      <c r="L261" s="1"/>
      <c r="M261" s="1">
        <v>0.47</v>
      </c>
      <c r="N261" s="1">
        <v>3.3734939800000001</v>
      </c>
      <c r="O261" s="1">
        <v>3.72</v>
      </c>
      <c r="P261" s="1">
        <v>0.22</v>
      </c>
      <c r="Q261" s="1">
        <v>2.35</v>
      </c>
      <c r="R261" s="1">
        <v>5.84</v>
      </c>
      <c r="S261" s="1">
        <v>5.36</v>
      </c>
      <c r="T261" s="1">
        <v>12.29</v>
      </c>
      <c r="U261" s="1">
        <v>7.88</v>
      </c>
      <c r="AD261" s="1"/>
      <c r="AE261" s="1"/>
    </row>
    <row r="262" spans="1:31" x14ac:dyDescent="0.25">
      <c r="B262" s="1">
        <v>4.21</v>
      </c>
      <c r="F262" s="1"/>
      <c r="H262" s="1"/>
      <c r="J262" s="1">
        <v>7.9444444399999998</v>
      </c>
      <c r="K262" s="1"/>
      <c r="L262" s="1"/>
      <c r="M262" s="1">
        <v>6.88</v>
      </c>
      <c r="N262" s="1">
        <v>0</v>
      </c>
      <c r="O262" s="1">
        <v>5.63</v>
      </c>
      <c r="P262" s="1">
        <v>4.3</v>
      </c>
      <c r="Q262" s="1">
        <v>0.63</v>
      </c>
      <c r="R262" s="1">
        <v>3.94</v>
      </c>
      <c r="S262" s="1">
        <v>7.93333333</v>
      </c>
      <c r="T262" s="1">
        <v>9.1444444399999991</v>
      </c>
      <c r="U262" s="1">
        <v>8.59</v>
      </c>
      <c r="AD262" s="1"/>
      <c r="AE262" s="1"/>
    </row>
    <row r="263" spans="1:31" x14ac:dyDescent="0.25">
      <c r="B263" s="1">
        <v>6</v>
      </c>
      <c r="F263" s="1"/>
      <c r="G263" s="1"/>
      <c r="H263" s="1"/>
      <c r="I263" s="1"/>
      <c r="J263" s="1">
        <v>8.32</v>
      </c>
      <c r="K263" s="1"/>
      <c r="L263" s="1"/>
      <c r="M263" s="1">
        <v>2.84</v>
      </c>
      <c r="N263" s="1">
        <v>0.17</v>
      </c>
      <c r="O263" s="1">
        <v>8.9600000000000009</v>
      </c>
      <c r="P263" s="1">
        <v>3.5</v>
      </c>
      <c r="Q263" s="1">
        <v>6.84</v>
      </c>
      <c r="R263" s="1">
        <v>5.35</v>
      </c>
      <c r="S263" s="1">
        <v>9.4700000000000006</v>
      </c>
      <c r="T263" s="1">
        <v>9.6</v>
      </c>
      <c r="U263" s="1">
        <v>9.3000000000000007</v>
      </c>
      <c r="AD263" s="1"/>
      <c r="AE263" s="1"/>
    </row>
    <row r="264" spans="1:31" x14ac:dyDescent="0.25">
      <c r="C264" s="1"/>
      <c r="D264" s="1"/>
      <c r="F264" s="1"/>
      <c r="G264" s="1"/>
      <c r="H264" s="1"/>
      <c r="I264" s="1"/>
      <c r="J264" s="1">
        <v>18.88</v>
      </c>
      <c r="K264" s="1"/>
      <c r="L264" s="1"/>
      <c r="M264" s="1">
        <v>0.44</v>
      </c>
      <c r="N264" s="1">
        <v>0</v>
      </c>
      <c r="O264" s="1">
        <v>5.26</v>
      </c>
      <c r="P264" s="1">
        <v>4.6210526300000003</v>
      </c>
      <c r="Q264" s="1">
        <v>1.47</v>
      </c>
      <c r="R264" s="1">
        <v>4.33</v>
      </c>
      <c r="S264" s="1">
        <v>7.13</v>
      </c>
      <c r="T264" s="1">
        <v>10.08</v>
      </c>
      <c r="U264" s="1">
        <v>7.8545454499999998</v>
      </c>
      <c r="AD264" s="1"/>
      <c r="AE264" s="1"/>
    </row>
    <row r="265" spans="1:31" x14ac:dyDescent="0.25">
      <c r="C265" s="1"/>
      <c r="D265" s="1"/>
      <c r="E265" s="1"/>
      <c r="F265" s="1"/>
      <c r="G265" s="1"/>
      <c r="H265" s="1"/>
      <c r="I265" s="1"/>
      <c r="K265" s="1"/>
      <c r="L265" s="1"/>
      <c r="M265" s="1">
        <v>0</v>
      </c>
      <c r="N265" s="1">
        <v>0</v>
      </c>
      <c r="O265" s="1">
        <v>12.5</v>
      </c>
      <c r="P265" s="1">
        <v>3.58</v>
      </c>
      <c r="Q265" s="1">
        <v>1.19</v>
      </c>
      <c r="R265" s="1">
        <v>6.15</v>
      </c>
      <c r="S265" s="1">
        <v>6.6</v>
      </c>
      <c r="T265" s="1">
        <v>11.97</v>
      </c>
      <c r="U265" s="1">
        <v>11.2888889</v>
      </c>
      <c r="AD265" s="1"/>
      <c r="AE265" s="1"/>
    </row>
    <row r="266" spans="1:31" x14ac:dyDescent="0.25">
      <c r="A266" s="2" t="s">
        <v>12</v>
      </c>
      <c r="B266">
        <f>AVERAGE(B233:B265)</f>
        <v>8.0244002875000007</v>
      </c>
      <c r="C266">
        <f t="shared" ref="C266:J266" si="38">AVERAGE(C233:C265)</f>
        <v>9.079948460952382</v>
      </c>
      <c r="D266">
        <f>AVERAGE(D233:D265)</f>
        <v>8.3000750060869546</v>
      </c>
      <c r="E266">
        <f t="shared" si="38"/>
        <v>8.5291836004761912</v>
      </c>
      <c r="F266">
        <f>AVERAGE(F233:F265)</f>
        <v>7.7924922163157904</v>
      </c>
      <c r="G266">
        <f t="shared" si="38"/>
        <v>7.5511735016666677</v>
      </c>
      <c r="H266">
        <f t="shared" si="38"/>
        <v>8.3860353533333321</v>
      </c>
      <c r="I266">
        <f t="shared" si="38"/>
        <v>8.9128998996296289</v>
      </c>
      <c r="J266">
        <f t="shared" si="38"/>
        <v>10.584961223571428</v>
      </c>
      <c r="K266" s="1"/>
      <c r="L266" s="1"/>
      <c r="M266" s="1">
        <v>1.428571E-2</v>
      </c>
      <c r="N266" s="1">
        <v>3.1</v>
      </c>
      <c r="O266" s="1">
        <v>4.46</v>
      </c>
      <c r="P266" s="1">
        <v>3.45</v>
      </c>
      <c r="Q266" s="1">
        <v>1.37</v>
      </c>
      <c r="R266" s="1">
        <v>3.59</v>
      </c>
      <c r="S266" s="1">
        <v>7.56</v>
      </c>
      <c r="T266" s="1">
        <v>9.16</v>
      </c>
      <c r="U266" s="1">
        <v>10.4933333</v>
      </c>
      <c r="AD266" s="1"/>
      <c r="AE266" s="1"/>
    </row>
    <row r="267" spans="1:31" x14ac:dyDescent="0.25">
      <c r="A267" s="2" t="s">
        <v>14</v>
      </c>
      <c r="B267">
        <f>STDEVA(B233:B265)</f>
        <v>4.0127292643518668</v>
      </c>
      <c r="C267">
        <f t="shared" ref="C267:J267" si="39">STDEVA(C233:C265)</f>
        <v>4.0651568766555153</v>
      </c>
      <c r="D267">
        <f>STDEVA(D233:D265)</f>
        <v>4.0390791745660826</v>
      </c>
      <c r="E267">
        <f t="shared" si="39"/>
        <v>3.5492937631059669</v>
      </c>
      <c r="F267">
        <f>STDEVA(F233:F265)</f>
        <v>3.7917421260755666</v>
      </c>
      <c r="G267">
        <f t="shared" si="39"/>
        <v>1.5772570632746246</v>
      </c>
      <c r="H267">
        <f t="shared" si="39"/>
        <v>4.0396328711311584</v>
      </c>
      <c r="I267">
        <f t="shared" si="39"/>
        <v>3.8031319724784698</v>
      </c>
      <c r="J267">
        <f t="shared" si="39"/>
        <v>3.8173734927316914</v>
      </c>
      <c r="K267" s="1"/>
      <c r="L267" s="1"/>
      <c r="M267" s="1">
        <v>3.78461538</v>
      </c>
      <c r="N267" s="1">
        <v>0.13333333</v>
      </c>
      <c r="O267" s="1">
        <v>0</v>
      </c>
      <c r="P267" s="1">
        <v>0.85</v>
      </c>
      <c r="Q267" s="1">
        <v>6.0285714300000004</v>
      </c>
      <c r="R267" s="1">
        <v>4.09</v>
      </c>
      <c r="S267" s="1">
        <v>7.82</v>
      </c>
      <c r="T267" s="1">
        <v>9.4</v>
      </c>
      <c r="U267" s="1">
        <v>11.43</v>
      </c>
    </row>
    <row r="268" spans="1:31" x14ac:dyDescent="0.25">
      <c r="A268" s="14" t="s">
        <v>15</v>
      </c>
      <c r="B268" s="22">
        <f>B267/SQRT(B269)</f>
        <v>0.89727354103934975</v>
      </c>
      <c r="C268" s="22">
        <f t="shared" ref="C268:J268" si="40">C267/SQRT(C269)</f>
        <v>0.88708995710210292</v>
      </c>
      <c r="D268" s="22">
        <f t="shared" si="40"/>
        <v>0.84220622741478002</v>
      </c>
      <c r="E268" s="22">
        <f t="shared" si="40"/>
        <v>0.77451939681275028</v>
      </c>
      <c r="F268" s="22">
        <f t="shared" si="40"/>
        <v>0.86988530250155016</v>
      </c>
      <c r="G268" s="22">
        <f t="shared" si="40"/>
        <v>0.37176305503862217</v>
      </c>
      <c r="H268" s="22">
        <f t="shared" si="40"/>
        <v>0.95215059889364173</v>
      </c>
      <c r="I268" s="22">
        <f t="shared" si="40"/>
        <v>0.731913089358039</v>
      </c>
      <c r="J268" s="22">
        <f t="shared" si="40"/>
        <v>0.72141578022986341</v>
      </c>
      <c r="K268" s="1"/>
      <c r="L268" s="1"/>
      <c r="M268" s="1">
        <v>0.32</v>
      </c>
      <c r="N268" s="1">
        <v>0</v>
      </c>
      <c r="O268" s="1">
        <v>0.12</v>
      </c>
      <c r="P268" s="1">
        <v>7.35</v>
      </c>
      <c r="Q268" s="1">
        <v>9.9375</v>
      </c>
      <c r="R268" s="1">
        <v>2.4186046499999998</v>
      </c>
      <c r="S268" s="1">
        <v>7.89</v>
      </c>
      <c r="T268" s="1">
        <v>6.81</v>
      </c>
      <c r="U268" s="1">
        <v>13.722222199999999</v>
      </c>
    </row>
    <row r="269" spans="1:31" x14ac:dyDescent="0.25">
      <c r="A269" s="2" t="s">
        <v>13</v>
      </c>
      <c r="B269">
        <f>COUNT(B233:B264)</f>
        <v>20</v>
      </c>
      <c r="C269">
        <f t="shared" ref="C269:I269" si="41">COUNT(C233:C264)</f>
        <v>21</v>
      </c>
      <c r="D269">
        <f>COUNT(D233:D264)</f>
        <v>23</v>
      </c>
      <c r="E269">
        <f t="shared" si="41"/>
        <v>21</v>
      </c>
      <c r="F269">
        <f>COUNT(F233:F264)</f>
        <v>19</v>
      </c>
      <c r="G269">
        <f t="shared" si="41"/>
        <v>18</v>
      </c>
      <c r="H269">
        <f t="shared" si="41"/>
        <v>18</v>
      </c>
      <c r="I269">
        <f t="shared" si="41"/>
        <v>27</v>
      </c>
      <c r="J269">
        <f>COUNT(J233:J264)</f>
        <v>28</v>
      </c>
      <c r="K269" s="1"/>
      <c r="L269" s="1"/>
      <c r="M269" s="1">
        <v>0</v>
      </c>
      <c r="N269" s="1">
        <v>1.25</v>
      </c>
      <c r="O269" s="1">
        <v>0.5</v>
      </c>
      <c r="P269" s="1">
        <v>7.3125</v>
      </c>
      <c r="Q269" s="1">
        <v>6.0352941199999997</v>
      </c>
      <c r="R269" s="1">
        <v>2.52</v>
      </c>
      <c r="S269" s="1">
        <v>10.62</v>
      </c>
      <c r="T269" s="1">
        <v>6.47</v>
      </c>
      <c r="U269" s="1">
        <v>10.01</v>
      </c>
    </row>
    <row r="270" spans="1:31" x14ac:dyDescent="0.25">
      <c r="B270" s="1"/>
      <c r="E270" s="1"/>
      <c r="F270" s="1"/>
      <c r="G270" s="1"/>
      <c r="H270" s="1"/>
      <c r="I270" s="1"/>
      <c r="J270" s="1"/>
      <c r="K270" s="1"/>
      <c r="L270" s="1"/>
      <c r="N270" s="1">
        <v>1.06</v>
      </c>
      <c r="O270" s="1">
        <v>0</v>
      </c>
      <c r="P270" s="1">
        <v>5.98</v>
      </c>
      <c r="Q270" s="1">
        <v>6.26</v>
      </c>
      <c r="S270" s="1">
        <v>6.5111111099999999</v>
      </c>
      <c r="T270" s="1">
        <v>9.92</v>
      </c>
      <c r="U270" s="1">
        <v>13.57</v>
      </c>
    </row>
    <row r="271" spans="1:31" x14ac:dyDescent="0.25">
      <c r="B271" s="1"/>
      <c r="C271" s="1"/>
      <c r="E271" s="1"/>
      <c r="F271" s="1"/>
      <c r="G271" s="1"/>
      <c r="H271" s="1"/>
      <c r="I271" s="1"/>
      <c r="J271" s="1"/>
      <c r="K271" s="1"/>
      <c r="L271" s="1"/>
      <c r="N271" s="1">
        <v>0.47</v>
      </c>
      <c r="O271" s="1">
        <v>0.32</v>
      </c>
      <c r="P271" s="1">
        <v>4.9000000000000004</v>
      </c>
      <c r="Q271" s="1">
        <v>3.8250000000000002</v>
      </c>
      <c r="R271" s="1"/>
      <c r="S271" s="1">
        <v>14.615384600000001</v>
      </c>
      <c r="T271" s="1">
        <v>8.36</v>
      </c>
      <c r="U271" s="1">
        <v>8.8333333300000003</v>
      </c>
    </row>
    <row r="272" spans="1:31" x14ac:dyDescent="0.25">
      <c r="N272" s="1">
        <v>0</v>
      </c>
      <c r="O272" s="1">
        <v>0.18</v>
      </c>
      <c r="P272" s="1">
        <v>6.0576923100000002</v>
      </c>
      <c r="Q272" s="1">
        <v>6.53</v>
      </c>
      <c r="R272" s="1"/>
      <c r="S272" s="1">
        <v>7.5777777799999999</v>
      </c>
      <c r="T272" s="1">
        <v>7.74</v>
      </c>
      <c r="U272" s="1">
        <v>8.52</v>
      </c>
    </row>
    <row r="273" spans="12:21" x14ac:dyDescent="0.25">
      <c r="N273" s="1">
        <v>2.64</v>
      </c>
      <c r="O273" s="1">
        <v>0</v>
      </c>
      <c r="P273" s="1">
        <v>2.96</v>
      </c>
      <c r="Q273" s="1">
        <v>11.6</v>
      </c>
      <c r="S273" s="1">
        <v>2.81</v>
      </c>
      <c r="T273" s="1">
        <v>7.06</v>
      </c>
      <c r="U273" s="1">
        <v>7.48</v>
      </c>
    </row>
    <row r="274" spans="12:21" x14ac:dyDescent="0.25">
      <c r="O274" s="1">
        <v>1.1166666700000001</v>
      </c>
      <c r="P274" s="1">
        <v>3.01</v>
      </c>
      <c r="Q274" s="1">
        <v>3.76</v>
      </c>
      <c r="S274" s="1">
        <v>2.9027777800000001</v>
      </c>
      <c r="T274" s="1">
        <v>7.43</v>
      </c>
      <c r="U274" s="1">
        <v>13.9</v>
      </c>
    </row>
    <row r="275" spans="12:21" x14ac:dyDescent="0.25">
      <c r="O275" s="1">
        <v>0.44</v>
      </c>
      <c r="P275" s="1">
        <v>2.62</v>
      </c>
      <c r="R275" s="1"/>
      <c r="S275" s="1">
        <v>3.96</v>
      </c>
      <c r="T275" s="1">
        <v>7.11</v>
      </c>
      <c r="U275" s="1">
        <v>15.8111111</v>
      </c>
    </row>
    <row r="276" spans="12:21" x14ac:dyDescent="0.25">
      <c r="O276" s="1">
        <v>2.71</v>
      </c>
      <c r="P276" s="1">
        <v>0.47</v>
      </c>
      <c r="R276" s="1"/>
      <c r="U276" s="1">
        <v>10.941176499999999</v>
      </c>
    </row>
    <row r="277" spans="12:21" x14ac:dyDescent="0.25">
      <c r="O277" s="1">
        <v>1.52</v>
      </c>
      <c r="P277" s="1">
        <v>0.90666667000000001</v>
      </c>
      <c r="R277" s="1"/>
      <c r="U277" s="1">
        <v>18.901960800000001</v>
      </c>
    </row>
    <row r="278" spans="12:21" x14ac:dyDescent="0.25">
      <c r="O278" s="1">
        <v>1.8695652199999999</v>
      </c>
      <c r="P278" s="1">
        <v>5.58</v>
      </c>
      <c r="R278" s="1"/>
      <c r="U278" s="1">
        <v>15.322222200000001</v>
      </c>
    </row>
    <row r="279" spans="12:21" x14ac:dyDescent="0.25">
      <c r="O279" s="1">
        <v>4.4666666700000004</v>
      </c>
      <c r="P279" s="1">
        <v>1.52</v>
      </c>
      <c r="Q279" s="1"/>
      <c r="R279" s="1"/>
      <c r="S279" s="1"/>
      <c r="U279" s="1">
        <v>12.07</v>
      </c>
    </row>
    <row r="280" spans="12:21" x14ac:dyDescent="0.25">
      <c r="M280" s="1"/>
      <c r="N280" s="1"/>
      <c r="O280" s="1">
        <v>4.6307692300000003</v>
      </c>
      <c r="P280" s="1">
        <v>3.54</v>
      </c>
      <c r="Q280" s="1"/>
      <c r="R280" s="1"/>
      <c r="S280" s="1"/>
      <c r="U280" s="1">
        <v>10</v>
      </c>
    </row>
    <row r="281" spans="12:21" x14ac:dyDescent="0.25">
      <c r="M281" s="1"/>
      <c r="N281" s="1"/>
      <c r="P281" s="1">
        <v>2.1333333300000001</v>
      </c>
      <c r="Q281" s="1"/>
      <c r="R281" s="1"/>
      <c r="S281" s="1"/>
      <c r="U281" s="1">
        <v>12.22</v>
      </c>
    </row>
    <row r="282" spans="12:21" x14ac:dyDescent="0.25">
      <c r="M282" s="1"/>
      <c r="N282" s="1"/>
      <c r="O282" s="1"/>
      <c r="Q282" s="1"/>
      <c r="R282" s="1"/>
      <c r="S282" s="1"/>
      <c r="U282" s="1"/>
    </row>
    <row r="283" spans="12:21" x14ac:dyDescent="0.25">
      <c r="M283" s="1"/>
      <c r="N283" s="1"/>
      <c r="O283" s="1"/>
      <c r="Q283" s="1"/>
      <c r="R283" s="1"/>
      <c r="S283" s="1"/>
      <c r="T283" s="1"/>
      <c r="U283" s="1"/>
    </row>
    <row r="284" spans="12:21" x14ac:dyDescent="0.25">
      <c r="M284" s="1"/>
      <c r="N284" s="1"/>
      <c r="O284" s="1"/>
      <c r="Q284" s="1"/>
      <c r="R284" s="1"/>
      <c r="S284" s="1"/>
      <c r="T284" s="1"/>
      <c r="U284" s="1"/>
    </row>
    <row r="285" spans="12:21" x14ac:dyDescent="0.25">
      <c r="M285" s="1"/>
      <c r="N285" s="1"/>
      <c r="O285" s="1"/>
      <c r="P285" s="1"/>
      <c r="Q285" s="1"/>
      <c r="R285" s="1"/>
      <c r="S285" s="1"/>
      <c r="T285" s="1"/>
      <c r="U285" s="1"/>
    </row>
    <row r="286" spans="12:21" x14ac:dyDescent="0.25">
      <c r="L286" s="2" t="s">
        <v>12</v>
      </c>
      <c r="M286" s="1">
        <f>AVERAGE(M232:M285)</f>
        <v>1.3338652647826086</v>
      </c>
      <c r="N286" s="1">
        <f>AVERAGE(N232:N285)</f>
        <v>1.1998956768571429</v>
      </c>
      <c r="O286" s="1">
        <f>AVERAGE(O232:O285)</f>
        <v>3.4306634516666668</v>
      </c>
      <c r="P286" s="1">
        <f t="shared" ref="P286:T286" si="42">AVERAGE(P232:P285)</f>
        <v>3.6236382519999992</v>
      </c>
      <c r="Q286" s="1">
        <f t="shared" si="42"/>
        <v>4.8643015987804867</v>
      </c>
      <c r="R286" s="1">
        <f t="shared" si="42"/>
        <v>5.2077316931250017</v>
      </c>
      <c r="S286" s="1">
        <f t="shared" si="42"/>
        <v>7.5348576154054072</v>
      </c>
      <c r="T286" s="1">
        <f t="shared" si="42"/>
        <v>7.7161488294871816</v>
      </c>
      <c r="U286" s="1">
        <f>AVERAGE(U232:U285)</f>
        <v>11.955334538378377</v>
      </c>
    </row>
    <row r="287" spans="12:21" x14ac:dyDescent="0.25">
      <c r="L287" s="2" t="s">
        <v>14</v>
      </c>
      <c r="M287" s="1">
        <f>STDEVA(M232:M285)</f>
        <v>2.5987846559007184</v>
      </c>
      <c r="N287" s="1">
        <f>STDEVA(N232:N285)</f>
        <v>2.0757315135331185</v>
      </c>
      <c r="O287" s="1">
        <f t="shared" ref="O287:U287" si="43">STDEVA(O232:O285)</f>
        <v>3.281461365163548</v>
      </c>
      <c r="P287" s="1">
        <f t="shared" si="43"/>
        <v>2.5391015139899102</v>
      </c>
      <c r="Q287" s="1">
        <f t="shared" si="43"/>
        <v>2.8916044337516364</v>
      </c>
      <c r="R287" s="1">
        <f t="shared" si="43"/>
        <v>3.722927741415456</v>
      </c>
      <c r="S287" s="1">
        <f t="shared" si="43"/>
        <v>3.4147172834987991</v>
      </c>
      <c r="T287" s="1">
        <f t="shared" si="43"/>
        <v>2.3452971518563093</v>
      </c>
      <c r="U287" s="1">
        <f t="shared" si="43"/>
        <v>4.3609132554431973</v>
      </c>
    </row>
    <row r="288" spans="12:21" x14ac:dyDescent="0.25">
      <c r="L288" s="14" t="s">
        <v>15</v>
      </c>
      <c r="M288" s="23">
        <f>M287/SQRT(M289)</f>
        <v>0.54188405978565501</v>
      </c>
      <c r="N288" s="23">
        <f t="shared" ref="N288:U288" si="44">N287/SQRT(N289)</f>
        <v>0.3508626640673157</v>
      </c>
      <c r="O288" s="23">
        <f t="shared" si="44"/>
        <v>0.50634048141591481</v>
      </c>
      <c r="P288" s="23">
        <f t="shared" si="44"/>
        <v>0.3785069058036048</v>
      </c>
      <c r="Q288" s="23">
        <f t="shared" si="44"/>
        <v>0.45159274231276564</v>
      </c>
      <c r="R288" s="23">
        <f t="shared" si="44"/>
        <v>0.65812686295559653</v>
      </c>
      <c r="S288" s="23">
        <f t="shared" si="44"/>
        <v>0.56137606334130319</v>
      </c>
      <c r="T288" s="23">
        <f t="shared" si="44"/>
        <v>0.37554810305107988</v>
      </c>
      <c r="U288" s="23">
        <f t="shared" si="44"/>
        <v>0.71692972292137058</v>
      </c>
    </row>
    <row r="289" spans="1:21" x14ac:dyDescent="0.25">
      <c r="L289" s="2" t="s">
        <v>13</v>
      </c>
      <c r="M289" s="1">
        <f>COUNT(M232:M284)</f>
        <v>23</v>
      </c>
      <c r="N289" s="1">
        <f>COUNT(N232:N284)</f>
        <v>35</v>
      </c>
      <c r="O289" s="1">
        <f t="shared" ref="O289:U289" si="45">COUNT(O232:O284)</f>
        <v>42</v>
      </c>
      <c r="P289" s="1">
        <f>COUNT(P232:P281)</f>
        <v>45</v>
      </c>
      <c r="Q289" s="1">
        <f t="shared" si="45"/>
        <v>41</v>
      </c>
      <c r="R289" s="1">
        <f t="shared" si="45"/>
        <v>32</v>
      </c>
      <c r="S289" s="1">
        <f t="shared" si="45"/>
        <v>37</v>
      </c>
      <c r="T289" s="1">
        <f t="shared" si="45"/>
        <v>39</v>
      </c>
      <c r="U289" s="1">
        <f t="shared" si="45"/>
        <v>37</v>
      </c>
    </row>
    <row r="300" spans="1:21" ht="18.75" x14ac:dyDescent="0.3">
      <c r="B300" s="24" t="s">
        <v>43</v>
      </c>
    </row>
    <row r="302" spans="1:21" ht="18.75" x14ac:dyDescent="0.3">
      <c r="B302" s="21" t="s">
        <v>17</v>
      </c>
      <c r="M302" s="25" t="s">
        <v>16</v>
      </c>
    </row>
    <row r="303" spans="1:21" x14ac:dyDescent="0.25">
      <c r="B303" t="s">
        <v>3</v>
      </c>
      <c r="C303" t="s">
        <v>29</v>
      </c>
      <c r="D303" t="s">
        <v>30</v>
      </c>
      <c r="E303" t="s">
        <v>31</v>
      </c>
      <c r="F303" t="s">
        <v>32</v>
      </c>
      <c r="G303" t="s">
        <v>8</v>
      </c>
      <c r="H303" t="s">
        <v>9</v>
      </c>
      <c r="I303" t="s">
        <v>10</v>
      </c>
      <c r="J303" t="s">
        <v>11</v>
      </c>
      <c r="M303" t="s">
        <v>3</v>
      </c>
      <c r="N303" t="s">
        <v>29</v>
      </c>
      <c r="O303" t="s">
        <v>30</v>
      </c>
      <c r="P303" t="s">
        <v>31</v>
      </c>
      <c r="Q303" t="s">
        <v>32</v>
      </c>
      <c r="R303" t="s">
        <v>8</v>
      </c>
      <c r="S303" t="s">
        <v>9</v>
      </c>
      <c r="T303" t="s">
        <v>10</v>
      </c>
      <c r="U303" t="s">
        <v>11</v>
      </c>
    </row>
    <row r="304" spans="1:21" x14ac:dyDescent="0.25">
      <c r="A304" s="2" t="s">
        <v>18</v>
      </c>
      <c r="B304" s="1">
        <v>26</v>
      </c>
      <c r="C304" s="1">
        <v>17</v>
      </c>
      <c r="D304" s="1">
        <v>6</v>
      </c>
      <c r="E304" s="1">
        <v>18</v>
      </c>
      <c r="F304" s="1">
        <v>21</v>
      </c>
      <c r="G304" s="1">
        <v>19</v>
      </c>
      <c r="H304" s="1">
        <v>18</v>
      </c>
      <c r="I304" s="1"/>
      <c r="J304" s="1">
        <v>12</v>
      </c>
      <c r="K304" s="1"/>
      <c r="L304" s="2" t="s">
        <v>18</v>
      </c>
      <c r="M304" s="1">
        <v>0</v>
      </c>
      <c r="N304" s="1">
        <v>0</v>
      </c>
      <c r="O304" s="1">
        <v>16</v>
      </c>
      <c r="P304" s="1">
        <v>18</v>
      </c>
      <c r="Q304" s="1">
        <v>34</v>
      </c>
      <c r="R304" s="1">
        <v>29</v>
      </c>
      <c r="S304" s="1">
        <v>16</v>
      </c>
      <c r="T304" s="1">
        <v>21</v>
      </c>
      <c r="U304" s="1">
        <v>34</v>
      </c>
    </row>
    <row r="305" spans="1:21" x14ac:dyDescent="0.25">
      <c r="A305" s="2"/>
      <c r="B305" s="1">
        <v>18</v>
      </c>
      <c r="C305" s="1">
        <v>13</v>
      </c>
      <c r="D305" s="1">
        <v>15</v>
      </c>
      <c r="E305" s="1">
        <v>18</v>
      </c>
      <c r="F305" s="1">
        <v>40</v>
      </c>
      <c r="G305" s="1">
        <v>12</v>
      </c>
      <c r="H305" s="1">
        <v>11</v>
      </c>
      <c r="I305" s="1">
        <v>32</v>
      </c>
      <c r="J305" s="1">
        <v>22</v>
      </c>
      <c r="K305" s="1"/>
      <c r="L305" s="2"/>
      <c r="M305" s="1">
        <v>0</v>
      </c>
      <c r="N305" s="1">
        <v>11</v>
      </c>
      <c r="O305" s="1">
        <v>13</v>
      </c>
      <c r="P305" s="1">
        <v>13</v>
      </c>
      <c r="Q305" s="1">
        <v>23</v>
      </c>
      <c r="R305" s="1">
        <v>28</v>
      </c>
      <c r="S305" s="1">
        <v>11</v>
      </c>
      <c r="T305" s="1">
        <v>26</v>
      </c>
      <c r="U305" s="1">
        <v>23</v>
      </c>
    </row>
    <row r="306" spans="1:21" x14ac:dyDescent="0.25">
      <c r="A306" s="2"/>
      <c r="B306" s="1">
        <v>16</v>
      </c>
      <c r="C306" s="1">
        <v>23</v>
      </c>
      <c r="D306" s="1">
        <v>62</v>
      </c>
      <c r="E306" s="1">
        <v>14</v>
      </c>
      <c r="F306" s="1">
        <v>55</v>
      </c>
      <c r="G306" s="1">
        <v>22</v>
      </c>
      <c r="H306" s="1">
        <v>12</v>
      </c>
      <c r="I306" s="1">
        <v>8</v>
      </c>
      <c r="J306" s="1">
        <v>14</v>
      </c>
      <c r="K306" s="1"/>
      <c r="L306" s="2"/>
      <c r="M306" s="1">
        <v>0</v>
      </c>
      <c r="N306" s="1">
        <v>0</v>
      </c>
      <c r="O306" s="1">
        <v>16</v>
      </c>
      <c r="P306" s="1">
        <v>34</v>
      </c>
      <c r="Q306" s="1">
        <v>36</v>
      </c>
      <c r="R306" s="1">
        <v>13</v>
      </c>
      <c r="S306" s="1">
        <v>58</v>
      </c>
      <c r="T306" s="1">
        <v>26</v>
      </c>
      <c r="U306" s="1">
        <v>43</v>
      </c>
    </row>
    <row r="307" spans="1:21" x14ac:dyDescent="0.25">
      <c r="A307" s="2"/>
      <c r="B307" s="1">
        <v>17</v>
      </c>
      <c r="C307" s="1">
        <v>72</v>
      </c>
      <c r="D307" s="1">
        <v>29</v>
      </c>
      <c r="E307" s="1">
        <v>29</v>
      </c>
      <c r="F307" s="1">
        <v>19</v>
      </c>
      <c r="G307" s="1">
        <v>21</v>
      </c>
      <c r="H307" s="1">
        <v>44</v>
      </c>
      <c r="I307" s="1">
        <v>23</v>
      </c>
      <c r="J307" s="1">
        <v>18</v>
      </c>
      <c r="K307" s="1"/>
      <c r="L307" s="2"/>
      <c r="M307" s="1">
        <v>10</v>
      </c>
      <c r="N307" s="1">
        <v>5</v>
      </c>
      <c r="O307" s="1">
        <v>8</v>
      </c>
      <c r="P307" s="1">
        <v>43</v>
      </c>
      <c r="Q307" s="1">
        <v>20</v>
      </c>
      <c r="R307" s="1">
        <v>19</v>
      </c>
      <c r="S307" s="1">
        <v>29</v>
      </c>
      <c r="T307" s="1">
        <v>14</v>
      </c>
      <c r="U307" s="1">
        <v>16</v>
      </c>
    </row>
    <row r="308" spans="1:21" x14ac:dyDescent="0.25">
      <c r="A308" s="2"/>
      <c r="B308" s="1">
        <v>31</v>
      </c>
      <c r="C308" s="1">
        <v>31</v>
      </c>
      <c r="D308" s="1">
        <v>20</v>
      </c>
      <c r="E308" s="1">
        <v>34</v>
      </c>
      <c r="F308" s="1">
        <v>47</v>
      </c>
      <c r="G308" s="1">
        <v>17</v>
      </c>
      <c r="H308" s="1">
        <v>38</v>
      </c>
      <c r="I308" s="1">
        <v>21</v>
      </c>
      <c r="J308" s="1">
        <v>20</v>
      </c>
      <c r="K308" s="1"/>
      <c r="L308" s="2"/>
      <c r="M308" s="1">
        <v>0</v>
      </c>
      <c r="N308" s="1">
        <v>0</v>
      </c>
      <c r="O308" s="1">
        <v>3</v>
      </c>
      <c r="P308" s="1">
        <v>11</v>
      </c>
      <c r="Q308" s="1">
        <v>17</v>
      </c>
      <c r="R308" s="1">
        <v>11</v>
      </c>
      <c r="S308" s="1">
        <v>29</v>
      </c>
      <c r="T308" s="1">
        <v>20</v>
      </c>
      <c r="U308" s="1">
        <v>16</v>
      </c>
    </row>
    <row r="309" spans="1:21" x14ac:dyDescent="0.25">
      <c r="A309" s="2"/>
      <c r="B309" s="1">
        <v>77</v>
      </c>
      <c r="C309" s="1">
        <v>10</v>
      </c>
      <c r="D309" s="1">
        <v>11</v>
      </c>
      <c r="E309" s="1">
        <v>42</v>
      </c>
      <c r="F309" s="1">
        <v>40</v>
      </c>
      <c r="G309" s="1">
        <v>25</v>
      </c>
      <c r="H309" s="1">
        <v>44</v>
      </c>
      <c r="I309" s="1">
        <v>19</v>
      </c>
      <c r="J309" s="1">
        <v>18</v>
      </c>
      <c r="K309" s="1"/>
      <c r="L309" s="2"/>
      <c r="M309" s="1">
        <v>9</v>
      </c>
      <c r="N309" s="1">
        <v>0</v>
      </c>
      <c r="O309" s="1">
        <v>29</v>
      </c>
      <c r="P309" s="1">
        <v>26</v>
      </c>
      <c r="Q309" s="1">
        <v>38</v>
      </c>
      <c r="R309" s="1">
        <v>6</v>
      </c>
      <c r="S309" s="1">
        <v>37</v>
      </c>
      <c r="T309" s="1">
        <v>19</v>
      </c>
      <c r="U309" s="1">
        <v>34</v>
      </c>
    </row>
    <row r="310" spans="1:21" x14ac:dyDescent="0.25">
      <c r="A310" s="2"/>
      <c r="B310" s="1">
        <v>27</v>
      </c>
      <c r="C310" s="1">
        <v>18</v>
      </c>
      <c r="D310" s="1">
        <v>36</v>
      </c>
      <c r="E310" s="1">
        <v>51</v>
      </c>
      <c r="F310" s="1">
        <v>25</v>
      </c>
      <c r="G310" s="1">
        <v>18</v>
      </c>
      <c r="H310" s="1">
        <v>8</v>
      </c>
      <c r="I310" s="1">
        <v>26</v>
      </c>
      <c r="J310" s="1">
        <v>20</v>
      </c>
      <c r="K310" s="1"/>
      <c r="L310" s="2"/>
      <c r="M310" s="1">
        <v>0</v>
      </c>
      <c r="N310" s="1">
        <v>8</v>
      </c>
      <c r="O310" s="1">
        <v>14</v>
      </c>
      <c r="P310" s="1">
        <v>61</v>
      </c>
      <c r="Q310" s="1">
        <v>45</v>
      </c>
      <c r="R310" s="1">
        <v>16</v>
      </c>
      <c r="S310" s="1">
        <v>51</v>
      </c>
      <c r="T310" s="1">
        <v>57</v>
      </c>
      <c r="U310" s="1">
        <v>18</v>
      </c>
    </row>
    <row r="311" spans="1:21" x14ac:dyDescent="0.25">
      <c r="A311" s="2"/>
      <c r="B311" s="1">
        <v>37</v>
      </c>
      <c r="C311" s="1">
        <v>55</v>
      </c>
      <c r="D311" s="1">
        <v>23</v>
      </c>
      <c r="E311" s="1">
        <v>53</v>
      </c>
      <c r="F311" s="1">
        <v>6</v>
      </c>
      <c r="G311" s="1">
        <v>40</v>
      </c>
      <c r="H311" s="1">
        <v>26</v>
      </c>
      <c r="I311" s="1">
        <v>25</v>
      </c>
      <c r="J311" s="1">
        <v>9</v>
      </c>
      <c r="K311" s="1"/>
      <c r="L311" s="2"/>
      <c r="M311" s="1">
        <v>2</v>
      </c>
      <c r="N311" s="1">
        <v>18</v>
      </c>
      <c r="O311" s="1">
        <v>0</v>
      </c>
      <c r="P311" s="1">
        <v>2</v>
      </c>
      <c r="Q311" s="1">
        <v>19</v>
      </c>
      <c r="R311" s="1">
        <v>36</v>
      </c>
      <c r="S311" s="1">
        <v>31</v>
      </c>
      <c r="T311" s="1">
        <v>63</v>
      </c>
      <c r="U311" s="1">
        <v>31</v>
      </c>
    </row>
    <row r="312" spans="1:21" x14ac:dyDescent="0.25">
      <c r="A312" s="2"/>
      <c r="B312" s="1">
        <v>46</v>
      </c>
      <c r="C312" s="1">
        <v>21</v>
      </c>
      <c r="D312" s="1">
        <v>34</v>
      </c>
      <c r="E312" s="1">
        <v>14</v>
      </c>
      <c r="F312" s="1">
        <v>22</v>
      </c>
      <c r="G312" s="1">
        <v>25</v>
      </c>
      <c r="H312" s="1">
        <v>30</v>
      </c>
      <c r="I312" s="1">
        <v>15</v>
      </c>
      <c r="J312" s="1">
        <v>17</v>
      </c>
      <c r="K312" s="1"/>
      <c r="L312" s="2"/>
      <c r="M312" s="1">
        <v>7</v>
      </c>
      <c r="N312" s="1">
        <v>0</v>
      </c>
      <c r="O312" s="1">
        <v>44</v>
      </c>
      <c r="P312" s="1">
        <v>7</v>
      </c>
      <c r="Q312" s="1">
        <v>26</v>
      </c>
      <c r="R312" s="1">
        <v>42</v>
      </c>
      <c r="S312" s="1">
        <v>35</v>
      </c>
      <c r="T312" s="1">
        <v>35</v>
      </c>
      <c r="U312" s="1">
        <v>18</v>
      </c>
    </row>
    <row r="313" spans="1:21" x14ac:dyDescent="0.25">
      <c r="A313" s="2"/>
      <c r="B313" s="1">
        <v>11</v>
      </c>
      <c r="C313" s="1">
        <v>29</v>
      </c>
      <c r="D313" s="1">
        <v>79</v>
      </c>
      <c r="E313" s="1"/>
      <c r="F313" s="1">
        <v>17</v>
      </c>
      <c r="G313" s="1">
        <v>17</v>
      </c>
      <c r="H313" s="1"/>
      <c r="I313" s="1">
        <v>12</v>
      </c>
      <c r="J313" s="1">
        <v>12</v>
      </c>
      <c r="K313" s="1"/>
      <c r="L313" s="2"/>
      <c r="M313" s="1">
        <v>20</v>
      </c>
      <c r="N313" s="1">
        <v>32</v>
      </c>
      <c r="O313" s="1">
        <v>13</v>
      </c>
      <c r="P313" s="1">
        <v>7</v>
      </c>
      <c r="Q313" s="1">
        <v>34</v>
      </c>
      <c r="R313" s="1">
        <v>42</v>
      </c>
      <c r="S313" s="1">
        <v>4</v>
      </c>
      <c r="T313" s="1">
        <v>17</v>
      </c>
      <c r="U313" s="1">
        <v>23</v>
      </c>
    </row>
    <row r="314" spans="1:21" x14ac:dyDescent="0.25">
      <c r="A314" s="2"/>
      <c r="B314" s="1">
        <v>10</v>
      </c>
      <c r="C314" s="1">
        <v>22</v>
      </c>
      <c r="D314" s="1">
        <v>26</v>
      </c>
      <c r="E314" s="1"/>
      <c r="F314" s="1">
        <v>35</v>
      </c>
      <c r="G314" s="1"/>
      <c r="H314" s="1"/>
      <c r="I314" s="1">
        <v>18</v>
      </c>
      <c r="J314" s="1">
        <v>19</v>
      </c>
      <c r="K314" s="1"/>
      <c r="L314" s="2"/>
      <c r="N314" s="1">
        <v>0</v>
      </c>
      <c r="O314" s="1">
        <v>31</v>
      </c>
      <c r="P314" s="1">
        <v>20</v>
      </c>
      <c r="Q314" s="1">
        <v>15</v>
      </c>
      <c r="R314" s="1">
        <v>38</v>
      </c>
      <c r="S314" s="1">
        <v>20</v>
      </c>
      <c r="T314" s="1">
        <v>24</v>
      </c>
      <c r="U314" s="1">
        <v>27</v>
      </c>
    </row>
    <row r="315" spans="1:21" x14ac:dyDescent="0.25">
      <c r="A315" s="2"/>
      <c r="B315" s="1">
        <v>17</v>
      </c>
      <c r="C315" s="1"/>
      <c r="D315" s="1">
        <v>9</v>
      </c>
      <c r="E315" s="1"/>
      <c r="F315" s="1">
        <v>27</v>
      </c>
      <c r="G315" s="1"/>
      <c r="H315" s="1"/>
      <c r="I315" s="1">
        <v>25</v>
      </c>
      <c r="J315" s="1">
        <v>7</v>
      </c>
      <c r="K315" s="1"/>
      <c r="L315" s="2"/>
      <c r="M315" s="1"/>
      <c r="N315" s="1">
        <v>16</v>
      </c>
      <c r="O315" s="1">
        <v>16</v>
      </c>
      <c r="P315" s="1">
        <v>9</v>
      </c>
      <c r="Q315" s="1">
        <v>26</v>
      </c>
      <c r="R315" s="1">
        <v>29</v>
      </c>
      <c r="S315" s="1">
        <v>28</v>
      </c>
      <c r="T315" s="1">
        <v>19</v>
      </c>
      <c r="U315" s="1">
        <v>21</v>
      </c>
    </row>
    <row r="316" spans="1:21" x14ac:dyDescent="0.25">
      <c r="A316" s="2"/>
      <c r="B316" s="1"/>
      <c r="C316" s="1"/>
      <c r="D316" s="1">
        <v>35</v>
      </c>
      <c r="E316" s="1"/>
      <c r="G316" s="1"/>
      <c r="H316" s="1"/>
      <c r="I316" s="1">
        <v>13</v>
      </c>
      <c r="J316" s="1">
        <v>25</v>
      </c>
      <c r="K316" s="1"/>
      <c r="L316" s="2"/>
      <c r="M316" s="1"/>
      <c r="N316" s="1">
        <v>0</v>
      </c>
      <c r="O316" s="1">
        <v>2</v>
      </c>
      <c r="P316" s="1">
        <v>4</v>
      </c>
      <c r="Q316" s="1">
        <v>32</v>
      </c>
      <c r="R316" s="1">
        <v>20</v>
      </c>
      <c r="S316" s="1">
        <v>28</v>
      </c>
      <c r="T316" s="1">
        <v>14</v>
      </c>
      <c r="U316" s="1">
        <v>42</v>
      </c>
    </row>
    <row r="317" spans="1:21" x14ac:dyDescent="0.25">
      <c r="A317" s="2"/>
      <c r="B317" s="1"/>
      <c r="C317" s="1"/>
      <c r="E317" s="1"/>
      <c r="G317" s="1"/>
      <c r="H317" s="1"/>
      <c r="I317" s="1">
        <v>40</v>
      </c>
      <c r="J317" s="1">
        <v>13</v>
      </c>
      <c r="K317" s="1"/>
      <c r="L317" s="2"/>
      <c r="M317" s="1"/>
      <c r="N317" s="1">
        <v>0</v>
      </c>
      <c r="O317" s="1">
        <v>2</v>
      </c>
      <c r="P317" s="1">
        <v>22</v>
      </c>
      <c r="Q317" s="1">
        <v>32</v>
      </c>
      <c r="R317" s="1">
        <v>2</v>
      </c>
      <c r="S317" s="1">
        <v>18</v>
      </c>
      <c r="T317" s="1">
        <v>8</v>
      </c>
      <c r="U317" s="1">
        <v>10</v>
      </c>
    </row>
    <row r="318" spans="1:21" x14ac:dyDescent="0.25">
      <c r="A318" s="2"/>
      <c r="B318" s="1"/>
      <c r="I318" s="1">
        <v>13</v>
      </c>
      <c r="J318" s="1">
        <v>15</v>
      </c>
      <c r="K318" s="1"/>
      <c r="L318" s="2"/>
      <c r="M318" s="1"/>
      <c r="N318" s="1">
        <v>18</v>
      </c>
      <c r="O318" s="1">
        <v>24</v>
      </c>
      <c r="P318" s="1">
        <v>25</v>
      </c>
      <c r="Q318" s="1">
        <v>11</v>
      </c>
      <c r="R318" s="1">
        <v>12</v>
      </c>
      <c r="S318" s="1">
        <v>26</v>
      </c>
      <c r="T318" s="1">
        <v>6</v>
      </c>
      <c r="U318" s="1">
        <v>22</v>
      </c>
    </row>
    <row r="319" spans="1:21" x14ac:dyDescent="0.25">
      <c r="I319" s="1">
        <v>27</v>
      </c>
      <c r="J319" s="1"/>
      <c r="K319" s="1"/>
      <c r="M319" s="1"/>
      <c r="N319" s="1">
        <v>33</v>
      </c>
      <c r="O319" s="1">
        <v>2.5</v>
      </c>
      <c r="P319" s="1">
        <v>34</v>
      </c>
      <c r="Q319" s="1">
        <v>26</v>
      </c>
      <c r="R319" s="1">
        <v>5</v>
      </c>
      <c r="S319" s="1">
        <v>23</v>
      </c>
      <c r="T319" s="1">
        <v>27</v>
      </c>
      <c r="U319" s="1"/>
    </row>
    <row r="320" spans="1:21" x14ac:dyDescent="0.25">
      <c r="J320" s="1"/>
      <c r="K320" s="1"/>
      <c r="M320" s="1"/>
      <c r="N320" s="1">
        <v>0</v>
      </c>
      <c r="O320" s="1">
        <v>6</v>
      </c>
      <c r="P320" s="1">
        <v>4</v>
      </c>
      <c r="Q320" s="1">
        <v>45</v>
      </c>
      <c r="R320" s="1">
        <v>6</v>
      </c>
      <c r="S320" s="1">
        <v>29</v>
      </c>
      <c r="T320" s="1">
        <v>18</v>
      </c>
      <c r="U320" s="1"/>
    </row>
    <row r="321" spans="1:21" x14ac:dyDescent="0.25">
      <c r="K321" s="1"/>
      <c r="M321" s="1"/>
      <c r="N321" s="1">
        <v>0</v>
      </c>
      <c r="O321" s="1">
        <v>14</v>
      </c>
      <c r="P321" s="1">
        <v>6</v>
      </c>
      <c r="Q321" s="1">
        <v>37</v>
      </c>
      <c r="R321" s="1">
        <v>8</v>
      </c>
      <c r="S321" s="1">
        <v>23</v>
      </c>
      <c r="T321" s="1">
        <v>6</v>
      </c>
      <c r="U321" s="1"/>
    </row>
    <row r="322" spans="1:21" x14ac:dyDescent="0.25">
      <c r="A322" s="2" t="s">
        <v>19</v>
      </c>
      <c r="B322" s="1">
        <v>18</v>
      </c>
      <c r="C322" s="1">
        <v>38</v>
      </c>
      <c r="D322" s="1">
        <v>22</v>
      </c>
      <c r="E322" s="1">
        <v>21</v>
      </c>
      <c r="F322" s="1">
        <v>16</v>
      </c>
      <c r="G322" s="1">
        <v>18</v>
      </c>
      <c r="H322" s="1">
        <v>12</v>
      </c>
      <c r="I322" s="1">
        <v>22</v>
      </c>
      <c r="J322" s="1">
        <v>15</v>
      </c>
      <c r="K322" s="1"/>
      <c r="M322" s="1"/>
      <c r="O322" s="1">
        <v>4</v>
      </c>
      <c r="P322" s="1">
        <v>20</v>
      </c>
      <c r="Q322" s="1">
        <v>44</v>
      </c>
      <c r="R322" s="1">
        <v>20</v>
      </c>
      <c r="S322" s="1">
        <v>25</v>
      </c>
      <c r="T322" s="1">
        <v>27</v>
      </c>
      <c r="U322" s="1"/>
    </row>
    <row r="323" spans="1:21" x14ac:dyDescent="0.25">
      <c r="B323" s="1">
        <v>34</v>
      </c>
      <c r="C323" s="1">
        <v>34</v>
      </c>
      <c r="D323" s="1">
        <v>56</v>
      </c>
      <c r="E323" s="1">
        <v>22</v>
      </c>
      <c r="F323" s="1">
        <v>37</v>
      </c>
      <c r="G323" s="1">
        <v>28</v>
      </c>
      <c r="H323" s="1">
        <v>16</v>
      </c>
      <c r="I323" s="1">
        <v>13</v>
      </c>
      <c r="J323" s="1">
        <v>16</v>
      </c>
      <c r="K323" s="1"/>
      <c r="L323" s="1"/>
      <c r="M323" s="1"/>
      <c r="N323" s="1"/>
      <c r="P323" s="1">
        <v>16</v>
      </c>
      <c r="Q323" s="1">
        <v>9</v>
      </c>
      <c r="R323" s="1">
        <v>13</v>
      </c>
      <c r="S323" s="1">
        <v>32</v>
      </c>
      <c r="T323" s="1">
        <v>15</v>
      </c>
      <c r="U323" s="1"/>
    </row>
    <row r="324" spans="1:21" x14ac:dyDescent="0.25">
      <c r="B324" s="1">
        <v>27</v>
      </c>
      <c r="C324" s="1">
        <v>21</v>
      </c>
      <c r="D324" s="1">
        <v>14</v>
      </c>
      <c r="E324" s="1">
        <v>19</v>
      </c>
      <c r="F324" s="1">
        <v>15</v>
      </c>
      <c r="G324" s="1">
        <v>21</v>
      </c>
      <c r="H324" s="1">
        <v>15</v>
      </c>
      <c r="I324" s="1">
        <v>17</v>
      </c>
      <c r="J324" s="1">
        <v>19</v>
      </c>
      <c r="K324" s="1"/>
      <c r="L324" s="1"/>
      <c r="M324" s="1"/>
      <c r="N324" s="1"/>
      <c r="P324" s="1">
        <v>4</v>
      </c>
      <c r="Q324" s="1">
        <v>18</v>
      </c>
      <c r="R324" s="1"/>
      <c r="T324" s="1">
        <v>39</v>
      </c>
      <c r="U324" s="1"/>
    </row>
    <row r="325" spans="1:21" x14ac:dyDescent="0.25">
      <c r="B325" s="1">
        <v>21</v>
      </c>
      <c r="C325" s="1">
        <v>21</v>
      </c>
      <c r="D325" s="1">
        <v>21</v>
      </c>
      <c r="E325" s="1">
        <v>26</v>
      </c>
      <c r="F325" s="1">
        <v>23</v>
      </c>
      <c r="G325" s="1">
        <v>38</v>
      </c>
      <c r="H325" s="1">
        <v>58</v>
      </c>
      <c r="I325" s="1">
        <v>15</v>
      </c>
      <c r="J325" s="1">
        <v>13</v>
      </c>
      <c r="K325" s="1"/>
      <c r="L325" s="1"/>
      <c r="M325" s="1"/>
      <c r="N325" s="1"/>
      <c r="P325" s="1"/>
      <c r="Q325" s="1">
        <v>33</v>
      </c>
      <c r="R325" s="1"/>
      <c r="T325" s="1">
        <v>30</v>
      </c>
      <c r="U325" s="1"/>
    </row>
    <row r="326" spans="1:21" x14ac:dyDescent="0.25">
      <c r="B326" s="1">
        <v>27</v>
      </c>
      <c r="C326" s="1">
        <v>33</v>
      </c>
      <c r="D326" s="1">
        <v>25</v>
      </c>
      <c r="E326" s="1">
        <v>56</v>
      </c>
      <c r="F326" s="1">
        <v>19</v>
      </c>
      <c r="G326" s="1">
        <v>49</v>
      </c>
      <c r="H326" s="1">
        <v>19</v>
      </c>
      <c r="I326" s="1">
        <v>15</v>
      </c>
      <c r="J326" s="1">
        <v>18</v>
      </c>
      <c r="K326" s="1"/>
      <c r="L326" s="1"/>
      <c r="N326" s="1"/>
      <c r="Q326" s="1">
        <v>11</v>
      </c>
      <c r="R326" s="1"/>
      <c r="T326" s="1">
        <v>46</v>
      </c>
      <c r="U326" s="1"/>
    </row>
    <row r="327" spans="1:21" x14ac:dyDescent="0.25">
      <c r="B327" s="1">
        <v>33</v>
      </c>
      <c r="C327" s="1">
        <v>31</v>
      </c>
      <c r="D327" s="1">
        <v>47</v>
      </c>
      <c r="E327" s="1">
        <v>11</v>
      </c>
      <c r="F327" s="1">
        <v>39</v>
      </c>
      <c r="G327" s="1">
        <v>25</v>
      </c>
      <c r="H327" s="1">
        <v>12</v>
      </c>
      <c r="I327" s="1">
        <v>13</v>
      </c>
      <c r="J327" s="1">
        <v>13</v>
      </c>
      <c r="K327" s="1"/>
      <c r="L327" s="1"/>
      <c r="N327" s="1"/>
      <c r="Q327" s="1">
        <v>55</v>
      </c>
      <c r="R327" s="1"/>
      <c r="T327" s="1">
        <v>40</v>
      </c>
    </row>
    <row r="328" spans="1:21" x14ac:dyDescent="0.25">
      <c r="B328" s="1">
        <v>81</v>
      </c>
      <c r="C328" s="1">
        <v>25</v>
      </c>
      <c r="D328" s="1">
        <v>18</v>
      </c>
      <c r="E328" s="1">
        <v>45</v>
      </c>
      <c r="F328" s="1">
        <v>31</v>
      </c>
      <c r="G328" s="1">
        <v>18</v>
      </c>
      <c r="H328" s="1">
        <v>15</v>
      </c>
      <c r="I328" s="1">
        <v>21</v>
      </c>
      <c r="J328" s="1">
        <v>16</v>
      </c>
      <c r="K328" s="1"/>
      <c r="L328" s="1"/>
      <c r="N328" s="1"/>
      <c r="Q328" s="1">
        <v>50</v>
      </c>
      <c r="R328" s="1"/>
      <c r="S328" s="1"/>
      <c r="T328" s="1">
        <v>15</v>
      </c>
      <c r="U328" s="1"/>
    </row>
    <row r="329" spans="1:21" x14ac:dyDescent="0.25">
      <c r="B329" s="1">
        <v>98</v>
      </c>
      <c r="C329" s="1">
        <v>30</v>
      </c>
      <c r="D329" s="1">
        <v>37</v>
      </c>
      <c r="E329" s="1">
        <v>42</v>
      </c>
      <c r="F329" s="1"/>
      <c r="G329" s="1">
        <v>25</v>
      </c>
      <c r="H329" s="1">
        <v>23</v>
      </c>
      <c r="I329" s="1">
        <v>11</v>
      </c>
      <c r="J329" s="1">
        <v>15</v>
      </c>
      <c r="K329" s="1"/>
      <c r="L329" s="1"/>
      <c r="N329" s="1"/>
      <c r="O329" s="1"/>
      <c r="P329" s="1"/>
      <c r="Q329" s="1"/>
      <c r="R329" s="1"/>
      <c r="S329" s="1"/>
      <c r="U329" s="1"/>
    </row>
    <row r="330" spans="1:21" x14ac:dyDescent="0.25">
      <c r="B330" s="1">
        <v>33</v>
      </c>
      <c r="C330" s="1">
        <v>57</v>
      </c>
      <c r="D330" s="1">
        <v>33</v>
      </c>
      <c r="E330" s="1">
        <v>24</v>
      </c>
      <c r="F330" s="1"/>
      <c r="G330" s="1">
        <v>24</v>
      </c>
      <c r="H330" s="1">
        <v>16</v>
      </c>
      <c r="I330" s="1">
        <v>36</v>
      </c>
      <c r="J330" s="1">
        <v>13</v>
      </c>
      <c r="K330" s="1"/>
      <c r="L330" s="2" t="s">
        <v>19</v>
      </c>
      <c r="M330" s="1">
        <v>0</v>
      </c>
      <c r="N330" s="1">
        <v>0</v>
      </c>
      <c r="O330" s="1">
        <v>33</v>
      </c>
      <c r="P330" s="1">
        <v>35</v>
      </c>
      <c r="Q330" s="1">
        <v>23</v>
      </c>
      <c r="R330" s="1">
        <v>26</v>
      </c>
      <c r="S330" s="1">
        <v>21</v>
      </c>
      <c r="T330" s="1">
        <v>12</v>
      </c>
      <c r="U330" s="1">
        <v>27</v>
      </c>
    </row>
    <row r="331" spans="1:21" x14ac:dyDescent="0.25">
      <c r="B331" s="1">
        <v>20</v>
      </c>
      <c r="C331" s="1">
        <v>40</v>
      </c>
      <c r="D331" s="1">
        <v>20</v>
      </c>
      <c r="E331" s="1">
        <v>18</v>
      </c>
      <c r="F331" s="1"/>
      <c r="G331" s="1">
        <v>32</v>
      </c>
      <c r="H331" s="1"/>
      <c r="I331" s="1">
        <v>38</v>
      </c>
      <c r="J331" s="1">
        <v>14</v>
      </c>
      <c r="K331" s="1"/>
      <c r="L331" s="1"/>
      <c r="M331" s="1">
        <v>0</v>
      </c>
      <c r="N331" s="1">
        <v>0</v>
      </c>
      <c r="O331" s="1">
        <v>28</v>
      </c>
      <c r="P331" s="1">
        <v>16</v>
      </c>
      <c r="Q331" s="1">
        <v>34</v>
      </c>
      <c r="R331" s="1">
        <v>24</v>
      </c>
      <c r="S331" s="1">
        <v>19</v>
      </c>
      <c r="T331" s="1">
        <v>19</v>
      </c>
      <c r="U331" s="1">
        <v>18</v>
      </c>
    </row>
    <row r="332" spans="1:21" x14ac:dyDescent="0.25">
      <c r="B332" s="1">
        <v>15</v>
      </c>
      <c r="C332" s="1">
        <v>48</v>
      </c>
      <c r="D332" s="1">
        <v>11</v>
      </c>
      <c r="E332" s="1">
        <v>15</v>
      </c>
      <c r="F332" s="1"/>
      <c r="G332" s="1">
        <v>25</v>
      </c>
      <c r="H332" s="1"/>
      <c r="I332" s="1">
        <v>20</v>
      </c>
      <c r="J332" s="1">
        <v>26</v>
      </c>
      <c r="K332" s="1"/>
      <c r="L332" s="1"/>
      <c r="M332" s="1">
        <v>0</v>
      </c>
      <c r="N332" s="1">
        <v>0</v>
      </c>
      <c r="O332" s="1">
        <v>18</v>
      </c>
      <c r="P332" s="1">
        <v>23</v>
      </c>
      <c r="Q332" s="1">
        <v>41</v>
      </c>
      <c r="R332" s="1">
        <v>23</v>
      </c>
      <c r="S332" s="1">
        <v>11</v>
      </c>
      <c r="T332" s="1">
        <v>22</v>
      </c>
      <c r="U332" s="1">
        <v>24</v>
      </c>
    </row>
    <row r="333" spans="1:21" x14ac:dyDescent="0.25">
      <c r="B333" s="1">
        <v>28</v>
      </c>
      <c r="C333" s="1">
        <v>29</v>
      </c>
      <c r="D333" s="1">
        <v>14</v>
      </c>
      <c r="E333" s="1">
        <v>30</v>
      </c>
      <c r="F333" s="1"/>
      <c r="G333" s="1">
        <v>25</v>
      </c>
      <c r="H333" s="1"/>
      <c r="J333" s="1">
        <v>27</v>
      </c>
      <c r="K333" s="1"/>
      <c r="L333" s="1"/>
      <c r="M333" s="1">
        <v>0</v>
      </c>
      <c r="N333" s="1">
        <v>0</v>
      </c>
      <c r="O333" s="1">
        <v>28</v>
      </c>
      <c r="P333" s="1">
        <v>6</v>
      </c>
      <c r="Q333" s="1">
        <v>26</v>
      </c>
      <c r="R333" s="1">
        <v>33</v>
      </c>
      <c r="S333" s="1">
        <v>13</v>
      </c>
      <c r="T333" s="1">
        <v>23</v>
      </c>
      <c r="U333" s="1">
        <v>16</v>
      </c>
    </row>
    <row r="334" spans="1:21" x14ac:dyDescent="0.25">
      <c r="B334" s="1">
        <v>23</v>
      </c>
      <c r="C334" s="1"/>
      <c r="D334" s="1"/>
      <c r="E334" s="1">
        <v>18</v>
      </c>
      <c r="F334" s="1"/>
      <c r="G334" s="1"/>
      <c r="H334" s="1"/>
      <c r="J334" s="1">
        <v>19</v>
      </c>
      <c r="K334" s="1"/>
      <c r="L334" s="1"/>
      <c r="M334" s="1">
        <v>4</v>
      </c>
      <c r="N334" s="1">
        <v>24</v>
      </c>
      <c r="O334" s="1">
        <v>28</v>
      </c>
      <c r="P334" s="1">
        <v>32</v>
      </c>
      <c r="Q334" s="1">
        <v>4</v>
      </c>
      <c r="R334" s="1">
        <v>25</v>
      </c>
      <c r="S334" s="1">
        <v>14</v>
      </c>
      <c r="T334" s="1">
        <v>18</v>
      </c>
      <c r="U334" s="1">
        <v>16</v>
      </c>
    </row>
    <row r="335" spans="1:21" x14ac:dyDescent="0.25">
      <c r="B335" s="1">
        <v>30</v>
      </c>
      <c r="J335" s="1">
        <v>14</v>
      </c>
      <c r="K335" s="1"/>
      <c r="L335" s="1"/>
      <c r="M335" s="1">
        <v>33</v>
      </c>
      <c r="N335" s="1">
        <v>0</v>
      </c>
      <c r="O335" s="1">
        <v>56</v>
      </c>
      <c r="P335" s="1">
        <v>22</v>
      </c>
      <c r="Q335" s="1">
        <v>30</v>
      </c>
      <c r="R335" s="1">
        <v>51</v>
      </c>
      <c r="S335" s="1">
        <v>23</v>
      </c>
      <c r="T335" s="1">
        <v>24</v>
      </c>
      <c r="U335" s="1">
        <v>31</v>
      </c>
    </row>
    <row r="336" spans="1:21" x14ac:dyDescent="0.25">
      <c r="I336" s="1"/>
      <c r="J336" s="1">
        <v>32</v>
      </c>
      <c r="K336" s="1"/>
      <c r="L336" s="1"/>
      <c r="M336" s="1">
        <v>31</v>
      </c>
      <c r="N336" s="1">
        <v>2</v>
      </c>
      <c r="O336" s="1">
        <v>34</v>
      </c>
      <c r="P336" s="1">
        <v>43</v>
      </c>
      <c r="Q336" s="1">
        <v>26</v>
      </c>
      <c r="R336" s="1">
        <v>39</v>
      </c>
      <c r="S336" s="1">
        <v>15</v>
      </c>
      <c r="T336" s="1">
        <v>24</v>
      </c>
      <c r="U336" s="1">
        <v>21</v>
      </c>
    </row>
    <row r="337" spans="1:21" x14ac:dyDescent="0.25">
      <c r="I337" s="1"/>
      <c r="J337" s="1">
        <v>22</v>
      </c>
      <c r="K337" s="1"/>
      <c r="L337" s="1"/>
      <c r="M337" s="1">
        <v>3</v>
      </c>
      <c r="N337" s="1">
        <v>0</v>
      </c>
      <c r="O337" s="1">
        <v>48</v>
      </c>
      <c r="P337" s="1">
        <v>31</v>
      </c>
      <c r="Q337" s="1">
        <v>13</v>
      </c>
      <c r="R337" s="1">
        <v>44</v>
      </c>
      <c r="S337" s="1">
        <v>14</v>
      </c>
      <c r="T337" s="1">
        <v>19</v>
      </c>
      <c r="U337" s="1">
        <v>22</v>
      </c>
    </row>
    <row r="338" spans="1:21" x14ac:dyDescent="0.25">
      <c r="I338" s="1"/>
      <c r="J338" s="1"/>
      <c r="K338" s="1"/>
      <c r="L338" s="1"/>
      <c r="M338" s="1">
        <v>0</v>
      </c>
      <c r="N338" s="1">
        <v>0</v>
      </c>
      <c r="O338" s="1">
        <v>41</v>
      </c>
      <c r="P338" s="1">
        <v>26</v>
      </c>
      <c r="Q338" s="1">
        <v>10</v>
      </c>
      <c r="R338" s="1">
        <v>18</v>
      </c>
      <c r="S338" s="1">
        <v>18</v>
      </c>
      <c r="T338" s="1">
        <v>15</v>
      </c>
      <c r="U338" s="1">
        <v>28</v>
      </c>
    </row>
    <row r="339" spans="1:21" x14ac:dyDescent="0.25">
      <c r="I339" s="1"/>
      <c r="J339" s="1"/>
      <c r="K339" s="1"/>
      <c r="L339" s="1"/>
      <c r="M339" s="1">
        <v>1</v>
      </c>
      <c r="N339" s="1">
        <v>11</v>
      </c>
      <c r="O339" s="1">
        <v>0</v>
      </c>
      <c r="P339" s="1">
        <v>13</v>
      </c>
      <c r="Q339" s="1">
        <v>22</v>
      </c>
      <c r="R339" s="1">
        <v>14</v>
      </c>
      <c r="S339" s="1">
        <v>18</v>
      </c>
      <c r="T339" s="1">
        <v>17</v>
      </c>
      <c r="U339" s="1">
        <v>34</v>
      </c>
    </row>
    <row r="340" spans="1:21" x14ac:dyDescent="0.25">
      <c r="I340" s="1"/>
      <c r="K340" s="1"/>
      <c r="L340" s="1"/>
      <c r="M340" s="1">
        <v>47</v>
      </c>
      <c r="N340" s="1">
        <v>1</v>
      </c>
      <c r="O340" s="1">
        <v>3</v>
      </c>
      <c r="P340" s="1">
        <v>48</v>
      </c>
      <c r="Q340" s="1">
        <v>16</v>
      </c>
      <c r="R340" s="1">
        <v>9</v>
      </c>
      <c r="S340" s="1">
        <v>30</v>
      </c>
      <c r="T340" s="1">
        <v>15</v>
      </c>
      <c r="U340" s="1">
        <v>25</v>
      </c>
    </row>
    <row r="341" spans="1:21" x14ac:dyDescent="0.25">
      <c r="B341" s="1"/>
      <c r="C341" s="1"/>
      <c r="D341" s="1"/>
      <c r="E341" s="1"/>
      <c r="F341" s="1"/>
      <c r="G341" s="1"/>
      <c r="H341" s="1"/>
      <c r="K341" s="1"/>
      <c r="L341" s="1"/>
      <c r="M341" s="1">
        <v>3</v>
      </c>
      <c r="N341" s="1">
        <v>0</v>
      </c>
      <c r="O341" s="1">
        <v>14</v>
      </c>
      <c r="P341" s="1">
        <v>11</v>
      </c>
      <c r="Q341" s="1">
        <v>35</v>
      </c>
      <c r="R341" s="1">
        <v>5</v>
      </c>
      <c r="S341" s="1">
        <v>23</v>
      </c>
      <c r="T341" s="1">
        <v>16</v>
      </c>
      <c r="U341" s="1">
        <v>23</v>
      </c>
    </row>
    <row r="342" spans="1:21" x14ac:dyDescent="0.25">
      <c r="B342" s="1"/>
      <c r="C342" s="1"/>
      <c r="D342" s="1"/>
      <c r="E342" s="1"/>
      <c r="F342" s="1"/>
      <c r="G342" s="1"/>
      <c r="H342" s="1"/>
      <c r="K342" s="1"/>
      <c r="L342" s="1"/>
      <c r="N342" s="1">
        <v>5</v>
      </c>
      <c r="O342" s="1">
        <v>0</v>
      </c>
      <c r="P342" s="1">
        <v>17</v>
      </c>
      <c r="Q342" s="1">
        <v>15</v>
      </c>
      <c r="R342" s="1"/>
      <c r="S342" s="1">
        <v>21</v>
      </c>
      <c r="T342" s="1">
        <v>33</v>
      </c>
      <c r="U342" s="1">
        <v>46</v>
      </c>
    </row>
    <row r="343" spans="1:21" x14ac:dyDescent="0.25">
      <c r="B343" s="1"/>
      <c r="C343" s="1"/>
      <c r="D343" s="1"/>
      <c r="E343" s="1"/>
      <c r="F343" s="1"/>
      <c r="G343" s="1"/>
      <c r="H343" s="1"/>
      <c r="J343" s="1"/>
      <c r="K343" s="1"/>
      <c r="L343" s="1"/>
      <c r="N343" s="1">
        <v>5</v>
      </c>
      <c r="O343" s="1">
        <v>8</v>
      </c>
      <c r="P343" s="1">
        <v>45</v>
      </c>
      <c r="Q343" s="1">
        <v>22</v>
      </c>
      <c r="S343" s="1">
        <v>41</v>
      </c>
      <c r="T343" s="1">
        <v>14</v>
      </c>
      <c r="U343" s="1">
        <v>37</v>
      </c>
    </row>
    <row r="344" spans="1:21" x14ac:dyDescent="0.25">
      <c r="A344" s="2" t="s">
        <v>12</v>
      </c>
      <c r="B344" s="26">
        <f>AVERAGE(B304:B343)</f>
        <v>31.576923076923077</v>
      </c>
      <c r="C344" s="26">
        <f>AVERAGE(C304:C343)</f>
        <v>31.217391304347824</v>
      </c>
      <c r="D344" s="26">
        <f t="shared" ref="D344:J344" si="46">AVERAGE(D304:D343)</f>
        <v>28.12</v>
      </c>
      <c r="E344" s="26">
        <f t="shared" si="46"/>
        <v>28.181818181818183</v>
      </c>
      <c r="F344" s="26">
        <f>AVERAGE(F304:F343)</f>
        <v>28.105263157894736</v>
      </c>
      <c r="G344" s="26">
        <f t="shared" si="46"/>
        <v>24.727272727272727</v>
      </c>
      <c r="H344" s="26">
        <f t="shared" si="46"/>
        <v>23.166666666666668</v>
      </c>
      <c r="I344" s="26">
        <f t="shared" si="46"/>
        <v>20.692307692307693</v>
      </c>
      <c r="J344" s="26">
        <f t="shared" si="46"/>
        <v>17.193548387096776</v>
      </c>
      <c r="K344" s="1"/>
      <c r="L344" s="1"/>
      <c r="N344" s="1">
        <v>4</v>
      </c>
      <c r="O344" s="1">
        <v>2</v>
      </c>
      <c r="P344" s="1">
        <v>39</v>
      </c>
      <c r="Q344" s="1">
        <v>18</v>
      </c>
      <c r="S344" s="1">
        <v>37</v>
      </c>
      <c r="T344" s="1">
        <v>27</v>
      </c>
      <c r="U344" s="1">
        <v>44</v>
      </c>
    </row>
    <row r="345" spans="1:21" x14ac:dyDescent="0.25">
      <c r="A345" s="2" t="s">
        <v>14</v>
      </c>
      <c r="B345">
        <f>STDEVA(B304:B343)</f>
        <v>21.720355571533492</v>
      </c>
      <c r="C345">
        <f t="shared" ref="C345:I345" si="47">STDEVA(C304:C343)</f>
        <v>15.051295690945832</v>
      </c>
      <c r="D345">
        <f t="shared" si="47"/>
        <v>17.668993557453501</v>
      </c>
      <c r="E345">
        <f t="shared" si="47"/>
        <v>13.96470504568525</v>
      </c>
      <c r="F345">
        <f>STDEVA(F304:F343)</f>
        <v>12.556073062874152</v>
      </c>
      <c r="G345">
        <f t="shared" si="47"/>
        <v>8.5867107632434969</v>
      </c>
      <c r="H345">
        <f t="shared" si="47"/>
        <v>14.118198518641275</v>
      </c>
      <c r="I345">
        <f t="shared" si="47"/>
        <v>8.5686369080232616</v>
      </c>
      <c r="J345">
        <f>STDEVA(J304:J343)</f>
        <v>5.3877599231264277</v>
      </c>
      <c r="N345" s="1">
        <v>0</v>
      </c>
      <c r="O345" s="1">
        <v>0</v>
      </c>
      <c r="P345" s="1">
        <v>17</v>
      </c>
      <c r="Q345" s="1">
        <v>32</v>
      </c>
      <c r="R345" s="1"/>
      <c r="S345" s="1">
        <v>11</v>
      </c>
      <c r="T345" s="1">
        <v>20</v>
      </c>
      <c r="U345" s="1">
        <v>31</v>
      </c>
    </row>
    <row r="346" spans="1:21" x14ac:dyDescent="0.25">
      <c r="A346" s="14" t="s">
        <v>15</v>
      </c>
      <c r="B346" s="22">
        <f>B345/SQRT(B347)</f>
        <v>4.2597121885162714</v>
      </c>
      <c r="C346" s="22">
        <f t="shared" ref="C346:J346" si="48">C345/SQRT(C347)</f>
        <v>3.1384121017973445</v>
      </c>
      <c r="D346" s="22">
        <f t="shared" si="48"/>
        <v>3.5337987114907001</v>
      </c>
      <c r="E346" s="22">
        <f t="shared" si="48"/>
        <v>2.9772851194349026</v>
      </c>
      <c r="F346" s="22">
        <f t="shared" si="48"/>
        <v>2.8805607162516655</v>
      </c>
      <c r="G346" s="22">
        <f t="shared" si="48"/>
        <v>1.830692885861944</v>
      </c>
      <c r="H346" s="22">
        <f t="shared" si="48"/>
        <v>3.3276913035563722</v>
      </c>
      <c r="I346" s="22">
        <f t="shared" si="48"/>
        <v>1.6804479538039214</v>
      </c>
      <c r="J346" s="22">
        <f t="shared" si="48"/>
        <v>0.96767024824087566</v>
      </c>
      <c r="N346" s="1">
        <v>57</v>
      </c>
      <c r="O346" s="1">
        <v>10</v>
      </c>
      <c r="P346" s="1">
        <v>36</v>
      </c>
      <c r="Q346" s="1">
        <v>47</v>
      </c>
      <c r="R346" s="1"/>
      <c r="S346" s="1">
        <v>61</v>
      </c>
      <c r="T346" s="1">
        <v>36</v>
      </c>
      <c r="U346" s="1">
        <v>45</v>
      </c>
    </row>
    <row r="347" spans="1:21" x14ac:dyDescent="0.25">
      <c r="A347" s="2" t="s">
        <v>13</v>
      </c>
      <c r="B347">
        <f>COUNT(B304:B342)</f>
        <v>26</v>
      </c>
      <c r="C347">
        <f t="shared" ref="C347:I347" si="49">COUNT(C304:C342)</f>
        <v>23</v>
      </c>
      <c r="D347">
        <f t="shared" si="49"/>
        <v>25</v>
      </c>
      <c r="E347">
        <f t="shared" si="49"/>
        <v>22</v>
      </c>
      <c r="F347">
        <f>COUNT(F304:F342)</f>
        <v>19</v>
      </c>
      <c r="G347">
        <f t="shared" si="49"/>
        <v>22</v>
      </c>
      <c r="H347">
        <f t="shared" si="49"/>
        <v>18</v>
      </c>
      <c r="I347">
        <f t="shared" si="49"/>
        <v>26</v>
      </c>
      <c r="J347">
        <f>COUNT(J304:J339)</f>
        <v>31</v>
      </c>
      <c r="O347" s="1">
        <v>5</v>
      </c>
      <c r="P347" s="1">
        <v>20</v>
      </c>
      <c r="Q347" s="1">
        <v>19</v>
      </c>
      <c r="R347" s="1"/>
      <c r="S347" s="1">
        <v>30</v>
      </c>
      <c r="T347" s="1">
        <v>30</v>
      </c>
      <c r="U347" s="1">
        <v>24</v>
      </c>
    </row>
    <row r="348" spans="1:21" x14ac:dyDescent="0.25">
      <c r="M348" s="1"/>
      <c r="N348" s="1"/>
      <c r="O348" s="1">
        <v>16</v>
      </c>
      <c r="P348" s="1">
        <v>4</v>
      </c>
      <c r="R348" s="1"/>
      <c r="U348" s="1">
        <v>27</v>
      </c>
    </row>
    <row r="349" spans="1:21" x14ac:dyDescent="0.25">
      <c r="M349" s="1"/>
      <c r="N349" s="1"/>
      <c r="O349" s="1">
        <v>9</v>
      </c>
      <c r="P349" s="1">
        <v>20</v>
      </c>
      <c r="R349" s="1"/>
      <c r="S349" s="1"/>
      <c r="U349" s="1">
        <v>22</v>
      </c>
    </row>
    <row r="350" spans="1:21" x14ac:dyDescent="0.25">
      <c r="M350" s="1"/>
      <c r="N350" s="1"/>
      <c r="O350" s="1">
        <v>5</v>
      </c>
      <c r="P350" s="1">
        <v>20</v>
      </c>
      <c r="Q350" s="1"/>
      <c r="R350" s="1"/>
      <c r="U350" s="1">
        <v>31</v>
      </c>
    </row>
    <row r="351" spans="1:21" x14ac:dyDescent="0.25">
      <c r="M351" s="1"/>
      <c r="N351" s="1"/>
      <c r="O351" s="1">
        <v>21</v>
      </c>
      <c r="P351" s="1">
        <v>35</v>
      </c>
      <c r="Q351" s="1"/>
      <c r="R351" s="1"/>
      <c r="S351" s="1"/>
      <c r="U351" s="1">
        <v>36</v>
      </c>
    </row>
    <row r="352" spans="1:21" x14ac:dyDescent="0.25">
      <c r="M352" s="1"/>
      <c r="N352" s="1"/>
      <c r="O352" s="1">
        <v>16</v>
      </c>
      <c r="P352" s="1">
        <v>13</v>
      </c>
      <c r="Q352" s="1"/>
      <c r="R352" s="1"/>
      <c r="S352" s="1"/>
      <c r="U352" s="1">
        <v>21</v>
      </c>
    </row>
    <row r="353" spans="2:21" x14ac:dyDescent="0.25">
      <c r="M353" s="1"/>
      <c r="N353" s="1"/>
      <c r="O353" s="1"/>
      <c r="P353" s="1"/>
      <c r="Q353" s="1"/>
      <c r="R353" s="1"/>
      <c r="S353" s="1"/>
      <c r="U353" s="1">
        <v>26</v>
      </c>
    </row>
    <row r="354" spans="2:21" x14ac:dyDescent="0.25">
      <c r="M354" s="1"/>
      <c r="N354" s="1"/>
      <c r="O354" s="1"/>
      <c r="Q354" s="1"/>
      <c r="R354" s="1"/>
      <c r="S354" s="1"/>
      <c r="T354" s="1"/>
      <c r="U354" s="1">
        <v>31</v>
      </c>
    </row>
    <row r="355" spans="2:21" x14ac:dyDescent="0.25">
      <c r="M355" s="1"/>
      <c r="N355" s="1"/>
      <c r="O355" s="1"/>
      <c r="Q355" s="1"/>
      <c r="R355" s="1"/>
      <c r="S355" s="1"/>
      <c r="T355" s="1"/>
    </row>
    <row r="357" spans="2:21" x14ac:dyDescent="0.25">
      <c r="L357" s="2" t="s">
        <v>12</v>
      </c>
      <c r="M357">
        <f>AVERAGE(M304:M356)</f>
        <v>7.7272727272727275</v>
      </c>
      <c r="N357">
        <f>AVERAGE(N304:N356)</f>
        <v>7.1428571428571432</v>
      </c>
      <c r="O357">
        <f t="shared" ref="O357:T357" si="50">AVERAGE(O304:O356)</f>
        <v>16.202380952380953</v>
      </c>
      <c r="P357">
        <f t="shared" si="50"/>
        <v>21.772727272727273</v>
      </c>
      <c r="Q357">
        <f t="shared" si="50"/>
        <v>27.186046511627907</v>
      </c>
      <c r="R357">
        <f t="shared" si="50"/>
        <v>22.0625</v>
      </c>
      <c r="S357">
        <f t="shared" si="50"/>
        <v>25.605263157894736</v>
      </c>
      <c r="T357">
        <f t="shared" si="50"/>
        <v>23.627906976744185</v>
      </c>
      <c r="U357">
        <f>AVERAGE(U304:U356)</f>
        <v>27.1</v>
      </c>
    </row>
    <row r="358" spans="2:21" x14ac:dyDescent="0.25">
      <c r="L358" s="2" t="s">
        <v>14</v>
      </c>
      <c r="M358" s="1">
        <f>STDEVA(M304:M356)</f>
        <v>13.119167432141191</v>
      </c>
      <c r="N358" s="1">
        <f>STDEVA(N304:N356)</f>
        <v>12.670351815401592</v>
      </c>
      <c r="O358" s="1">
        <f t="shared" ref="O358:T358" si="51">STDEVA(O304:O356)</f>
        <v>14.334445774295347</v>
      </c>
      <c r="P358" s="1">
        <f t="shared" si="51"/>
        <v>13.984815081155796</v>
      </c>
      <c r="Q358" s="1">
        <f t="shared" si="51"/>
        <v>12.210954905824151</v>
      </c>
      <c r="R358" s="1">
        <f t="shared" si="51"/>
        <v>13.346347815039138</v>
      </c>
      <c r="S358" s="1">
        <f t="shared" si="51"/>
        <v>12.460834802810375</v>
      </c>
      <c r="T358" s="1">
        <f t="shared" si="51"/>
        <v>12.02581203240595</v>
      </c>
      <c r="U358" s="1">
        <f>STDEVA(U304:U356)</f>
        <v>8.9637446387499189</v>
      </c>
    </row>
    <row r="359" spans="2:21" x14ac:dyDescent="0.25">
      <c r="L359" s="14" t="s">
        <v>15</v>
      </c>
      <c r="M359" s="23">
        <f>M358/SQRT(M360)</f>
        <v>2.7970158945216963</v>
      </c>
      <c r="N359" s="23">
        <f t="shared" ref="N359:U359" si="52">N358/SQRT(N360)</f>
        <v>2.1416803491387677</v>
      </c>
      <c r="O359" s="23">
        <f t="shared" si="52"/>
        <v>2.2118530028237244</v>
      </c>
      <c r="P359" s="23">
        <f t="shared" si="52"/>
        <v>2.1082901993953351</v>
      </c>
      <c r="Q359" s="23">
        <f t="shared" si="52"/>
        <v>1.8621531655340884</v>
      </c>
      <c r="R359" s="23">
        <f t="shared" si="52"/>
        <v>2.3593232610221091</v>
      </c>
      <c r="S359" s="23">
        <f t="shared" si="52"/>
        <v>2.0214143301875644</v>
      </c>
      <c r="T359" s="23">
        <f t="shared" si="52"/>
        <v>1.8339191420305423</v>
      </c>
      <c r="U359" s="23">
        <f t="shared" si="52"/>
        <v>1.4172924711286474</v>
      </c>
    </row>
    <row r="360" spans="2:21" x14ac:dyDescent="0.25">
      <c r="L360" s="2" t="s">
        <v>13</v>
      </c>
      <c r="M360">
        <f>COUNT(M304:M355)</f>
        <v>22</v>
      </c>
      <c r="N360">
        <f>COUNT(N304:N355)</f>
        <v>35</v>
      </c>
      <c r="O360">
        <f t="shared" ref="O360:T360" si="53">COUNT(O304:O355)</f>
        <v>42</v>
      </c>
      <c r="P360">
        <f>COUNT(P304:P353)</f>
        <v>44</v>
      </c>
      <c r="Q360">
        <f t="shared" si="53"/>
        <v>43</v>
      </c>
      <c r="R360">
        <f t="shared" si="53"/>
        <v>32</v>
      </c>
      <c r="S360">
        <f t="shared" si="53"/>
        <v>38</v>
      </c>
      <c r="T360">
        <f t="shared" si="53"/>
        <v>43</v>
      </c>
      <c r="U360">
        <f>COUNT(U304:U354)</f>
        <v>40</v>
      </c>
    </row>
    <row r="366" spans="2:21" ht="21" x14ac:dyDescent="0.35">
      <c r="B366" s="27" t="s">
        <v>44</v>
      </c>
    </row>
    <row r="367" spans="2:21" ht="21" x14ac:dyDescent="0.35">
      <c r="B367" s="28" t="s">
        <v>33</v>
      </c>
      <c r="M367" s="29" t="s">
        <v>16</v>
      </c>
      <c r="N367" s="1"/>
      <c r="O367" s="1"/>
      <c r="P367" s="1"/>
      <c r="Q367" s="1"/>
      <c r="R367" s="1"/>
      <c r="S367" s="1"/>
      <c r="T367" s="1"/>
      <c r="U367" s="1"/>
    </row>
    <row r="368" spans="2:21" x14ac:dyDescent="0.25">
      <c r="B368" t="s">
        <v>3</v>
      </c>
      <c r="C368" t="s">
        <v>29</v>
      </c>
      <c r="D368" t="s">
        <v>30</v>
      </c>
      <c r="E368" t="s">
        <v>31</v>
      </c>
      <c r="F368" t="s">
        <v>32</v>
      </c>
      <c r="G368" t="s">
        <v>8</v>
      </c>
      <c r="H368" t="s">
        <v>9</v>
      </c>
      <c r="I368" t="s">
        <v>10</v>
      </c>
      <c r="J368" t="s">
        <v>11</v>
      </c>
      <c r="K368" s="1"/>
      <c r="L368" s="1"/>
      <c r="M368" t="s">
        <v>3</v>
      </c>
      <c r="N368" t="s">
        <v>29</v>
      </c>
      <c r="O368" t="s">
        <v>30</v>
      </c>
      <c r="P368" t="s">
        <v>31</v>
      </c>
      <c r="Q368" t="s">
        <v>32</v>
      </c>
      <c r="R368" t="s">
        <v>8</v>
      </c>
      <c r="S368" t="s">
        <v>9</v>
      </c>
      <c r="T368" t="s">
        <v>10</v>
      </c>
      <c r="U368" t="s">
        <v>11</v>
      </c>
    </row>
    <row r="369" spans="1:21" x14ac:dyDescent="0.25">
      <c r="A369" s="2" t="s">
        <v>18</v>
      </c>
      <c r="B369" s="1">
        <v>4.5325780000000003E-2</v>
      </c>
      <c r="C369" s="1">
        <v>4.6859419999999999E-2</v>
      </c>
      <c r="D369" s="1">
        <v>3.8461540000000002E-2</v>
      </c>
      <c r="E369" s="1">
        <v>2.3738869999999999E-2</v>
      </c>
      <c r="F369" s="1">
        <v>1.9669550000000001E-2</v>
      </c>
      <c r="G369" s="1">
        <v>3.9370080000000002E-2</v>
      </c>
      <c r="H369" s="1">
        <v>1.0830319999999999E-2</v>
      </c>
      <c r="I369" s="1">
        <v>2.4526200000000001E-2</v>
      </c>
      <c r="J369" s="1">
        <v>0</v>
      </c>
      <c r="K369" s="1"/>
      <c r="L369" s="2" t="s">
        <v>18</v>
      </c>
      <c r="M369" s="1">
        <v>0</v>
      </c>
      <c r="N369" s="1">
        <v>0</v>
      </c>
      <c r="O369" s="1">
        <v>4.656863E-2</v>
      </c>
      <c r="P369" s="1">
        <v>5.2449570000000001E-2</v>
      </c>
      <c r="Q369" s="1">
        <v>2.2222220000000001E-2</v>
      </c>
      <c r="R369" s="1">
        <v>9.0884799999999995E-3</v>
      </c>
      <c r="S369" s="1">
        <v>1.4150940000000001E-2</v>
      </c>
      <c r="T369" s="1">
        <v>2.6785710000000001E-2</v>
      </c>
      <c r="U369" s="1">
        <v>0</v>
      </c>
    </row>
    <row r="370" spans="1:21" x14ac:dyDescent="0.25">
      <c r="A370" s="2"/>
      <c r="B370" s="1">
        <v>3.9748949999999998E-2</v>
      </c>
      <c r="C370" s="1">
        <v>6.5096950000000001E-2</v>
      </c>
      <c r="D370" s="1">
        <v>6.6523609999999997E-2</v>
      </c>
      <c r="E370" s="1">
        <v>6.8817199999999995E-2</v>
      </c>
      <c r="F370" s="1">
        <v>3.4188030000000001E-2</v>
      </c>
      <c r="G370" s="1">
        <v>7.1895420000000002E-2</v>
      </c>
      <c r="H370" s="1">
        <v>3.6388139999999999E-2</v>
      </c>
      <c r="I370" s="1">
        <v>8.5972850000000003E-2</v>
      </c>
      <c r="J370" s="1">
        <v>0</v>
      </c>
      <c r="K370" s="1"/>
      <c r="L370" s="2"/>
      <c r="M370" s="1">
        <v>0</v>
      </c>
      <c r="N370" s="1">
        <v>0</v>
      </c>
      <c r="O370" s="1">
        <v>0</v>
      </c>
      <c r="P370" s="1">
        <v>0</v>
      </c>
      <c r="Q370" s="1">
        <v>3.4408599999999998E-2</v>
      </c>
      <c r="R370" s="1">
        <v>1.9704429999999998E-2</v>
      </c>
      <c r="S370" s="1">
        <v>1.310044E-2</v>
      </c>
      <c r="T370" s="1">
        <v>2.4390240000000001E-2</v>
      </c>
      <c r="U370" s="1">
        <v>5.7449800000000002E-3</v>
      </c>
    </row>
    <row r="371" spans="1:21" x14ac:dyDescent="0.25">
      <c r="A371" s="2"/>
      <c r="B371" s="1">
        <v>3.786192E-2</v>
      </c>
      <c r="C371" s="1">
        <v>1.383817E-2</v>
      </c>
      <c r="D371" s="1">
        <v>6.3063060000000004E-2</v>
      </c>
      <c r="E371" s="1">
        <v>3.8306449999999999E-2</v>
      </c>
      <c r="F371" s="1">
        <v>0</v>
      </c>
      <c r="G371" s="1">
        <v>1.9480520000000001E-2</v>
      </c>
      <c r="H371" s="1">
        <v>5.7803500000000001E-3</v>
      </c>
      <c r="I371" s="1">
        <v>0</v>
      </c>
      <c r="J371" s="1">
        <v>0</v>
      </c>
      <c r="K371" s="1"/>
      <c r="L371" s="2"/>
      <c r="M371" s="1">
        <v>0</v>
      </c>
      <c r="N371" s="1">
        <v>0</v>
      </c>
      <c r="O371" s="1">
        <v>0.11305107</v>
      </c>
      <c r="P371" s="1">
        <v>6.241331E-2</v>
      </c>
      <c r="Q371" s="1">
        <v>6.5693429999999997E-2</v>
      </c>
      <c r="R371" s="1">
        <v>2.5948100000000002E-2</v>
      </c>
      <c r="S371" s="1">
        <v>3.1428570000000003E-2</v>
      </c>
      <c r="T371" s="1">
        <v>7.1688689999999999E-2</v>
      </c>
      <c r="U371" s="1">
        <v>0</v>
      </c>
    </row>
    <row r="372" spans="1:21" x14ac:dyDescent="0.25">
      <c r="A372" s="2"/>
      <c r="B372" s="1">
        <v>1.0000000000000001E-5</v>
      </c>
      <c r="C372" s="1">
        <v>2.5176230000000001E-2</v>
      </c>
      <c r="D372" s="1">
        <v>2.6606540000000001E-2</v>
      </c>
      <c r="E372" s="1">
        <v>6.6356230000000002E-2</v>
      </c>
      <c r="F372" s="1">
        <v>9.071274E-2</v>
      </c>
      <c r="G372" s="1">
        <v>4.5296169999999997E-2</v>
      </c>
      <c r="H372" s="1">
        <v>2.6777470000000001E-2</v>
      </c>
      <c r="I372" s="1">
        <v>1.05871E-2</v>
      </c>
      <c r="J372" s="1">
        <v>0</v>
      </c>
      <c r="L372" s="2"/>
      <c r="M372" s="1">
        <v>0</v>
      </c>
      <c r="N372" s="1">
        <v>1.5555555599999999</v>
      </c>
      <c r="O372" s="1">
        <v>0.18032787</v>
      </c>
      <c r="P372" s="1">
        <v>7.9019069999999997E-2</v>
      </c>
      <c r="Q372" s="1">
        <v>0.11410787999999999</v>
      </c>
      <c r="R372" s="1">
        <v>1.5831129999999999E-2</v>
      </c>
      <c r="S372" s="1">
        <v>4.439746E-2</v>
      </c>
      <c r="T372" s="1">
        <v>8.7765960000000004E-2</v>
      </c>
      <c r="U372" s="1">
        <v>0</v>
      </c>
    </row>
    <row r="373" spans="1:21" x14ac:dyDescent="0.25">
      <c r="A373" s="2"/>
      <c r="B373" s="1">
        <v>2.7944110000000001E-2</v>
      </c>
      <c r="C373" s="1">
        <v>3.5120150000000003E-2</v>
      </c>
      <c r="D373" s="1">
        <v>1.0000000000000001E-5</v>
      </c>
      <c r="E373" s="1">
        <v>0.10509031000000001</v>
      </c>
      <c r="F373" s="1">
        <v>9.9322800000000003E-2</v>
      </c>
      <c r="G373" s="1">
        <v>7.7001600000000003E-2</v>
      </c>
      <c r="H373" s="1">
        <v>0.10626186</v>
      </c>
      <c r="I373" s="1">
        <v>2.0754720000000001E-2</v>
      </c>
      <c r="J373" s="1">
        <v>0</v>
      </c>
      <c r="L373" s="2"/>
      <c r="M373" s="1">
        <v>0</v>
      </c>
      <c r="N373" s="1">
        <v>0</v>
      </c>
      <c r="O373" s="1">
        <v>0.58102767</v>
      </c>
      <c r="P373" s="1">
        <v>1.5</v>
      </c>
      <c r="Q373" s="1">
        <v>0.15527949999999999</v>
      </c>
      <c r="R373" s="1">
        <v>0</v>
      </c>
      <c r="S373" s="1">
        <v>6.7226889999999997E-2</v>
      </c>
      <c r="T373" s="1">
        <v>9.3126390000000003E-2</v>
      </c>
      <c r="U373" s="1">
        <v>0</v>
      </c>
    </row>
    <row r="374" spans="1:21" x14ac:dyDescent="0.25">
      <c r="A374" s="2"/>
      <c r="B374" s="1">
        <v>3.703704E-2</v>
      </c>
      <c r="C374" s="1">
        <v>3.2786889999999999E-2</v>
      </c>
      <c r="D374" s="1">
        <v>4.0189130000000003E-2</v>
      </c>
      <c r="E374" s="1">
        <v>2.614379E-2</v>
      </c>
      <c r="F374" s="1">
        <v>0</v>
      </c>
      <c r="G374" s="1">
        <v>0</v>
      </c>
      <c r="H374" s="1">
        <v>2.9680370000000001E-2</v>
      </c>
      <c r="I374" s="1">
        <v>2.0793949999999999E-2</v>
      </c>
      <c r="J374" s="1">
        <v>0</v>
      </c>
      <c r="L374" s="2"/>
      <c r="M374" s="1">
        <v>0</v>
      </c>
      <c r="N374" s="1">
        <v>0</v>
      </c>
      <c r="O374" s="1">
        <v>0</v>
      </c>
      <c r="P374" s="1">
        <v>1.0000000000000001E-5</v>
      </c>
      <c r="Q374" s="1">
        <v>4.8177079999999997E-2</v>
      </c>
      <c r="R374" s="1">
        <v>0.23863635999999999</v>
      </c>
      <c r="S374" s="1">
        <v>1.491366E-2</v>
      </c>
      <c r="T374" s="1">
        <v>0</v>
      </c>
      <c r="U374" s="1">
        <v>0</v>
      </c>
    </row>
    <row r="375" spans="1:21" x14ac:dyDescent="0.25">
      <c r="A375" s="2"/>
      <c r="B375" s="1">
        <v>1.0769340000000001E-2</v>
      </c>
      <c r="C375" s="1">
        <v>0</v>
      </c>
      <c r="D375" s="1">
        <v>1.9080659999999999E-2</v>
      </c>
      <c r="E375" s="1">
        <v>1.233299E-2</v>
      </c>
      <c r="F375" s="1">
        <v>0.19417476</v>
      </c>
      <c r="G375" s="1">
        <v>6.3506530000000005E-2</v>
      </c>
      <c r="H375" s="1">
        <v>0.21710525999999999</v>
      </c>
      <c r="I375" s="1">
        <v>8.4033600000000003E-3</v>
      </c>
      <c r="J375" s="1">
        <v>0</v>
      </c>
      <c r="L375" s="2"/>
      <c r="M375" s="1">
        <v>0</v>
      </c>
      <c r="N375" s="1">
        <v>0.20689655000000001</v>
      </c>
      <c r="O375" s="1">
        <v>0</v>
      </c>
      <c r="P375" s="1">
        <v>5.6133059999999999E-2</v>
      </c>
      <c r="Q375" s="1">
        <v>3.4768210000000001E-2</v>
      </c>
      <c r="R375" s="1">
        <v>2.6086959999999999E-2</v>
      </c>
      <c r="S375" s="1">
        <v>0.11890244</v>
      </c>
      <c r="T375" s="1">
        <v>1.3392859999999999E-2</v>
      </c>
      <c r="U375" s="1">
        <v>2.8284899999999999E-3</v>
      </c>
    </row>
    <row r="376" spans="1:21" x14ac:dyDescent="0.25">
      <c r="A376" s="2"/>
      <c r="C376" s="1">
        <v>6.5645499999999997E-3</v>
      </c>
      <c r="D376" s="1">
        <v>2.1782180000000002E-2</v>
      </c>
      <c r="E376" s="1">
        <v>7.2747599999999999E-3</v>
      </c>
      <c r="F376" s="1">
        <v>2.282609E-2</v>
      </c>
      <c r="G376" s="1">
        <v>6.7357509999999995E-2</v>
      </c>
      <c r="H376" s="1">
        <v>5.9870550000000002E-2</v>
      </c>
      <c r="I376" s="1">
        <v>0</v>
      </c>
      <c r="J376" s="1">
        <v>1.2373200000000001E-3</v>
      </c>
      <c r="L376" s="2"/>
      <c r="M376" s="1">
        <v>0.5</v>
      </c>
      <c r="N376" s="1">
        <v>5.2067380000000003E-2</v>
      </c>
      <c r="O376" s="1">
        <v>0</v>
      </c>
      <c r="P376" s="1">
        <v>0.91666667000000002</v>
      </c>
      <c r="Q376" s="1">
        <v>0.10077519</v>
      </c>
      <c r="R376" s="1">
        <v>2.232143E-2</v>
      </c>
      <c r="S376" s="1">
        <v>0.39393939</v>
      </c>
      <c r="T376" s="1">
        <v>4.6827790000000001E-2</v>
      </c>
      <c r="U376" s="1">
        <v>0</v>
      </c>
    </row>
    <row r="377" spans="1:21" x14ac:dyDescent="0.25">
      <c r="A377" s="2"/>
      <c r="B377" s="1"/>
      <c r="C377" s="1">
        <v>0</v>
      </c>
      <c r="D377" s="1">
        <v>9.3632960000000001E-2</v>
      </c>
      <c r="E377" s="1">
        <v>5.6451609999999999E-2</v>
      </c>
      <c r="F377" s="1">
        <v>1.9607840000000001E-2</v>
      </c>
      <c r="H377" s="1">
        <v>7.5242719999999999E-2</v>
      </c>
      <c r="I377" s="1">
        <v>0</v>
      </c>
      <c r="J377" s="1">
        <v>0</v>
      </c>
      <c r="L377" s="2"/>
      <c r="M377" s="1">
        <v>0.21311474999999999</v>
      </c>
      <c r="N377" s="1">
        <v>0</v>
      </c>
      <c r="O377" s="1">
        <v>3.2584269999999999E-2</v>
      </c>
      <c r="P377" s="1">
        <v>0.3</v>
      </c>
      <c r="Q377" s="1">
        <v>0.10220994</v>
      </c>
      <c r="R377" s="1">
        <v>1.744186E-2</v>
      </c>
      <c r="S377" s="1">
        <v>4.9056599999999999E-2</v>
      </c>
      <c r="T377" s="1">
        <v>3.5869570000000003E-2</v>
      </c>
      <c r="U377" s="1">
        <v>0</v>
      </c>
    </row>
    <row r="378" spans="1:21" x14ac:dyDescent="0.25">
      <c r="A378" s="2"/>
      <c r="B378" s="1"/>
      <c r="C378" s="1">
        <v>1.9002379999999999E-2</v>
      </c>
      <c r="D378" s="1">
        <v>1.501072E-2</v>
      </c>
      <c r="E378" s="1">
        <v>1.0000000000000001E-5</v>
      </c>
      <c r="F378" s="1">
        <v>2.015113E-2</v>
      </c>
      <c r="H378" s="1"/>
      <c r="I378" s="1">
        <v>0</v>
      </c>
      <c r="J378" s="1">
        <v>0</v>
      </c>
      <c r="L378" s="2"/>
      <c r="M378" s="1">
        <v>9.2118700000000005E-3</v>
      </c>
      <c r="N378" s="1">
        <v>0</v>
      </c>
      <c r="O378" s="1">
        <v>0</v>
      </c>
      <c r="P378" s="1">
        <v>0.33333332999999998</v>
      </c>
      <c r="Q378" s="1">
        <v>2.3166019999999999E-2</v>
      </c>
      <c r="R378" s="1">
        <v>7.4391990000000005E-2</v>
      </c>
      <c r="S378" s="1">
        <v>0</v>
      </c>
      <c r="T378" s="1">
        <v>3.3639139999999998E-2</v>
      </c>
      <c r="U378" s="1">
        <v>0</v>
      </c>
    </row>
    <row r="379" spans="1:21" x14ac:dyDescent="0.25">
      <c r="A379" s="2"/>
      <c r="B379" s="1"/>
      <c r="C379" s="1">
        <v>1.966292E-2</v>
      </c>
      <c r="D379" s="1">
        <v>1.112878E-2</v>
      </c>
      <c r="E379" s="1"/>
      <c r="F379" s="1">
        <v>0</v>
      </c>
      <c r="G379" s="1"/>
      <c r="H379" s="1"/>
      <c r="I379" s="1">
        <v>0</v>
      </c>
      <c r="J379" s="1">
        <v>0</v>
      </c>
      <c r="L379" s="2"/>
      <c r="M379" s="1"/>
      <c r="N379" s="1">
        <v>0</v>
      </c>
      <c r="O379" s="1">
        <v>3.3295060000000001E-2</v>
      </c>
      <c r="P379" s="1">
        <v>3.9260969999999999E-2</v>
      </c>
      <c r="Q379" s="1">
        <v>8.7248320000000004E-2</v>
      </c>
      <c r="R379" s="1">
        <v>3.820225E-2</v>
      </c>
      <c r="S379" s="1">
        <v>6.3784499999999999E-3</v>
      </c>
      <c r="T379" s="1">
        <v>4.2925280000000003E-2</v>
      </c>
      <c r="U379" s="1">
        <v>0</v>
      </c>
    </row>
    <row r="380" spans="1:21" x14ac:dyDescent="0.25">
      <c r="A380" s="2"/>
      <c r="B380" s="1"/>
      <c r="C380" s="1"/>
      <c r="D380" s="1">
        <v>2.6076729999999999E-2</v>
      </c>
      <c r="E380" s="1"/>
      <c r="G380" s="1"/>
      <c r="H380" s="1"/>
      <c r="I380" s="1">
        <v>1.0067110000000001E-2</v>
      </c>
      <c r="J380" s="1">
        <v>0</v>
      </c>
      <c r="L380" s="2"/>
      <c r="N380" s="1">
        <v>4.2613640000000001E-2</v>
      </c>
      <c r="O380" s="1">
        <v>0.13312693</v>
      </c>
      <c r="P380" s="1">
        <v>3.5335690000000003E-2</v>
      </c>
      <c r="Q380" s="1">
        <v>5.3511709999999997E-2</v>
      </c>
      <c r="R380" s="1">
        <v>0.12936344999999999</v>
      </c>
      <c r="S380" s="1">
        <v>1.4836800000000001E-2</v>
      </c>
      <c r="T380" s="1">
        <v>6.5637070000000006E-2</v>
      </c>
      <c r="U380" s="1">
        <v>0</v>
      </c>
    </row>
    <row r="381" spans="1:21" x14ac:dyDescent="0.25">
      <c r="A381" s="2"/>
      <c r="B381" s="1"/>
      <c r="C381" s="1"/>
      <c r="E381" s="1"/>
      <c r="G381" s="1"/>
      <c r="H381" s="1"/>
      <c r="I381" s="1">
        <v>1.9298249999999999E-2</v>
      </c>
      <c r="J381" s="1">
        <v>4.9064099999999999E-3</v>
      </c>
      <c r="L381" s="2"/>
      <c r="M381" s="1"/>
      <c r="N381" s="1">
        <v>0</v>
      </c>
      <c r="O381" s="1">
        <v>0</v>
      </c>
      <c r="P381" s="1">
        <v>0.22535210999999999</v>
      </c>
      <c r="Q381" s="1">
        <v>4.2654030000000002E-2</v>
      </c>
      <c r="R381" s="1">
        <v>1.0000000000000001E-5</v>
      </c>
      <c r="S381" s="1">
        <v>3.2925679999999999E-2</v>
      </c>
      <c r="T381" s="1">
        <v>8.0971700000000008E-3</v>
      </c>
      <c r="U381" s="1">
        <v>0</v>
      </c>
    </row>
    <row r="382" spans="1:21" x14ac:dyDescent="0.25">
      <c r="A382" s="2"/>
      <c r="B382" s="1"/>
      <c r="C382" s="1"/>
      <c r="E382" s="1"/>
      <c r="G382" s="1"/>
      <c r="H382" s="1"/>
      <c r="I382" s="1">
        <v>1.932859E-2</v>
      </c>
      <c r="J382" s="1">
        <v>0</v>
      </c>
      <c r="L382" s="2"/>
      <c r="M382" s="1"/>
      <c r="N382" s="1">
        <v>0</v>
      </c>
      <c r="O382" s="1">
        <v>0.21428570999999999</v>
      </c>
      <c r="P382" s="1">
        <v>1.778656E-2</v>
      </c>
      <c r="Q382" s="1">
        <v>0.23469387999999999</v>
      </c>
      <c r="R382" s="1">
        <v>0.4375</v>
      </c>
      <c r="S382" s="1">
        <v>7.5110460000000004E-2</v>
      </c>
      <c r="T382" s="1">
        <v>0</v>
      </c>
      <c r="U382" s="1">
        <v>0</v>
      </c>
    </row>
    <row r="383" spans="1:21" x14ac:dyDescent="0.25">
      <c r="A383" s="2"/>
      <c r="B383" s="1"/>
      <c r="C383" s="1"/>
      <c r="D383" s="1"/>
      <c r="E383" s="1"/>
      <c r="F383" s="1"/>
      <c r="G383" s="1"/>
      <c r="H383" s="1"/>
      <c r="I383" s="1">
        <v>1.0000000000000001E-5</v>
      </c>
      <c r="J383" s="1"/>
      <c r="L383" s="2"/>
      <c r="M383" s="1"/>
      <c r="N383" s="1">
        <v>0</v>
      </c>
      <c r="O383" s="1">
        <v>9.6729599999999995E-3</v>
      </c>
      <c r="P383" s="1">
        <v>2.4875620000000001E-2</v>
      </c>
      <c r="Q383" s="1">
        <v>2.7855200000000001E-3</v>
      </c>
      <c r="R383" s="1">
        <v>0</v>
      </c>
      <c r="S383" s="1">
        <v>3.7604459999999999E-2</v>
      </c>
      <c r="T383" s="1">
        <v>0.14184397000000001</v>
      </c>
      <c r="U383" s="1">
        <v>0</v>
      </c>
    </row>
    <row r="384" spans="1:21" x14ac:dyDescent="0.25">
      <c r="B384" s="1"/>
      <c r="C384" s="1"/>
      <c r="D384" s="1"/>
      <c r="E384" s="1"/>
      <c r="F384" s="1"/>
      <c r="G384" s="1"/>
      <c r="H384" s="1"/>
      <c r="I384" s="1">
        <v>4.0160639999999997E-2</v>
      </c>
      <c r="J384" s="1"/>
      <c r="M384" s="1"/>
      <c r="N384" s="1">
        <v>8.6021509999999995E-2</v>
      </c>
      <c r="O384" s="1">
        <v>0.66666667000000002</v>
      </c>
      <c r="P384" s="1">
        <v>1.0551E-2</v>
      </c>
      <c r="Q384" s="1">
        <v>1.7421599999999999E-2</v>
      </c>
      <c r="R384" s="1">
        <v>0</v>
      </c>
      <c r="S384" s="1">
        <v>4.7808759999999999E-2</v>
      </c>
      <c r="T384" s="1">
        <v>0</v>
      </c>
      <c r="U384" s="1"/>
    </row>
    <row r="385" spans="1:21" x14ac:dyDescent="0.25">
      <c r="B385" s="1"/>
      <c r="C385" s="1"/>
      <c r="D385" s="1"/>
      <c r="E385" s="1"/>
      <c r="F385" s="1"/>
      <c r="G385" s="1"/>
      <c r="H385" s="1"/>
      <c r="J385" s="1"/>
      <c r="M385" s="1"/>
      <c r="N385" s="1">
        <v>0</v>
      </c>
      <c r="O385" s="1">
        <v>0.41509434000000001</v>
      </c>
      <c r="P385" s="1">
        <v>0.52272726999999997</v>
      </c>
      <c r="Q385" s="1">
        <v>5.4347800000000002E-3</v>
      </c>
      <c r="R385" s="1">
        <v>0.16115702000000001</v>
      </c>
      <c r="S385" s="1">
        <v>0.10243902000000001</v>
      </c>
      <c r="T385" s="1">
        <v>6.1935480000000001E-2</v>
      </c>
      <c r="U385" s="1"/>
    </row>
    <row r="386" spans="1:21" x14ac:dyDescent="0.25">
      <c r="A386" s="2" t="s">
        <v>19</v>
      </c>
      <c r="B386" s="1">
        <v>5.3435110000000001E-2</v>
      </c>
      <c r="C386" s="1">
        <v>5.66572E-3</v>
      </c>
      <c r="D386" s="1">
        <v>3.426295E-2</v>
      </c>
      <c r="E386" s="1">
        <v>1.8947370000000002E-2</v>
      </c>
      <c r="F386" s="1">
        <v>2.6708559999999999E-2</v>
      </c>
      <c r="G386" s="1">
        <v>3.567182E-2</v>
      </c>
      <c r="H386" s="1">
        <v>1.2727270000000001E-2</v>
      </c>
      <c r="I386" s="1">
        <v>8.1395300000000007E-3</v>
      </c>
      <c r="J386" s="1">
        <v>3.2142860000000002E-2</v>
      </c>
      <c r="M386" s="1"/>
      <c r="N386" s="1">
        <v>0</v>
      </c>
      <c r="O386" s="1">
        <v>2.4468940000000002E-2</v>
      </c>
      <c r="P386" s="1">
        <v>0.37037037</v>
      </c>
      <c r="Q386" s="1">
        <v>3.4129689999999997E-2</v>
      </c>
      <c r="R386" s="1">
        <v>2.9045640000000001E-2</v>
      </c>
      <c r="S386" s="1">
        <v>1.335312E-2</v>
      </c>
      <c r="T386" s="1">
        <v>3.229974E-2</v>
      </c>
      <c r="U386" s="1"/>
    </row>
    <row r="387" spans="1:21" x14ac:dyDescent="0.25">
      <c r="B387" s="1">
        <v>2.3697849999999999E-2</v>
      </c>
      <c r="C387" s="1">
        <v>5.0167219999999998E-2</v>
      </c>
      <c r="D387" s="1">
        <v>0.04</v>
      </c>
      <c r="E387" s="1">
        <v>3.286385E-2</v>
      </c>
      <c r="F387" s="1">
        <v>5.9033990000000001E-2</v>
      </c>
      <c r="G387" s="1">
        <v>9.5011899999999996E-3</v>
      </c>
      <c r="H387" s="1">
        <v>1.5490530000000001E-2</v>
      </c>
      <c r="I387" s="1">
        <v>8.8028199999999994E-3</v>
      </c>
      <c r="J387" s="1">
        <v>2.0815989999999999E-2</v>
      </c>
      <c r="M387" s="1"/>
      <c r="O387" s="1">
        <v>0</v>
      </c>
      <c r="P387" s="1">
        <v>1.3574660000000001E-2</v>
      </c>
      <c r="Q387" s="1">
        <v>0.11698113</v>
      </c>
      <c r="R387" s="1">
        <v>2.3121389999999999E-2</v>
      </c>
      <c r="S387" s="1">
        <v>4.0369090000000003E-2</v>
      </c>
      <c r="T387" s="1">
        <v>0</v>
      </c>
      <c r="U387" s="1"/>
    </row>
    <row r="388" spans="1:21" x14ac:dyDescent="0.25">
      <c r="B388" s="1">
        <v>4.5088570000000001E-2</v>
      </c>
      <c r="C388" s="1">
        <v>0.10549451</v>
      </c>
      <c r="D388" s="1">
        <v>0.13333333</v>
      </c>
      <c r="E388" s="1">
        <v>3.1063319999999998E-2</v>
      </c>
      <c r="F388" s="1">
        <v>4.5454550000000003E-2</v>
      </c>
      <c r="G388" s="1">
        <v>4.2154570000000002E-2</v>
      </c>
      <c r="H388" s="1">
        <v>1.9943490000000001E-2</v>
      </c>
      <c r="I388" s="1">
        <v>1.560565E-2</v>
      </c>
      <c r="J388" s="1">
        <v>3.396739E-2</v>
      </c>
      <c r="M388" s="1"/>
      <c r="N388" s="1"/>
      <c r="P388" s="1">
        <v>0.10606061</v>
      </c>
      <c r="Q388" s="1">
        <v>0.26016260000000002</v>
      </c>
      <c r="R388" s="1">
        <v>0</v>
      </c>
      <c r="T388" s="1">
        <v>0.15702479</v>
      </c>
      <c r="U388" s="1"/>
    </row>
    <row r="389" spans="1:21" x14ac:dyDescent="0.25">
      <c r="B389" s="1">
        <v>2.9462740000000001E-2</v>
      </c>
      <c r="C389" s="1">
        <v>6.3186809999999996E-2</v>
      </c>
      <c r="D389" s="1">
        <v>2.7677500000000001E-2</v>
      </c>
      <c r="E389" s="1">
        <v>2.9914530000000002E-2</v>
      </c>
      <c r="F389" s="1">
        <v>2.827381E-2</v>
      </c>
      <c r="G389" s="1">
        <v>8.4858569999999994E-2</v>
      </c>
      <c r="H389" s="1">
        <v>1.086169E-2</v>
      </c>
      <c r="I389" s="1">
        <v>1.604278E-2</v>
      </c>
      <c r="J389" s="1">
        <v>3.023758E-2</v>
      </c>
      <c r="M389" s="1"/>
      <c r="N389" s="1"/>
      <c r="P389" s="1">
        <v>0.42857142999999998</v>
      </c>
      <c r="Q389" s="1">
        <v>0.13986013999999999</v>
      </c>
      <c r="R389" s="1"/>
      <c r="T389" s="1">
        <v>2.971768E-2</v>
      </c>
      <c r="U389" s="1"/>
    </row>
    <row r="390" spans="1:21" x14ac:dyDescent="0.25">
      <c r="B390" s="1">
        <v>5.708245E-2</v>
      </c>
      <c r="C390" s="1">
        <v>1.529637E-2</v>
      </c>
      <c r="D390" s="1">
        <v>1.823282E-2</v>
      </c>
      <c r="E390" s="1">
        <v>0.08</v>
      </c>
      <c r="F390" s="1">
        <v>1.1273210000000001E-2</v>
      </c>
      <c r="G390" s="1">
        <v>2.8455279999999999E-2</v>
      </c>
      <c r="H390" s="1">
        <v>1.757469E-2</v>
      </c>
      <c r="I390" s="1">
        <v>1.2254900000000001E-2</v>
      </c>
      <c r="J390" s="1">
        <v>4.2142409999999998E-2</v>
      </c>
      <c r="M390" s="1"/>
      <c r="N390" s="1"/>
      <c r="Q390" s="1">
        <v>0.19597990000000001</v>
      </c>
      <c r="R390" s="1"/>
    </row>
    <row r="391" spans="1:21" x14ac:dyDescent="0.25">
      <c r="B391" s="1">
        <v>5.1724140000000002E-2</v>
      </c>
      <c r="C391" s="1">
        <v>7.8895500000000004E-3</v>
      </c>
      <c r="D391" s="1">
        <v>1.6E-2</v>
      </c>
      <c r="E391" s="1">
        <v>6.5406980000000003E-2</v>
      </c>
      <c r="F391" s="1">
        <v>8.4432720000000003E-2</v>
      </c>
      <c r="G391" s="1">
        <v>1.234568E-2</v>
      </c>
      <c r="H391" s="1">
        <v>3.4042549999999998E-2</v>
      </c>
      <c r="I391" s="1">
        <v>4.0816300000000002E-3</v>
      </c>
      <c r="J391" s="1">
        <v>1.68244E-2</v>
      </c>
      <c r="M391" s="1"/>
      <c r="N391" s="1"/>
      <c r="P391" s="1"/>
      <c r="Q391" s="1">
        <v>6.2770560000000003E-2</v>
      </c>
      <c r="R391" s="1"/>
      <c r="U391" s="1"/>
    </row>
    <row r="392" spans="1:21" x14ac:dyDescent="0.25">
      <c r="B392" s="1">
        <v>4.5999999999999999E-2</v>
      </c>
      <c r="C392" s="1">
        <v>2.0374900000000001E-2</v>
      </c>
      <c r="E392" s="1">
        <v>6.6518799999999998E-3</v>
      </c>
      <c r="F392" s="1">
        <v>6.8376069999999997E-2</v>
      </c>
      <c r="G392" s="1">
        <v>1.558442E-2</v>
      </c>
      <c r="H392" s="1">
        <v>1.9310339999999999E-2</v>
      </c>
      <c r="I392" s="1">
        <v>8.6956499999999992E-3</v>
      </c>
      <c r="J392" s="1">
        <v>2.0576130000000002E-2</v>
      </c>
      <c r="M392" s="1"/>
      <c r="N392" s="1"/>
      <c r="Q392" s="1">
        <v>0.14857143</v>
      </c>
      <c r="R392" s="1"/>
      <c r="U392" s="1"/>
    </row>
    <row r="393" spans="1:21" x14ac:dyDescent="0.25">
      <c r="B393" s="1">
        <v>5.476673E-2</v>
      </c>
      <c r="C393" s="1">
        <v>6.2645010000000001E-2</v>
      </c>
      <c r="E393" s="1">
        <v>1.6129029999999999E-2</v>
      </c>
      <c r="G393" s="1">
        <v>1.077844E-2</v>
      </c>
      <c r="H393" s="1"/>
      <c r="I393" s="1">
        <v>2.9411759999999999E-2</v>
      </c>
      <c r="J393" s="1">
        <v>1.5086209999999999E-2</v>
      </c>
      <c r="M393" s="1"/>
      <c r="N393" s="1"/>
      <c r="O393" s="1"/>
      <c r="R393" s="1"/>
      <c r="S393" s="1"/>
      <c r="U393" s="1"/>
    </row>
    <row r="394" spans="1:21" x14ac:dyDescent="0.25">
      <c r="B394" s="1">
        <v>3.820598E-2</v>
      </c>
      <c r="E394" s="1"/>
      <c r="F394" s="1"/>
      <c r="G394" s="1">
        <v>1.7660039999999998E-2</v>
      </c>
      <c r="H394" s="1"/>
      <c r="I394" s="1">
        <v>2.2935779999999999E-2</v>
      </c>
      <c r="J394" s="1">
        <v>7.3349599999999997E-3</v>
      </c>
      <c r="M394" s="1"/>
      <c r="N394" s="1"/>
      <c r="O394" s="1"/>
      <c r="P394" s="1"/>
      <c r="Q394" s="1"/>
      <c r="R394" s="1"/>
      <c r="S394" s="1"/>
      <c r="T394" s="1"/>
      <c r="U394" s="1"/>
    </row>
    <row r="395" spans="1:21" x14ac:dyDescent="0.25">
      <c r="B395" s="1">
        <v>3.4188030000000001E-2</v>
      </c>
      <c r="D395" s="1"/>
      <c r="E395" s="1"/>
      <c r="F395" s="1"/>
      <c r="H395" s="1"/>
      <c r="I395" s="1">
        <v>4.4680850000000001E-2</v>
      </c>
      <c r="J395" s="1">
        <v>1.851852E-2</v>
      </c>
      <c r="M395" s="1"/>
      <c r="N395" s="1"/>
      <c r="O395" s="1"/>
      <c r="P395" s="1"/>
      <c r="Q395" s="1"/>
      <c r="R395" s="1"/>
      <c r="S395" s="1"/>
      <c r="T395" s="1"/>
      <c r="U395" s="1"/>
    </row>
    <row r="396" spans="1:21" x14ac:dyDescent="0.25">
      <c r="B396" s="1">
        <v>8.2262210000000002E-2</v>
      </c>
      <c r="C396" s="1"/>
      <c r="D396" s="1"/>
      <c r="F396" s="1"/>
      <c r="G396" s="1"/>
      <c r="H396" s="1"/>
      <c r="J396" s="1">
        <v>7.2639200000000001E-3</v>
      </c>
      <c r="L396" s="2" t="s">
        <v>19</v>
      </c>
      <c r="M396" s="1">
        <v>0</v>
      </c>
      <c r="N396" s="1">
        <v>0</v>
      </c>
      <c r="O396" s="1">
        <v>2.4286579999999999E-2</v>
      </c>
      <c r="P396" s="1">
        <v>0.12149533</v>
      </c>
      <c r="Q396" s="1">
        <v>4.9270069999999999E-2</v>
      </c>
      <c r="R396" s="1">
        <v>1.022147E-2</v>
      </c>
      <c r="S396" s="1">
        <v>2.5181869999999999E-2</v>
      </c>
      <c r="T396" s="1">
        <v>4.0816329999999998E-2</v>
      </c>
      <c r="U396" s="1">
        <v>2.0377360000000001E-2</v>
      </c>
    </row>
    <row r="397" spans="1:21" x14ac:dyDescent="0.25">
      <c r="B397" s="1">
        <v>4.3478259999999998E-2</v>
      </c>
      <c r="C397" s="1"/>
      <c r="D397" s="1"/>
      <c r="F397" s="1"/>
      <c r="G397" s="1"/>
      <c r="H397" s="1"/>
      <c r="I397" s="1"/>
      <c r="J397" s="1">
        <v>3.3953999999999998E-2</v>
      </c>
      <c r="M397" s="1">
        <v>0</v>
      </c>
      <c r="N397" s="1">
        <v>0</v>
      </c>
      <c r="O397" s="1">
        <v>4.8491380000000001E-2</v>
      </c>
      <c r="P397" s="1">
        <v>3.3163270000000002E-2</v>
      </c>
      <c r="Q397" s="1">
        <v>6.8825910000000004E-2</v>
      </c>
      <c r="R397" s="1">
        <v>7.7272729999999998E-2</v>
      </c>
      <c r="S397" s="1">
        <v>1.1494249999999999E-2</v>
      </c>
      <c r="T397" s="1">
        <v>4.9661400000000001E-2</v>
      </c>
      <c r="U397" s="1">
        <v>3.7313430000000002E-2</v>
      </c>
    </row>
    <row r="398" spans="1:21" x14ac:dyDescent="0.25">
      <c r="C398" s="1"/>
      <c r="D398" s="1"/>
      <c r="E398" s="1"/>
      <c r="F398" s="1"/>
      <c r="G398" s="1"/>
      <c r="H398" s="1"/>
      <c r="I398" s="1"/>
      <c r="M398" s="1">
        <v>0</v>
      </c>
      <c r="N398" s="1">
        <v>0</v>
      </c>
      <c r="O398" s="1">
        <v>0.17220543999999999</v>
      </c>
      <c r="P398" s="1">
        <v>0.29411765000000001</v>
      </c>
      <c r="Q398" s="1">
        <v>5.9440560000000003E-2</v>
      </c>
      <c r="R398" s="1">
        <v>3.0864200000000001E-2</v>
      </c>
      <c r="S398" s="1">
        <v>2.0679469999999998E-2</v>
      </c>
      <c r="T398" s="1">
        <v>2.19162E-2</v>
      </c>
      <c r="U398" s="1">
        <v>2.1297799999999999E-2</v>
      </c>
    </row>
    <row r="399" spans="1:21" x14ac:dyDescent="0.25">
      <c r="C399" s="1"/>
      <c r="D399" s="1"/>
      <c r="E399" s="1"/>
      <c r="F399" s="1"/>
      <c r="G399" s="1"/>
      <c r="H399" s="1"/>
      <c r="I399" s="1"/>
      <c r="M399" s="1">
        <v>0</v>
      </c>
      <c r="N399" s="1">
        <v>0</v>
      </c>
      <c r="O399" s="1">
        <v>4.2016810000000002E-2</v>
      </c>
      <c r="P399" s="1">
        <v>1.8957350000000001E-2</v>
      </c>
      <c r="Q399" s="1">
        <v>0.16915422999999999</v>
      </c>
      <c r="R399" s="1">
        <v>0</v>
      </c>
      <c r="S399" s="1">
        <v>2.6819920000000001E-2</v>
      </c>
      <c r="T399" s="1">
        <v>2.4469800000000001E-3</v>
      </c>
      <c r="U399" s="1">
        <v>2.072539E-2</v>
      </c>
    </row>
    <row r="400" spans="1:21" x14ac:dyDescent="0.25">
      <c r="C400" s="1"/>
      <c r="D400" s="1"/>
      <c r="E400" s="1"/>
      <c r="F400" s="1"/>
      <c r="G400" s="1"/>
      <c r="H400" s="1"/>
      <c r="I400" s="1"/>
      <c r="J400" s="1"/>
      <c r="M400" s="1">
        <v>0.23684210999999999</v>
      </c>
      <c r="N400" s="1">
        <v>1.414692E-2</v>
      </c>
      <c r="O400" s="1">
        <v>3.6832410000000003E-2</v>
      </c>
      <c r="P400" s="1">
        <v>4.1666670000000003E-2</v>
      </c>
      <c r="Q400" s="1">
        <v>0.75</v>
      </c>
      <c r="R400" s="1">
        <v>8.0882350000000006E-2</v>
      </c>
      <c r="S400" s="1">
        <v>2.189781E-2</v>
      </c>
      <c r="T400" s="1">
        <v>2.4651389999999999E-2</v>
      </c>
      <c r="U400" s="1">
        <v>0</v>
      </c>
    </row>
    <row r="401" spans="1:21" x14ac:dyDescent="0.25">
      <c r="C401" s="1"/>
      <c r="D401" s="1"/>
      <c r="E401" s="1"/>
      <c r="F401" s="1"/>
      <c r="G401" s="1"/>
      <c r="H401" s="1"/>
      <c r="I401" s="1"/>
      <c r="M401" s="1">
        <v>3.770739E-2</v>
      </c>
      <c r="N401" s="1">
        <v>0</v>
      </c>
      <c r="O401" s="1">
        <v>4.9180330000000001E-2</v>
      </c>
      <c r="P401" s="1">
        <v>0.10259952</v>
      </c>
      <c r="Q401" s="1">
        <v>3.7936270000000001E-2</v>
      </c>
      <c r="R401" s="1">
        <v>0.16101694999999999</v>
      </c>
      <c r="S401" s="1">
        <v>8.6009169999999996E-2</v>
      </c>
      <c r="T401" s="1">
        <v>4.4613710000000001E-2</v>
      </c>
      <c r="U401" s="1">
        <v>1.7505469999999999E-2</v>
      </c>
    </row>
    <row r="402" spans="1:21" x14ac:dyDescent="0.25">
      <c r="B402" s="1"/>
      <c r="C402" s="1"/>
      <c r="D402" s="1"/>
      <c r="E402" s="1"/>
      <c r="F402" s="1"/>
      <c r="G402" s="1"/>
      <c r="H402" s="1"/>
      <c r="I402" s="1"/>
      <c r="M402" s="1">
        <v>0.19831224</v>
      </c>
      <c r="N402" s="1">
        <v>0</v>
      </c>
      <c r="O402" s="1">
        <v>2.33463E-2</v>
      </c>
      <c r="P402" s="1">
        <v>0.13650793999999999</v>
      </c>
      <c r="Q402" s="1">
        <v>0.20491803</v>
      </c>
      <c r="R402" s="1">
        <v>1.9900500000000002E-2</v>
      </c>
      <c r="S402" s="1">
        <v>1.278409E-2</v>
      </c>
      <c r="T402" s="1">
        <v>2.12766E-2</v>
      </c>
      <c r="U402" s="1">
        <v>2.8571429999999998E-2</v>
      </c>
    </row>
    <row r="403" spans="1:21" x14ac:dyDescent="0.25">
      <c r="B403" s="1"/>
      <c r="C403" s="1"/>
      <c r="D403" s="1"/>
      <c r="E403" s="1"/>
      <c r="F403" s="1"/>
      <c r="G403" s="1"/>
      <c r="H403" s="1"/>
      <c r="I403" s="1"/>
      <c r="J403" s="1"/>
      <c r="M403" s="1">
        <v>0.57142857000000002</v>
      </c>
      <c r="N403" s="1">
        <v>0</v>
      </c>
      <c r="O403" s="1">
        <v>2.3751020000000001E-2</v>
      </c>
      <c r="P403" s="1">
        <v>8.4905659999999994E-2</v>
      </c>
      <c r="Q403" s="1">
        <v>0</v>
      </c>
      <c r="R403" s="1">
        <v>1.0000000000000001E-5</v>
      </c>
      <c r="S403" s="1">
        <v>0.1</v>
      </c>
      <c r="T403" s="1">
        <v>1.097973E-2</v>
      </c>
      <c r="U403" s="1">
        <v>7.9365100000000008E-3</v>
      </c>
    </row>
    <row r="404" spans="1:21" x14ac:dyDescent="0.25">
      <c r="M404" s="1">
        <v>0</v>
      </c>
      <c r="N404" s="1">
        <v>2.9900329999999999E-2</v>
      </c>
      <c r="O404" s="1">
        <v>7.9903150000000006E-2</v>
      </c>
      <c r="P404" s="1">
        <v>0.88888889000000004</v>
      </c>
      <c r="Q404" s="1">
        <v>3.6855039999999999E-2</v>
      </c>
      <c r="R404" s="1">
        <v>9.6514749999999996E-2</v>
      </c>
      <c r="S404" s="1">
        <v>0.12332838</v>
      </c>
      <c r="T404" s="1">
        <v>1.89099E-2</v>
      </c>
      <c r="U404" s="1">
        <v>5.1085599999999998E-3</v>
      </c>
    </row>
    <row r="405" spans="1:21" x14ac:dyDescent="0.25">
      <c r="A405" s="2" t="s">
        <v>12</v>
      </c>
      <c r="B405">
        <f>AVERAGE(B369:B404)</f>
        <v>3.9899432105263165E-2</v>
      </c>
      <c r="C405">
        <f t="shared" ref="C405:J405" si="54">AVERAGE(C369:C404)</f>
        <v>3.1306723684210523E-2</v>
      </c>
      <c r="D405">
        <f>AVERAGE(D369:D404)</f>
        <v>3.8392917222222225E-2</v>
      </c>
      <c r="E405">
        <f t="shared" si="54"/>
        <v>3.8083287222222227E-2</v>
      </c>
      <c r="F405">
        <f>AVERAGE(F369:F404)</f>
        <v>4.5789213888888888E-2</v>
      </c>
      <c r="G405">
        <f t="shared" si="54"/>
        <v>3.7701049411764706E-2</v>
      </c>
      <c r="H405">
        <f t="shared" si="54"/>
        <v>4.3617974999999996E-2</v>
      </c>
      <c r="I405">
        <f>AVERAGE(I369:I404)</f>
        <v>1.6559773846153848E-2</v>
      </c>
      <c r="J405">
        <f t="shared" si="54"/>
        <v>1.0961849999999999E-2</v>
      </c>
      <c r="M405" s="1">
        <v>0</v>
      </c>
      <c r="N405" s="1">
        <v>0.33333332999999998</v>
      </c>
      <c r="O405" s="1">
        <v>0</v>
      </c>
      <c r="P405" s="1">
        <v>2.6315789999999999E-2</v>
      </c>
      <c r="Q405" s="1">
        <v>1.4289359999999999E-2</v>
      </c>
      <c r="R405" s="1">
        <v>8.3333329999999997E-2</v>
      </c>
      <c r="S405" s="1">
        <v>3.4076019999999999E-2</v>
      </c>
      <c r="T405" s="1">
        <v>2.1739129999999999E-2</v>
      </c>
      <c r="U405" s="1">
        <v>1.871658E-2</v>
      </c>
    </row>
    <row r="406" spans="1:21" x14ac:dyDescent="0.25">
      <c r="A406" s="2" t="s">
        <v>14</v>
      </c>
      <c r="B406">
        <f>STDEVA(B369:B404)</f>
        <v>1.7860980298519936E-2</v>
      </c>
      <c r="C406">
        <f t="shared" ref="C406:H406" si="55">STDEVA(C369:C404)</f>
        <v>2.7930608083337975E-2</v>
      </c>
      <c r="D406">
        <f>STDEVA(D369:D404)</f>
        <v>3.2731936799289471E-2</v>
      </c>
      <c r="E406">
        <f t="shared" si="55"/>
        <v>2.916928610628548E-2</v>
      </c>
      <c r="F406">
        <f>STDEVA(F369:F404)</f>
        <v>4.8458798564381067E-2</v>
      </c>
      <c r="G406">
        <f t="shared" si="55"/>
        <v>2.6762910175479215E-2</v>
      </c>
      <c r="H406">
        <f t="shared" si="55"/>
        <v>5.3580380774076002E-2</v>
      </c>
      <c r="I406">
        <f>STDEVA(I369:I404)</f>
        <v>1.8594259770227606E-2</v>
      </c>
      <c r="J406">
        <f>STDEVA(J369:J404)</f>
        <v>1.3781641963251259E-2</v>
      </c>
      <c r="M406" s="1">
        <v>1.234568E-2</v>
      </c>
      <c r="N406" s="1">
        <v>0</v>
      </c>
      <c r="O406" s="1">
        <v>0.71428570999999996</v>
      </c>
      <c r="P406" s="1">
        <v>6.2906719999999999E-2</v>
      </c>
      <c r="Q406" s="1">
        <v>3.2504779999999997E-2</v>
      </c>
      <c r="S406" s="1">
        <v>6.6350699999999999E-3</v>
      </c>
      <c r="T406" s="1">
        <v>3.969466E-2</v>
      </c>
      <c r="U406" s="1">
        <v>8.0809699999999998E-3</v>
      </c>
    </row>
    <row r="407" spans="1:21" x14ac:dyDescent="0.25">
      <c r="A407" s="14" t="s">
        <v>15</v>
      </c>
      <c r="B407" s="22">
        <f>B406/SQRT(B408)</f>
        <v>4.0975899028325964E-3</v>
      </c>
      <c r="C407" s="22">
        <f t="shared" ref="C407:J407" si="56">C406/SQRT(C408)</f>
        <v>6.4077209508900251E-3</v>
      </c>
      <c r="D407" s="22">
        <f t="shared" si="56"/>
        <v>7.7149914907156947E-3</v>
      </c>
      <c r="E407" s="22">
        <f t="shared" si="56"/>
        <v>6.875266669375003E-3</v>
      </c>
      <c r="F407" s="22">
        <f t="shared" si="56"/>
        <v>1.1421848357675596E-2</v>
      </c>
      <c r="G407" s="22">
        <f t="shared" si="56"/>
        <v>6.4909591472010874E-3</v>
      </c>
      <c r="H407" s="22">
        <f t="shared" si="56"/>
        <v>1.3395095193519E-2</v>
      </c>
      <c r="I407" s="22">
        <f t="shared" si="56"/>
        <v>3.6466343618924563E-3</v>
      </c>
      <c r="J407" s="22">
        <f t="shared" si="56"/>
        <v>2.7028023576910519E-3</v>
      </c>
      <c r="M407" s="1">
        <v>0.14285713999999999</v>
      </c>
      <c r="N407" s="1">
        <v>0.25</v>
      </c>
      <c r="O407" s="1">
        <v>0.13636364000000001</v>
      </c>
      <c r="P407" s="1">
        <v>2.2727270000000001E-2</v>
      </c>
      <c r="Q407" s="1">
        <v>7.9310339999999993E-2</v>
      </c>
      <c r="R407" s="1"/>
      <c r="S407" s="1">
        <v>2.4475520000000001E-2</v>
      </c>
      <c r="T407" s="1">
        <v>3.5200000000000002E-2</v>
      </c>
      <c r="U407" s="1">
        <v>1.7276420000000001E-2</v>
      </c>
    </row>
    <row r="408" spans="1:21" x14ac:dyDescent="0.25">
      <c r="A408" s="2" t="s">
        <v>13</v>
      </c>
      <c r="B408">
        <f>COUNT(B369:B403)</f>
        <v>19</v>
      </c>
      <c r="C408">
        <f t="shared" ref="C408:H408" si="57">COUNT(C369:C403)</f>
        <v>19</v>
      </c>
      <c r="D408">
        <f>COUNT(D369:D403)</f>
        <v>18</v>
      </c>
      <c r="E408">
        <f t="shared" si="57"/>
        <v>18</v>
      </c>
      <c r="F408">
        <f>COUNT(F369:F403)</f>
        <v>18</v>
      </c>
      <c r="G408">
        <f t="shared" si="57"/>
        <v>17</v>
      </c>
      <c r="H408">
        <f t="shared" si="57"/>
        <v>16</v>
      </c>
      <c r="I408">
        <f>COUNT(I369:I403)</f>
        <v>26</v>
      </c>
      <c r="J408">
        <f>COUNT(J369:J403)</f>
        <v>26</v>
      </c>
      <c r="M408" s="1">
        <v>0</v>
      </c>
      <c r="N408" s="1">
        <v>0.20454544999999999</v>
      </c>
      <c r="O408" s="1">
        <v>0</v>
      </c>
      <c r="P408" s="1">
        <v>8.8235289999999994E-2</v>
      </c>
      <c r="Q408" s="1">
        <v>5.1546389999999997E-2</v>
      </c>
      <c r="R408" s="1"/>
      <c r="S408" s="1">
        <v>2.1096999999999999E-3</v>
      </c>
      <c r="T408" s="1">
        <v>6.2098500000000001E-2</v>
      </c>
      <c r="U408" s="1">
        <v>4.4411499999999996E-3</v>
      </c>
    </row>
    <row r="409" spans="1:21" x14ac:dyDescent="0.25">
      <c r="N409" s="1">
        <v>0.30555556</v>
      </c>
      <c r="O409" s="1">
        <v>0.45454545000000002</v>
      </c>
      <c r="P409" s="1">
        <v>0.13584905999999999</v>
      </c>
      <c r="Q409" s="1">
        <v>1.713396E-2</v>
      </c>
      <c r="S409" s="1">
        <v>2.248876E-2</v>
      </c>
      <c r="T409" s="1">
        <v>0.10582011</v>
      </c>
      <c r="U409" s="1">
        <v>3.78788E-3</v>
      </c>
    </row>
    <row r="410" spans="1:21" x14ac:dyDescent="0.25">
      <c r="N410" s="1">
        <v>0</v>
      </c>
      <c r="O410" s="1">
        <v>0.8</v>
      </c>
      <c r="P410" s="1">
        <v>0.11016948999999999</v>
      </c>
      <c r="Q410" s="1">
        <v>4.1916170000000003E-2</v>
      </c>
      <c r="R410" s="1"/>
      <c r="S410" s="1">
        <v>0.12851406000000001</v>
      </c>
      <c r="T410" s="1">
        <v>0.10729614</v>
      </c>
      <c r="U410" s="1">
        <v>7.0921999999999999E-3</v>
      </c>
    </row>
    <row r="411" spans="1:21" x14ac:dyDescent="0.25">
      <c r="N411" s="1">
        <v>0</v>
      </c>
      <c r="O411" s="1">
        <v>0</v>
      </c>
      <c r="P411" s="1">
        <v>0.56666667000000004</v>
      </c>
      <c r="Q411" s="1">
        <v>0.17012447999999999</v>
      </c>
      <c r="R411" s="1"/>
      <c r="S411" s="1">
        <v>0.14207649999999999</v>
      </c>
      <c r="T411" s="1">
        <v>3.2163740000000003E-2</v>
      </c>
      <c r="U411" s="1">
        <v>2.68097E-3</v>
      </c>
    </row>
    <row r="412" spans="1:21" x14ac:dyDescent="0.25">
      <c r="M412" s="1"/>
      <c r="O412" s="1">
        <v>0.31372549</v>
      </c>
      <c r="P412" s="1">
        <v>0.44680850999999999</v>
      </c>
      <c r="R412" s="1"/>
      <c r="S412" s="1">
        <v>5.0761399999999998E-3</v>
      </c>
      <c r="T412" s="1">
        <v>1.0884349999999999E-2</v>
      </c>
      <c r="U412" s="1">
        <v>0</v>
      </c>
    </row>
    <row r="413" spans="1:21" x14ac:dyDescent="0.25">
      <c r="M413" s="1"/>
      <c r="O413" s="1">
        <v>0.375</v>
      </c>
      <c r="P413" s="1">
        <v>5.8823529999999999E-2</v>
      </c>
      <c r="R413" s="1"/>
      <c r="T413" s="1">
        <v>5.022157E-2</v>
      </c>
      <c r="U413" s="1">
        <v>4.4469499999999999E-3</v>
      </c>
    </row>
    <row r="414" spans="1:21" x14ac:dyDescent="0.25">
      <c r="M414" s="1"/>
      <c r="N414" s="1"/>
      <c r="O414" s="1">
        <v>0.10612244999999999</v>
      </c>
      <c r="P414" s="1">
        <v>0.16923077</v>
      </c>
      <c r="R414" s="1"/>
      <c r="U414" s="1">
        <v>3.3333330000000001E-2</v>
      </c>
    </row>
    <row r="415" spans="1:21" x14ac:dyDescent="0.25">
      <c r="M415" s="1"/>
      <c r="N415" s="1"/>
      <c r="O415" s="1">
        <v>8.5714289999999999E-2</v>
      </c>
      <c r="P415" s="1">
        <v>9.5975229999999995E-2</v>
      </c>
      <c r="R415" s="1"/>
      <c r="U415" s="1">
        <v>1.131801E-2</v>
      </c>
    </row>
    <row r="416" spans="1:21" x14ac:dyDescent="0.25">
      <c r="M416" s="1"/>
      <c r="N416" s="1"/>
      <c r="O416" s="1">
        <v>0</v>
      </c>
      <c r="P416" s="1">
        <v>0.26732673000000001</v>
      </c>
      <c r="Q416" s="1"/>
      <c r="R416" s="1"/>
      <c r="S416" s="1"/>
      <c r="U416" s="1">
        <v>1.255599E-2</v>
      </c>
    </row>
    <row r="417" spans="2:21" x14ac:dyDescent="0.25">
      <c r="M417" s="1"/>
      <c r="N417" s="1"/>
      <c r="O417" s="1">
        <v>5.789474E-2</v>
      </c>
      <c r="P417" s="1"/>
      <c r="Q417" s="1"/>
      <c r="R417" s="1"/>
      <c r="S417" s="1"/>
      <c r="U417" s="1">
        <v>1.173512E-2</v>
      </c>
    </row>
    <row r="418" spans="2:21" x14ac:dyDescent="0.25">
      <c r="M418" s="1"/>
      <c r="N418" s="1"/>
      <c r="O418" s="1">
        <v>4.1522490000000002E-2</v>
      </c>
      <c r="Q418" s="1"/>
      <c r="R418" s="1"/>
      <c r="S418" s="1"/>
    </row>
    <row r="419" spans="2:21" x14ac:dyDescent="0.25">
      <c r="M419" s="1"/>
      <c r="N419" s="1"/>
      <c r="O419" s="1"/>
      <c r="Q419" s="1"/>
      <c r="R419" s="1"/>
      <c r="S419" s="1"/>
    </row>
    <row r="420" spans="2:21" x14ac:dyDescent="0.25">
      <c r="M420" s="1"/>
      <c r="N420" s="1"/>
      <c r="O420" s="1"/>
      <c r="Q420" s="1"/>
      <c r="R420" s="1"/>
      <c r="S420" s="1"/>
      <c r="T420" s="1"/>
    </row>
    <row r="421" spans="2:21" x14ac:dyDescent="0.25">
      <c r="M421" s="1"/>
      <c r="N421" s="1"/>
      <c r="O421" s="1"/>
      <c r="Q421" s="1"/>
      <c r="R421" s="1"/>
      <c r="S421" s="1"/>
      <c r="T421" s="1"/>
    </row>
    <row r="422" spans="2:21" x14ac:dyDescent="0.25">
      <c r="M422" s="1"/>
      <c r="N422" s="1"/>
      <c r="O422" s="1"/>
      <c r="P422" s="1"/>
      <c r="Q422" s="1"/>
      <c r="R422" s="1"/>
      <c r="S422" s="1"/>
      <c r="T422" s="1"/>
    </row>
    <row r="423" spans="2:21" x14ac:dyDescent="0.25">
      <c r="M423" s="1"/>
      <c r="N423" s="1"/>
      <c r="O423" s="1"/>
      <c r="P423" s="1"/>
      <c r="Q423" s="1"/>
      <c r="R423" s="1"/>
      <c r="S423" s="1"/>
      <c r="T423" s="1"/>
      <c r="U423" s="1"/>
    </row>
    <row r="424" spans="2:21" x14ac:dyDescent="0.25">
      <c r="L424" s="2" t="s">
        <v>12</v>
      </c>
      <c r="M424" s="1">
        <f>AVERAGE(M369:M423)</f>
        <v>8.3557380434782613E-2</v>
      </c>
      <c r="N424" s="1">
        <f>AVERAGE(N369:N423)</f>
        <v>9.0606947941176463E-2</v>
      </c>
      <c r="O424" s="1">
        <f t="shared" ref="O424:T424" si="58">AVERAGE(O369:O423)</f>
        <v>0.14369899523809526</v>
      </c>
      <c r="P424" s="1">
        <f t="shared" si="58"/>
        <v>0.21113877714285717</v>
      </c>
      <c r="Q424" s="1">
        <f t="shared" si="58"/>
        <v>9.7155973749999985E-2</v>
      </c>
      <c r="R424" s="1">
        <f t="shared" si="58"/>
        <v>6.0928892333333352E-2</v>
      </c>
      <c r="S424" s="1">
        <f t="shared" si="58"/>
        <v>5.3099693333333343E-2</v>
      </c>
      <c r="T424" s="1">
        <f t="shared" si="58"/>
        <v>4.2906614615384621E-2</v>
      </c>
      <c r="U424" s="1">
        <f>AVERAGE(U369:U423)</f>
        <v>8.1858105405405428E-3</v>
      </c>
    </row>
    <row r="425" spans="2:21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" t="s">
        <v>14</v>
      </c>
      <c r="M425" s="1">
        <f>STDEVA(M369:M423)</f>
        <v>0.16220854940171636</v>
      </c>
      <c r="N425" s="1">
        <f>STDEVA(N369:N423)</f>
        <v>0.27553073776828108</v>
      </c>
      <c r="O425" s="1">
        <f t="shared" ref="O425:U425" si="59">STDEVA(O369:O423)</f>
        <v>0.2144085285638867</v>
      </c>
      <c r="P425" s="1">
        <f t="shared" si="59"/>
        <v>0.30053832260847702</v>
      </c>
      <c r="Q425" s="1">
        <f t="shared" si="59"/>
        <v>0.1252953142094026</v>
      </c>
      <c r="R425" s="1">
        <f t="shared" si="59"/>
        <v>9.2306069497144316E-2</v>
      </c>
      <c r="S425" s="1">
        <f t="shared" si="59"/>
        <v>7.0810377460686344E-2</v>
      </c>
      <c r="T425" s="1">
        <f t="shared" si="59"/>
        <v>3.7784395257741327E-2</v>
      </c>
      <c r="U425" s="1">
        <f t="shared" si="59"/>
        <v>1.0306745199970296E-2</v>
      </c>
    </row>
    <row r="426" spans="2:21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4" t="s">
        <v>15</v>
      </c>
      <c r="M426" s="23">
        <f>M425/SQRT(M427)</f>
        <v>3.3822820633546954E-2</v>
      </c>
      <c r="N426" s="23">
        <f t="shared" ref="N426:U426" si="60">N425/SQRT(N427)</f>
        <v>4.7253131690531823E-2</v>
      </c>
      <c r="O426" s="23">
        <f t="shared" si="60"/>
        <v>3.308395421785059E-2</v>
      </c>
      <c r="P426" s="23">
        <f t="shared" si="60"/>
        <v>4.6374069970475905E-2</v>
      </c>
      <c r="Q426" s="23">
        <f t="shared" si="60"/>
        <v>1.9810928652408577E-2</v>
      </c>
      <c r="R426" s="23">
        <f t="shared" si="60"/>
        <v>1.6852705486075162E-2</v>
      </c>
      <c r="S426" s="23">
        <f t="shared" si="60"/>
        <v>1.1801729576781057E-2</v>
      </c>
      <c r="T426" s="23">
        <f t="shared" si="60"/>
        <v>6.0503454552638079E-3</v>
      </c>
      <c r="U426" s="23">
        <f t="shared" si="60"/>
        <v>1.6944184732894691E-3</v>
      </c>
    </row>
    <row r="427" spans="2:21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" t="s">
        <v>13</v>
      </c>
      <c r="M427" s="1">
        <f>COUNT(M369:M422)</f>
        <v>23</v>
      </c>
      <c r="N427" s="1">
        <f>COUNT(N369:N422)</f>
        <v>34</v>
      </c>
      <c r="O427" s="1">
        <f t="shared" ref="O427:T427" si="61">COUNT(O369:O422)</f>
        <v>42</v>
      </c>
      <c r="P427" s="1">
        <f t="shared" si="61"/>
        <v>42</v>
      </c>
      <c r="Q427" s="1">
        <f t="shared" si="61"/>
        <v>40</v>
      </c>
      <c r="R427" s="1">
        <f t="shared" si="61"/>
        <v>30</v>
      </c>
      <c r="S427" s="1">
        <f t="shared" si="61"/>
        <v>36</v>
      </c>
      <c r="T427" s="1">
        <f t="shared" si="61"/>
        <v>39</v>
      </c>
      <c r="U427" s="1">
        <f>COUNT(U369:U417)</f>
        <v>37</v>
      </c>
    </row>
    <row r="428" spans="2:21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Data-Sets Suppl. Fig2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pschr</dc:creator>
  <cp:lastModifiedBy>pschr</cp:lastModifiedBy>
  <dcterms:created xsi:type="dcterms:W3CDTF">2022-01-25T11:18:47Z</dcterms:created>
  <dcterms:modified xsi:type="dcterms:W3CDTF">2023-03-06T14:39:05Z</dcterms:modified>
</cp:coreProperties>
</file>