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chr\Desktop\"/>
    </mc:Choice>
  </mc:AlternateContent>
  <xr:revisionPtr revIDLastSave="0" documentId="8_{CEF01240-7596-45BD-816F-96289BFB4F24}" xr6:coauthVersionLast="37" xr6:coauthVersionMax="37" xr10:uidLastSave="{00000000-0000-0000-0000-000000000000}"/>
  <bookViews>
    <workbookView xWindow="0" yWindow="0" windowWidth="15105" windowHeight="9825" xr2:uid="{07D6415F-C1CF-49EC-846F-3D8DC2DDF8E9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0" i="1" l="1"/>
  <c r="P130" i="1"/>
  <c r="Q130" i="1"/>
  <c r="R130" i="1"/>
  <c r="S130" i="1"/>
  <c r="T130" i="1"/>
  <c r="O131" i="1"/>
  <c r="P131" i="1"/>
  <c r="Q131" i="1"/>
  <c r="R131" i="1"/>
  <c r="S131" i="1"/>
  <c r="T131" i="1"/>
  <c r="O133" i="1"/>
  <c r="O132" i="1" s="1"/>
  <c r="P133" i="1"/>
  <c r="P132" i="1" s="1"/>
  <c r="Q133" i="1"/>
  <c r="Q132" i="1" s="1"/>
  <c r="R133" i="1"/>
  <c r="R132" i="1" s="1"/>
  <c r="S133" i="1"/>
  <c r="S132" i="1" s="1"/>
  <c r="T133" i="1"/>
  <c r="T132" i="1" s="1"/>
  <c r="N133" i="1"/>
  <c r="N131" i="1"/>
  <c r="N130" i="1"/>
  <c r="E122" i="1"/>
  <c r="F122" i="1"/>
  <c r="G122" i="1"/>
  <c r="H122" i="1"/>
  <c r="I122" i="1"/>
  <c r="J122" i="1"/>
  <c r="E123" i="1"/>
  <c r="F123" i="1"/>
  <c r="G123" i="1"/>
  <c r="H123" i="1"/>
  <c r="I123" i="1"/>
  <c r="J123" i="1"/>
  <c r="E125" i="1"/>
  <c r="E124" i="1" s="1"/>
  <c r="F125" i="1"/>
  <c r="F124" i="1" s="1"/>
  <c r="G125" i="1"/>
  <c r="G124" i="1" s="1"/>
  <c r="H125" i="1"/>
  <c r="H124" i="1" s="1"/>
  <c r="I125" i="1"/>
  <c r="I124" i="1" s="1"/>
  <c r="J125" i="1"/>
  <c r="J124" i="1" s="1"/>
  <c r="D125" i="1"/>
  <c r="D123" i="1"/>
  <c r="D124" i="1" s="1"/>
  <c r="D122" i="1"/>
  <c r="M15" i="1"/>
  <c r="L15" i="1"/>
  <c r="K15" i="1"/>
  <c r="J15" i="1"/>
  <c r="L14" i="1"/>
  <c r="M13" i="1"/>
  <c r="M14" i="1" s="1"/>
  <c r="L13" i="1"/>
  <c r="K13" i="1"/>
  <c r="K14" i="1" s="1"/>
  <c r="J13" i="1"/>
  <c r="J14" i="1" s="1"/>
  <c r="M12" i="1"/>
  <c r="L12" i="1"/>
  <c r="K12" i="1"/>
  <c r="J12" i="1"/>
  <c r="C12" i="1"/>
  <c r="D12" i="1"/>
  <c r="E12" i="1"/>
  <c r="C13" i="1"/>
  <c r="C14" i="1" s="1"/>
  <c r="D13" i="1"/>
  <c r="E13" i="1"/>
  <c r="D14" i="1"/>
  <c r="E14" i="1"/>
  <c r="C15" i="1"/>
  <c r="D15" i="1"/>
  <c r="E15" i="1"/>
  <c r="B15" i="1"/>
  <c r="B13" i="1"/>
  <c r="B14" i="1" s="1"/>
  <c r="B12" i="1"/>
  <c r="M72" i="1"/>
  <c r="C59" i="1"/>
  <c r="S75" i="1"/>
  <c r="R75" i="1"/>
  <c r="Q75" i="1"/>
  <c r="Q74" i="1" s="1"/>
  <c r="P75" i="1"/>
  <c r="O75" i="1"/>
  <c r="N75" i="1"/>
  <c r="M75" i="1"/>
  <c r="R74" i="1"/>
  <c r="S73" i="1"/>
  <c r="S74" i="1" s="1"/>
  <c r="R73" i="1"/>
  <c r="Q73" i="1"/>
  <c r="P73" i="1"/>
  <c r="P74" i="1" s="1"/>
  <c r="O73" i="1"/>
  <c r="O74" i="1" s="1"/>
  <c r="N73" i="1"/>
  <c r="N74" i="1" s="1"/>
  <c r="M73" i="1"/>
  <c r="M74" i="1" s="1"/>
  <c r="S72" i="1"/>
  <c r="R72" i="1"/>
  <c r="Q72" i="1"/>
  <c r="P72" i="1"/>
  <c r="O72" i="1"/>
  <c r="N72" i="1"/>
  <c r="I62" i="1"/>
  <c r="H62" i="1"/>
  <c r="G62" i="1"/>
  <c r="F62" i="1"/>
  <c r="E62" i="1"/>
  <c r="E61" i="1" s="1"/>
  <c r="D62" i="1"/>
  <c r="C62" i="1"/>
  <c r="I60" i="1"/>
  <c r="I61" i="1" s="1"/>
  <c r="H60" i="1"/>
  <c r="H61" i="1" s="1"/>
  <c r="G60" i="1"/>
  <c r="G61" i="1" s="1"/>
  <c r="F60" i="1"/>
  <c r="F61" i="1" s="1"/>
  <c r="E60" i="1"/>
  <c r="D60" i="1"/>
  <c r="D61" i="1" s="1"/>
  <c r="C60" i="1"/>
  <c r="C61" i="1" s="1"/>
  <c r="I59" i="1"/>
  <c r="H59" i="1"/>
  <c r="G59" i="1"/>
  <c r="F59" i="1"/>
  <c r="E59" i="1"/>
  <c r="D59" i="1"/>
  <c r="N132" i="1" l="1"/>
</calcChain>
</file>

<file path=xl/sharedStrings.xml><?xml version="1.0" encoding="utf-8"?>
<sst xmlns="http://schemas.openxmlformats.org/spreadsheetml/2006/main" count="75" uniqueCount="21">
  <si>
    <t>Eurydendroid Activity after PC-Ablation</t>
  </si>
  <si>
    <t>Average Frequency - Fig. 3H and Supl. Fig. 9B</t>
  </si>
  <si>
    <t>Control</t>
  </si>
  <si>
    <t>4-OHT</t>
  </si>
  <si>
    <t>cell #</t>
  </si>
  <si>
    <t>0 dpt</t>
  </si>
  <si>
    <t>1 dpt</t>
  </si>
  <si>
    <t>2 dpt</t>
  </si>
  <si>
    <t>3 dpt</t>
  </si>
  <si>
    <t>7 dpt</t>
  </si>
  <si>
    <t>10 dpt</t>
  </si>
  <si>
    <t>14 dpt</t>
  </si>
  <si>
    <t>Average</t>
  </si>
  <si>
    <t>SD</t>
  </si>
  <si>
    <t>SE</t>
  </si>
  <si>
    <t>n</t>
  </si>
  <si>
    <t>4 dpt</t>
  </si>
  <si>
    <t xml:space="preserve"> 14 dpt</t>
  </si>
  <si>
    <t>PC numbers after ablation (Supl. Fig. 9A)</t>
  </si>
  <si>
    <t>Eurydendroid Highest Burst frequency after PC-Ablation (Supl. Fig. 9 C and D)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</si>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</sst>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3" fillId="3" borderId="0" xfId="0" applyFont="1" applyFill="1"/>
    <xf numFmtId="0" fontId="1" fillId="0" borderId="0" xfId="0" applyFont="1"/>
    <xf numFmtId="164" fontId="4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" fontId="0" fillId="0" borderId="0" xfId="0" applyNumberFormat="1"/>
    <xf numFmtId="164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Fill="1"/>
    <xf numFmtId="164" fontId="0" fillId="0" borderId="0" xfId="0" applyNumberFormat="1" applyFill="1"/>
    <xf numFmtId="1" fontId="0" fillId="0" borderId="0" xfId="0" applyNumberFormat="1" applyFill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164" fontId="4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5346-9602-4205-BBA6-385478C47484}">
  <dimension ref="A2:V133"/>
  <sheetViews>
    <sheetView tabSelected="1" workbookViewId="0">
      <selection activeCell="G11" sqref="G11"/>
    </sheetView>
  </sheetViews>
  <sheetFormatPr baseColWidth="10" defaultRowHeight="15" x14ac:dyDescent="0.25"/>
  <sheetData>
    <row r="2" spans="1:22" ht="18.75" x14ac:dyDescent="0.3">
      <c r="B2" s="20" t="s">
        <v>18</v>
      </c>
      <c r="C2" s="21"/>
      <c r="D2" s="21"/>
      <c r="E2" s="21"/>
    </row>
    <row r="3" spans="1:22" ht="21" x14ac:dyDescent="0.35">
      <c r="B3" s="4" t="s">
        <v>2</v>
      </c>
      <c r="J3" s="5" t="s">
        <v>3</v>
      </c>
    </row>
    <row r="4" spans="1:22" x14ac:dyDescent="0.25">
      <c r="B4" s="17" t="s">
        <v>6</v>
      </c>
      <c r="C4" s="17" t="s">
        <v>16</v>
      </c>
      <c r="D4" s="17" t="s">
        <v>9</v>
      </c>
      <c r="E4" s="17" t="s">
        <v>17</v>
      </c>
      <c r="F4" s="6"/>
      <c r="G4" s="17"/>
      <c r="H4" s="17"/>
      <c r="I4" s="6"/>
      <c r="J4" s="17" t="s">
        <v>6</v>
      </c>
      <c r="K4" s="17" t="s">
        <v>16</v>
      </c>
      <c r="L4" s="17" t="s">
        <v>9</v>
      </c>
      <c r="M4" s="17" t="s">
        <v>17</v>
      </c>
      <c r="N4" s="18"/>
      <c r="O4" s="12"/>
      <c r="Q4" s="12"/>
      <c r="R4" s="12"/>
      <c r="S4" s="12"/>
      <c r="T4" s="12"/>
      <c r="U4" s="12"/>
      <c r="V4" s="12"/>
    </row>
    <row r="5" spans="1:22" x14ac:dyDescent="0.25">
      <c r="B5" s="12">
        <v>462</v>
      </c>
      <c r="C5" s="12">
        <v>462</v>
      </c>
      <c r="D5" s="12">
        <v>508</v>
      </c>
      <c r="E5" s="12">
        <v>1298</v>
      </c>
      <c r="G5" s="12"/>
      <c r="H5" s="12"/>
      <c r="J5" s="12">
        <v>10</v>
      </c>
      <c r="K5" s="12">
        <v>26</v>
      </c>
      <c r="L5" s="12">
        <v>66</v>
      </c>
      <c r="M5" s="12">
        <v>504</v>
      </c>
      <c r="N5" s="12"/>
      <c r="O5" s="12"/>
      <c r="Q5" s="12"/>
      <c r="R5" s="12"/>
      <c r="S5" s="12"/>
      <c r="T5" s="12"/>
      <c r="U5" s="12"/>
      <c r="V5" s="12"/>
    </row>
    <row r="6" spans="1:22" x14ac:dyDescent="0.25">
      <c r="B6" s="12">
        <v>416</v>
      </c>
      <c r="C6" s="12">
        <v>514</v>
      </c>
      <c r="D6" s="12">
        <v>676</v>
      </c>
      <c r="E6" s="12">
        <v>1132</v>
      </c>
      <c r="G6" s="12"/>
      <c r="H6" s="12"/>
      <c r="J6" s="12">
        <v>16</v>
      </c>
      <c r="K6" s="12">
        <v>28</v>
      </c>
      <c r="L6" s="12">
        <v>98</v>
      </c>
      <c r="M6" s="12">
        <v>552</v>
      </c>
      <c r="N6" s="12"/>
      <c r="O6" s="12"/>
      <c r="Q6" s="12"/>
      <c r="R6" s="12"/>
      <c r="S6" s="12"/>
      <c r="T6" s="12"/>
      <c r="U6" s="12"/>
      <c r="V6" s="12"/>
    </row>
    <row r="7" spans="1:22" x14ac:dyDescent="0.25">
      <c r="B7" s="12">
        <v>512</v>
      </c>
      <c r="C7" s="12">
        <v>490</v>
      </c>
      <c r="D7" s="12">
        <v>548</v>
      </c>
      <c r="E7" s="12">
        <v>970</v>
      </c>
      <c r="G7" s="12"/>
      <c r="H7" s="12"/>
      <c r="J7" s="12">
        <v>12</v>
      </c>
      <c r="K7" s="12">
        <v>36</v>
      </c>
      <c r="L7" s="12">
        <v>54</v>
      </c>
      <c r="M7" s="12">
        <v>546</v>
      </c>
      <c r="N7" s="12"/>
      <c r="O7" s="12"/>
      <c r="Q7" s="12"/>
      <c r="R7" s="12"/>
      <c r="S7" s="12"/>
      <c r="T7" s="12"/>
      <c r="U7" s="12"/>
      <c r="V7" s="12"/>
    </row>
    <row r="8" spans="1:22" x14ac:dyDescent="0.25">
      <c r="B8" s="12">
        <v>418</v>
      </c>
      <c r="C8" s="12">
        <v>478</v>
      </c>
      <c r="D8" s="12">
        <v>610</v>
      </c>
      <c r="E8" s="12">
        <v>1232</v>
      </c>
      <c r="G8" s="12"/>
      <c r="H8" s="12"/>
      <c r="J8" s="12">
        <v>22</v>
      </c>
      <c r="K8" s="12">
        <v>56</v>
      </c>
      <c r="L8" s="12">
        <v>50</v>
      </c>
      <c r="M8" s="12">
        <v>560</v>
      </c>
      <c r="N8" s="12"/>
      <c r="O8" s="12"/>
      <c r="Q8" s="12"/>
      <c r="R8" s="12"/>
      <c r="S8" s="12"/>
      <c r="T8" s="12"/>
      <c r="U8" s="12"/>
      <c r="V8" s="12"/>
    </row>
    <row r="9" spans="1:22" x14ac:dyDescent="0.25">
      <c r="B9" s="12"/>
      <c r="C9" s="12">
        <v>540</v>
      </c>
      <c r="D9" s="12">
        <v>648</v>
      </c>
      <c r="E9" s="12">
        <v>1162</v>
      </c>
      <c r="G9" s="12"/>
      <c r="H9" s="12"/>
      <c r="J9" s="12">
        <v>30</v>
      </c>
      <c r="K9" s="12">
        <v>48</v>
      </c>
      <c r="L9" s="12">
        <v>60</v>
      </c>
      <c r="M9" s="12">
        <v>524</v>
      </c>
      <c r="N9" s="12"/>
      <c r="O9" s="12"/>
      <c r="Q9" s="12"/>
      <c r="R9" s="12"/>
      <c r="S9" s="12"/>
      <c r="T9" s="12"/>
      <c r="U9" s="12"/>
      <c r="V9" s="12"/>
    </row>
    <row r="10" spans="1:22" x14ac:dyDescent="0.25">
      <c r="B10" s="12"/>
      <c r="C10" s="12"/>
      <c r="D10" s="12"/>
      <c r="E10" s="12">
        <v>1116</v>
      </c>
      <c r="F10" s="12"/>
      <c r="G10" s="12"/>
      <c r="H10" s="12"/>
      <c r="I10" s="12"/>
      <c r="J10" s="12">
        <v>38</v>
      </c>
      <c r="K10" s="12">
        <v>28</v>
      </c>
      <c r="L10" s="12">
        <v>70</v>
      </c>
      <c r="M10" s="12">
        <v>620</v>
      </c>
      <c r="N10" s="12"/>
      <c r="O10" s="12"/>
    </row>
    <row r="11" spans="1:22" x14ac:dyDescent="0.25">
      <c r="I11" s="12"/>
      <c r="J11" s="12"/>
      <c r="K11" s="12"/>
      <c r="L11" s="12"/>
      <c r="M11" s="12"/>
      <c r="N11" s="12"/>
      <c r="O11" s="12"/>
      <c r="P11" s="12"/>
    </row>
    <row r="12" spans="1:22" x14ac:dyDescent="0.25">
      <c r="A12" s="6" t="s">
        <v>12</v>
      </c>
      <c r="B12" s="9">
        <f>AVERAGE(B5:B10)</f>
        <v>452</v>
      </c>
      <c r="C12" s="9">
        <f t="shared" ref="C12:E12" si="0">AVERAGE(C5:C10)</f>
        <v>496.8</v>
      </c>
      <c r="D12" s="9">
        <f t="shared" si="0"/>
        <v>598</v>
      </c>
      <c r="E12" s="9">
        <f t="shared" si="0"/>
        <v>1151.6666666666667</v>
      </c>
      <c r="I12" s="6" t="s">
        <v>12</v>
      </c>
      <c r="J12" s="9">
        <f>AVERAGE(J5:J10)</f>
        <v>21.333333333333332</v>
      </c>
      <c r="K12" s="9">
        <f t="shared" ref="K12:M12" si="1">AVERAGE(K5:K10)</f>
        <v>37</v>
      </c>
      <c r="L12" s="9">
        <f t="shared" si="1"/>
        <v>66.333333333333329</v>
      </c>
      <c r="M12" s="9">
        <f t="shared" si="1"/>
        <v>551</v>
      </c>
      <c r="N12" s="12"/>
      <c r="O12" s="12"/>
      <c r="P12" s="12"/>
    </row>
    <row r="13" spans="1:22" x14ac:dyDescent="0.25">
      <c r="A13" s="6" t="s">
        <v>13</v>
      </c>
      <c r="B13" s="9">
        <f>STDEVA(B5:B11)</f>
        <v>45.284287193977853</v>
      </c>
      <c r="C13" s="9">
        <f t="shared" ref="C13:E13" si="2">STDEVA(C5:C11)</f>
        <v>30.711561340967346</v>
      </c>
      <c r="D13" s="9">
        <f t="shared" si="2"/>
        <v>69.512588787931065</v>
      </c>
      <c r="E13" s="9">
        <f t="shared" si="2"/>
        <v>111.92437923288503</v>
      </c>
      <c r="I13" s="6" t="s">
        <v>13</v>
      </c>
      <c r="J13" s="9">
        <f>STDEVA(J5:J11)</f>
        <v>10.930080817023573</v>
      </c>
      <c r="K13" s="9">
        <f t="shared" ref="K13:M13" si="3">STDEVA(K5:K11)</f>
        <v>12.377398757412641</v>
      </c>
      <c r="L13" s="9">
        <f t="shared" si="3"/>
        <v>17.177504669382756</v>
      </c>
      <c r="M13" s="9">
        <f t="shared" si="3"/>
        <v>39.512023486528754</v>
      </c>
      <c r="N13" s="12"/>
      <c r="O13" s="12"/>
      <c r="P13" s="12"/>
    </row>
    <row r="14" spans="1:22" x14ac:dyDescent="0.25">
      <c r="A14" s="14" t="s">
        <v>14</v>
      </c>
      <c r="B14" s="15">
        <f>B13/SQRT(B15)</f>
        <v>22.642143596988927</v>
      </c>
      <c r="C14" s="15">
        <f t="shared" ref="C14:E14" si="4">C13/SQRT(C15)</f>
        <v>13.734627770711516</v>
      </c>
      <c r="D14" s="15">
        <f t="shared" si="4"/>
        <v>31.086974764360715</v>
      </c>
      <c r="E14" s="15">
        <f t="shared" si="4"/>
        <v>45.69293648305441</v>
      </c>
      <c r="F14" s="2"/>
      <c r="G14" s="2"/>
      <c r="H14" s="2"/>
      <c r="I14" s="14" t="s">
        <v>14</v>
      </c>
      <c r="J14" s="15">
        <f>J13/SQRT(J15)</f>
        <v>4.4621868081817366</v>
      </c>
      <c r="K14" s="15">
        <f t="shared" ref="K14" si="5">K13/SQRT(K15)</f>
        <v>5.0530518831032536</v>
      </c>
      <c r="L14" s="15">
        <f t="shared" ref="L14" si="6">L13/SQRT(L15)</f>
        <v>7.0126869157105354</v>
      </c>
      <c r="M14" s="15">
        <f t="shared" ref="M14" si="7">M13/SQRT(M15)</f>
        <v>16.130716041143369</v>
      </c>
      <c r="N14" s="19"/>
      <c r="O14" s="12"/>
      <c r="P14" s="12"/>
    </row>
    <row r="15" spans="1:22" x14ac:dyDescent="0.25">
      <c r="A15" s="6" t="s">
        <v>15</v>
      </c>
      <c r="B15" s="10">
        <f>COUNT(B5:B11)</f>
        <v>4</v>
      </c>
      <c r="C15" s="10">
        <f t="shared" ref="C15:E15" si="8">COUNT(C5:C11)</f>
        <v>5</v>
      </c>
      <c r="D15" s="10">
        <f t="shared" si="8"/>
        <v>5</v>
      </c>
      <c r="E15" s="10">
        <f t="shared" si="8"/>
        <v>6</v>
      </c>
      <c r="I15" s="6" t="s">
        <v>15</v>
      </c>
      <c r="J15" s="10">
        <f>COUNT(J5:J11)</f>
        <v>6</v>
      </c>
      <c r="K15" s="10">
        <f t="shared" ref="K15:M15" si="9">COUNT(K5:K11)</f>
        <v>6</v>
      </c>
      <c r="L15" s="10">
        <f t="shared" si="9"/>
        <v>6</v>
      </c>
      <c r="M15" s="10">
        <f t="shared" si="9"/>
        <v>6</v>
      </c>
      <c r="N15" s="12"/>
      <c r="O15" s="12"/>
      <c r="P15" s="12"/>
    </row>
    <row r="16" spans="1:22" x14ac:dyDescent="0.25">
      <c r="I16" s="12"/>
      <c r="J16" s="12"/>
      <c r="K16" s="12"/>
      <c r="L16" s="12"/>
      <c r="M16" s="12"/>
      <c r="N16" s="12"/>
      <c r="O16" s="12"/>
      <c r="P16" s="12"/>
    </row>
    <row r="17" spans="2:19" x14ac:dyDescent="0.25">
      <c r="I17" s="12"/>
      <c r="J17" s="12"/>
      <c r="K17" s="12"/>
      <c r="L17" s="12"/>
      <c r="M17" s="12"/>
      <c r="N17" s="12"/>
      <c r="O17" s="12"/>
      <c r="P17" s="12"/>
    </row>
    <row r="18" spans="2:19" x14ac:dyDescent="0.25">
      <c r="I18" s="12"/>
      <c r="J18" s="12"/>
      <c r="K18" s="12"/>
      <c r="L18" s="12"/>
      <c r="M18" s="12"/>
      <c r="N18" s="12"/>
      <c r="O18" s="12"/>
      <c r="P18" s="12"/>
    </row>
    <row r="20" spans="2:19" ht="21" x14ac:dyDescent="0.35">
      <c r="B20" s="1" t="s">
        <v>0</v>
      </c>
    </row>
    <row r="21" spans="2:19" x14ac:dyDescent="0.25">
      <c r="C21" s="2"/>
    </row>
    <row r="22" spans="2:19" ht="21" x14ac:dyDescent="0.35">
      <c r="B22" s="3" t="s">
        <v>1</v>
      </c>
      <c r="C22" s="2"/>
    </row>
    <row r="23" spans="2:19" ht="21" x14ac:dyDescent="0.35">
      <c r="B23" s="4" t="s">
        <v>2</v>
      </c>
      <c r="L23" s="5" t="s">
        <v>3</v>
      </c>
    </row>
    <row r="24" spans="2:19" x14ac:dyDescent="0.25">
      <c r="C24" s="6"/>
      <c r="D24" s="6"/>
      <c r="E24" s="6"/>
      <c r="H24" s="6"/>
      <c r="I24" s="6"/>
      <c r="J24" s="6"/>
    </row>
    <row r="25" spans="2:19" x14ac:dyDescent="0.25">
      <c r="B25" s="6"/>
      <c r="C25" s="7"/>
      <c r="D25" s="7"/>
      <c r="E25" s="7"/>
      <c r="F25" s="7"/>
      <c r="G25" s="6"/>
      <c r="H25" s="7"/>
      <c r="I25" s="7"/>
      <c r="J25" s="7"/>
    </row>
    <row r="26" spans="2:19" x14ac:dyDescent="0.25">
      <c r="B26" s="6"/>
      <c r="C26" s="7"/>
      <c r="D26" s="7"/>
      <c r="E26" s="7"/>
      <c r="F26" s="7"/>
      <c r="G26" s="6"/>
      <c r="H26" s="7"/>
      <c r="I26" s="7"/>
      <c r="J26" s="7"/>
    </row>
    <row r="27" spans="2:19" x14ac:dyDescent="0.25">
      <c r="B27" s="6" t="s">
        <v>4</v>
      </c>
      <c r="C27" s="11" t="s">
        <v>5</v>
      </c>
      <c r="D27" s="11" t="s">
        <v>6</v>
      </c>
      <c r="E27" s="11" t="s">
        <v>7</v>
      </c>
      <c r="F27" s="11" t="s">
        <v>8</v>
      </c>
      <c r="G27" s="6" t="s">
        <v>9</v>
      </c>
      <c r="H27" s="11" t="s">
        <v>10</v>
      </c>
      <c r="I27" s="11" t="s">
        <v>11</v>
      </c>
      <c r="J27" s="7"/>
      <c r="L27" s="6" t="s">
        <v>4</v>
      </c>
      <c r="M27" s="6" t="s">
        <v>5</v>
      </c>
      <c r="N27" s="6" t="s">
        <v>6</v>
      </c>
      <c r="O27" s="6" t="s">
        <v>7</v>
      </c>
      <c r="P27" s="6" t="s">
        <v>8</v>
      </c>
      <c r="Q27" s="6" t="s">
        <v>9</v>
      </c>
      <c r="R27" s="6" t="s">
        <v>10</v>
      </c>
      <c r="S27" s="6" t="s">
        <v>11</v>
      </c>
    </row>
    <row r="28" spans="2:19" x14ac:dyDescent="0.25">
      <c r="B28" s="6">
        <v>1</v>
      </c>
      <c r="C28" s="7">
        <v>3.4736842105263159</v>
      </c>
      <c r="D28" s="7">
        <v>7.64</v>
      </c>
      <c r="E28" s="7">
        <v>4.78</v>
      </c>
      <c r="F28" s="7">
        <v>3.8</v>
      </c>
      <c r="G28" s="8">
        <v>6.8125</v>
      </c>
      <c r="H28" s="7">
        <v>4.4561403508771926</v>
      </c>
      <c r="I28" s="7">
        <v>9.7624999999999993</v>
      </c>
      <c r="J28" s="7"/>
      <c r="L28">
        <v>1</v>
      </c>
      <c r="M28" s="9">
        <v>3.8736842105263158</v>
      </c>
      <c r="N28" s="9">
        <v>6.9263157894736844</v>
      </c>
      <c r="O28" s="9">
        <v>2.84</v>
      </c>
      <c r="P28" s="9">
        <v>16.133333333333329</v>
      </c>
      <c r="Q28" s="9">
        <v>5.333333333333333</v>
      </c>
      <c r="R28" s="9">
        <v>3.375</v>
      </c>
      <c r="S28" s="9">
        <v>7.24</v>
      </c>
    </row>
    <row r="29" spans="2:19" x14ac:dyDescent="0.25">
      <c r="B29" s="6">
        <v>2</v>
      </c>
      <c r="C29" s="7">
        <v>2.9189189189189189</v>
      </c>
      <c r="D29" s="7">
        <v>4.8499999999999996</v>
      </c>
      <c r="E29" s="7">
        <v>1.2380952380952379</v>
      </c>
      <c r="F29" s="7">
        <v>4.8875000000000002</v>
      </c>
      <c r="G29" s="8">
        <v>5.8</v>
      </c>
      <c r="H29" s="7">
        <v>5.32</v>
      </c>
      <c r="I29" s="7">
        <v>15.671428571428571</v>
      </c>
      <c r="J29" s="7"/>
      <c r="L29">
        <v>2</v>
      </c>
      <c r="M29" s="9">
        <v>2.36</v>
      </c>
      <c r="N29" s="9">
        <v>6.26</v>
      </c>
      <c r="O29" s="9">
        <v>3.69</v>
      </c>
      <c r="P29" s="9">
        <v>3.6</v>
      </c>
      <c r="Q29" s="9">
        <v>20.030769230769231</v>
      </c>
      <c r="R29" s="9">
        <v>2.16</v>
      </c>
      <c r="S29" s="9">
        <v>6.89</v>
      </c>
    </row>
    <row r="30" spans="2:19" x14ac:dyDescent="0.25">
      <c r="B30" s="6">
        <v>3</v>
      </c>
      <c r="C30" s="7">
        <v>3.914893617021276</v>
      </c>
      <c r="D30" s="7">
        <v>4.97</v>
      </c>
      <c r="E30" s="7">
        <v>4.8600000000000003</v>
      </c>
      <c r="F30" s="7">
        <v>6.22</v>
      </c>
      <c r="G30" s="8">
        <v>8.3456790123456788</v>
      </c>
      <c r="H30" s="7">
        <v>8.5666666666666664</v>
      </c>
      <c r="I30" s="7">
        <v>2.9866666666666668</v>
      </c>
      <c r="J30" s="7"/>
      <c r="L30">
        <v>3</v>
      </c>
      <c r="M30" s="9">
        <v>2.12</v>
      </c>
      <c r="N30" s="9">
        <v>1.925</v>
      </c>
      <c r="O30" s="9">
        <v>3.9454545454545449</v>
      </c>
      <c r="P30" s="9">
        <v>11.53</v>
      </c>
      <c r="Q30" s="9">
        <v>6.3777777777777782</v>
      </c>
      <c r="R30" s="9">
        <v>4.42</v>
      </c>
      <c r="S30" s="9">
        <v>7.5473684210526324</v>
      </c>
    </row>
    <row r="31" spans="2:19" x14ac:dyDescent="0.25">
      <c r="B31" s="6">
        <v>4</v>
      </c>
      <c r="C31" s="7">
        <v>1.2315789473684211</v>
      </c>
      <c r="D31" s="7">
        <v>0.75</v>
      </c>
      <c r="E31" s="7">
        <v>0.4</v>
      </c>
      <c r="F31" s="7">
        <v>5.4</v>
      </c>
      <c r="G31" s="8">
        <v>4.95</v>
      </c>
      <c r="H31" s="7">
        <v>9.8285714285714292</v>
      </c>
      <c r="I31" s="7">
        <v>3.6526315789473678</v>
      </c>
      <c r="J31" s="7"/>
      <c r="L31">
        <v>4</v>
      </c>
      <c r="M31" s="9">
        <v>3.93</v>
      </c>
      <c r="N31" s="9">
        <v>6.253333333333333</v>
      </c>
      <c r="O31" s="9">
        <v>3.83</v>
      </c>
      <c r="P31" s="9">
        <v>6.2</v>
      </c>
      <c r="Q31" s="9">
        <v>16.141176470588231</v>
      </c>
      <c r="R31" s="9">
        <v>5.7307692307692308</v>
      </c>
      <c r="S31" s="9">
        <v>3.6842105263157889</v>
      </c>
    </row>
    <row r="32" spans="2:19" x14ac:dyDescent="0.25">
      <c r="B32" s="6">
        <v>5</v>
      </c>
      <c r="C32" s="7">
        <v>1.62</v>
      </c>
      <c r="D32" s="7">
        <v>3.64</v>
      </c>
      <c r="E32" s="7">
        <v>0.62</v>
      </c>
      <c r="F32" s="7">
        <v>0.75</v>
      </c>
      <c r="G32" s="8">
        <v>4.82</v>
      </c>
      <c r="H32" s="7">
        <v>14.78</v>
      </c>
      <c r="I32" s="7">
        <v>2.677777777777778</v>
      </c>
      <c r="J32" s="7"/>
      <c r="L32">
        <v>5</v>
      </c>
      <c r="M32" s="9">
        <v>2.86</v>
      </c>
      <c r="N32" s="9">
        <v>4.07</v>
      </c>
      <c r="O32" s="9">
        <v>7.59</v>
      </c>
      <c r="P32" s="9">
        <v>3.27</v>
      </c>
      <c r="Q32" s="9">
        <v>7</v>
      </c>
      <c r="R32" s="9">
        <v>4.76</v>
      </c>
      <c r="S32" s="9">
        <v>5.0526315789473681</v>
      </c>
    </row>
    <row r="33" spans="2:19" x14ac:dyDescent="0.25">
      <c r="B33" s="6">
        <v>6</v>
      </c>
      <c r="C33" s="7">
        <v>1.5052631578947371</v>
      </c>
      <c r="D33" s="7">
        <v>4.5657894736842106</v>
      </c>
      <c r="E33" s="7">
        <v>4.1212121212121211</v>
      </c>
      <c r="F33" s="7">
        <v>3</v>
      </c>
      <c r="G33" s="8">
        <v>1.6</v>
      </c>
      <c r="H33" s="7">
        <v>3</v>
      </c>
      <c r="I33" s="7">
        <v>5.84</v>
      </c>
      <c r="J33" s="7"/>
      <c r="L33">
        <v>6</v>
      </c>
      <c r="M33" s="9">
        <v>5.18</v>
      </c>
      <c r="N33" s="9">
        <v>1.0927835051546391</v>
      </c>
      <c r="O33" s="9">
        <v>1.47</v>
      </c>
      <c r="P33" s="9">
        <v>9</v>
      </c>
      <c r="Q33" s="9">
        <v>5.5</v>
      </c>
      <c r="R33" s="9">
        <v>4.42</v>
      </c>
      <c r="S33" s="9">
        <v>3.4534883720930232</v>
      </c>
    </row>
    <row r="34" spans="2:19" x14ac:dyDescent="0.25">
      <c r="B34" s="6">
        <v>7</v>
      </c>
      <c r="C34" s="7">
        <v>0.84</v>
      </c>
      <c r="D34" s="7">
        <v>0.65</v>
      </c>
      <c r="E34" s="7">
        <v>0.68</v>
      </c>
      <c r="F34" s="7">
        <v>6.6551724137931032</v>
      </c>
      <c r="G34" s="8">
        <v>1.8</v>
      </c>
      <c r="H34" s="7">
        <v>13.13684210526316</v>
      </c>
      <c r="I34" s="7">
        <v>10.75257731958763</v>
      </c>
      <c r="J34" s="7"/>
      <c r="L34">
        <v>7</v>
      </c>
      <c r="M34" s="9">
        <v>5.76</v>
      </c>
      <c r="N34" s="9">
        <v>2.95</v>
      </c>
      <c r="O34" s="9">
        <v>3.5263157894736841</v>
      </c>
      <c r="P34" s="9">
        <v>2.5384615384615379</v>
      </c>
      <c r="Q34" s="9">
        <v>7.2391304347826084</v>
      </c>
      <c r="R34" s="9">
        <v>20.04</v>
      </c>
      <c r="S34" s="9">
        <v>1.844444444444445</v>
      </c>
    </row>
    <row r="35" spans="2:19" x14ac:dyDescent="0.25">
      <c r="B35" s="6">
        <v>8</v>
      </c>
      <c r="C35" s="7">
        <v>3.84</v>
      </c>
      <c r="D35" s="7">
        <v>0.8</v>
      </c>
      <c r="E35" s="7">
        <v>2.08</v>
      </c>
      <c r="F35" s="7">
        <v>5.41</v>
      </c>
      <c r="G35" s="8">
        <v>5.8941176470588239</v>
      </c>
      <c r="H35" s="7">
        <v>4.5199999999999996</v>
      </c>
      <c r="I35" s="7">
        <v>4.8833333333333337</v>
      </c>
      <c r="J35" s="7"/>
      <c r="L35">
        <v>8</v>
      </c>
      <c r="M35" s="9">
        <v>4.58</v>
      </c>
      <c r="N35" s="9">
        <v>2.597938144329897</v>
      </c>
      <c r="O35" s="9">
        <v>5</v>
      </c>
      <c r="P35" s="9">
        <v>4.71</v>
      </c>
      <c r="Q35" s="9">
        <v>7.25</v>
      </c>
      <c r="R35" s="9">
        <v>7.59</v>
      </c>
      <c r="S35" s="9">
        <v>4.3899999999999997</v>
      </c>
    </row>
    <row r="36" spans="2:19" x14ac:dyDescent="0.25">
      <c r="B36" s="6">
        <v>9</v>
      </c>
      <c r="C36" s="7">
        <v>3.7333333333333329</v>
      </c>
      <c r="D36" s="7">
        <v>2.4029850746268662</v>
      </c>
      <c r="E36" s="7">
        <v>1.5</v>
      </c>
      <c r="F36" s="7">
        <v>2.19</v>
      </c>
      <c r="G36" s="8">
        <v>6.87</v>
      </c>
      <c r="H36" s="7">
        <v>8.454545454545455</v>
      </c>
      <c r="I36" s="7">
        <v>5.9183673469387754</v>
      </c>
      <c r="J36" s="7"/>
      <c r="L36">
        <v>9</v>
      </c>
      <c r="M36" s="9">
        <v>1.65</v>
      </c>
      <c r="N36" s="9">
        <v>3.8</v>
      </c>
      <c r="O36" s="9">
        <v>2.59</v>
      </c>
      <c r="P36" s="9">
        <v>7.5353535353535346</v>
      </c>
      <c r="Q36" s="9">
        <v>2.285714285714286</v>
      </c>
      <c r="R36" s="9">
        <v>4.25</v>
      </c>
      <c r="S36" s="9">
        <v>11.25555555555556</v>
      </c>
    </row>
    <row r="37" spans="2:19" x14ac:dyDescent="0.25">
      <c r="B37" s="6">
        <v>10</v>
      </c>
      <c r="C37" s="9">
        <v>1.79</v>
      </c>
      <c r="D37" s="7">
        <v>1.48</v>
      </c>
      <c r="E37" s="7">
        <v>1.91578947368421</v>
      </c>
      <c r="F37" s="7">
        <v>3.9</v>
      </c>
      <c r="G37" s="8">
        <v>2.35</v>
      </c>
      <c r="H37" s="7">
        <v>8.2461538461538453</v>
      </c>
      <c r="I37" s="7">
        <v>1.6375</v>
      </c>
      <c r="J37" s="7"/>
      <c r="L37">
        <v>10</v>
      </c>
      <c r="M37" s="9">
        <v>2.48</v>
      </c>
      <c r="N37" s="9">
        <v>7</v>
      </c>
      <c r="O37" s="9">
        <v>1.917647058823529</v>
      </c>
      <c r="P37" s="9">
        <v>9.56</v>
      </c>
      <c r="Q37" s="9">
        <v>3.37</v>
      </c>
      <c r="R37" s="9">
        <v>6.21</v>
      </c>
      <c r="S37" s="9">
        <v>4.3578947368421046</v>
      </c>
    </row>
    <row r="38" spans="2:19" x14ac:dyDescent="0.25">
      <c r="B38" s="6">
        <v>11</v>
      </c>
      <c r="C38" s="9">
        <v>0.71875</v>
      </c>
      <c r="D38" s="7">
        <v>1.1299999999999999</v>
      </c>
      <c r="E38" s="7">
        <v>1.9684210526315791</v>
      </c>
      <c r="F38" s="7">
        <v>1.8571428571428572</v>
      </c>
      <c r="G38" s="8">
        <v>4.9249999999999998</v>
      </c>
      <c r="H38" s="7">
        <v>10.23</v>
      </c>
      <c r="I38" s="7">
        <v>9.3000000000000007</v>
      </c>
      <c r="J38" s="7"/>
      <c r="L38">
        <v>11</v>
      </c>
      <c r="M38" s="9">
        <v>2.117647058823529</v>
      </c>
      <c r="N38" s="9">
        <v>1.7777777777777779</v>
      </c>
      <c r="O38" s="9">
        <v>1.91</v>
      </c>
      <c r="P38" s="9">
        <v>5.61</v>
      </c>
      <c r="Q38" s="9">
        <v>1.5052631578947371</v>
      </c>
      <c r="R38" s="9">
        <v>10.45454545454546</v>
      </c>
      <c r="S38" s="9">
        <v>3.7</v>
      </c>
    </row>
    <row r="39" spans="2:19" x14ac:dyDescent="0.25">
      <c r="B39" s="6">
        <v>12</v>
      </c>
      <c r="C39" s="9">
        <v>1.25</v>
      </c>
      <c r="D39" s="7">
        <v>2.12</v>
      </c>
      <c r="E39" s="7">
        <v>3.4102564102564101</v>
      </c>
      <c r="F39" s="7">
        <v>5.6</v>
      </c>
      <c r="G39" s="8">
        <v>8.01</v>
      </c>
      <c r="H39" s="7">
        <v>5.08955223880597</v>
      </c>
      <c r="I39" s="7">
        <v>6.7727272727272716</v>
      </c>
      <c r="J39" s="7"/>
      <c r="L39">
        <v>12</v>
      </c>
      <c r="M39" s="9">
        <v>9.7411764705882344</v>
      </c>
      <c r="N39" s="9">
        <v>2.1</v>
      </c>
      <c r="O39" s="9">
        <v>2.64</v>
      </c>
      <c r="P39" s="9">
        <v>8.8000000000000007</v>
      </c>
      <c r="Q39" s="9">
        <v>4.87</v>
      </c>
      <c r="R39" s="9">
        <v>8.8800000000000008</v>
      </c>
      <c r="S39" s="9">
        <v>10.752941176470589</v>
      </c>
    </row>
    <row r="40" spans="2:19" x14ac:dyDescent="0.25">
      <c r="B40">
        <v>13</v>
      </c>
      <c r="C40" s="9">
        <v>2.8490566037735849</v>
      </c>
      <c r="D40">
        <v>1.64</v>
      </c>
      <c r="E40" s="7">
        <v>1.86</v>
      </c>
      <c r="F40" s="7">
        <v>5.6195652173913047</v>
      </c>
      <c r="G40" s="8">
        <v>7.96</v>
      </c>
      <c r="H40" s="7">
        <v>10.882352941176469</v>
      </c>
      <c r="I40" s="7">
        <v>10.4125</v>
      </c>
      <c r="J40" s="7"/>
      <c r="L40">
        <v>13</v>
      </c>
      <c r="M40" s="9">
        <v>4.5599999999999996</v>
      </c>
      <c r="N40" s="9">
        <v>5.9629629629629628</v>
      </c>
      <c r="O40" s="9">
        <v>4.2699999999999996</v>
      </c>
      <c r="P40" s="9">
        <v>7.4888888888888889</v>
      </c>
      <c r="Q40" s="9">
        <v>1.0588235294117649</v>
      </c>
      <c r="R40" s="9">
        <v>3.51</v>
      </c>
      <c r="S40" s="9">
        <v>4</v>
      </c>
    </row>
    <row r="41" spans="2:19" x14ac:dyDescent="0.25">
      <c r="B41">
        <v>14</v>
      </c>
      <c r="C41" s="9">
        <v>3.0515463917525771</v>
      </c>
      <c r="D41">
        <v>1.96</v>
      </c>
      <c r="E41">
        <v>1.87</v>
      </c>
      <c r="F41" s="7">
        <v>9.9578947368421051</v>
      </c>
      <c r="G41" s="8">
        <v>6.2745098039215694</v>
      </c>
      <c r="H41" s="7">
        <v>3.65</v>
      </c>
      <c r="I41" s="7">
        <v>8</v>
      </c>
      <c r="J41" s="7"/>
      <c r="L41">
        <v>14</v>
      </c>
      <c r="M41" s="9">
        <v>4.91</v>
      </c>
      <c r="N41" s="9">
        <v>0.4</v>
      </c>
      <c r="O41" s="9">
        <v>2.8095238095238089</v>
      </c>
      <c r="P41" s="9">
        <v>15.66666666666667</v>
      </c>
      <c r="Q41" s="9">
        <v>4.6315789473684212</v>
      </c>
      <c r="R41" s="9">
        <v>3.8857142857142861</v>
      </c>
      <c r="S41" s="9">
        <v>7.07</v>
      </c>
    </row>
    <row r="42" spans="2:19" x14ac:dyDescent="0.25">
      <c r="B42">
        <v>15</v>
      </c>
      <c r="C42" s="7">
        <v>4.4421052631578943</v>
      </c>
      <c r="D42" s="7">
        <v>9.86</v>
      </c>
      <c r="E42">
        <v>1.1000000000000001</v>
      </c>
      <c r="F42" s="7">
        <v>7.5052631578947366</v>
      </c>
      <c r="G42" s="8">
        <v>1.89</v>
      </c>
      <c r="H42" s="7">
        <v>7.12</v>
      </c>
      <c r="I42" s="7">
        <v>3.2210526315789472</v>
      </c>
      <c r="J42" s="7"/>
      <c r="L42">
        <v>15</v>
      </c>
      <c r="M42" s="9">
        <v>1.9484536082474231</v>
      </c>
      <c r="N42" s="9">
        <v>4.88</v>
      </c>
      <c r="O42" s="9">
        <v>4.29</v>
      </c>
      <c r="P42" s="9">
        <v>2.94</v>
      </c>
      <c r="Q42" s="9">
        <v>6.69</v>
      </c>
      <c r="R42" s="9">
        <v>6.3</v>
      </c>
      <c r="S42" s="9">
        <v>5</v>
      </c>
    </row>
    <row r="43" spans="2:19" x14ac:dyDescent="0.25">
      <c r="B43" s="6">
        <v>16</v>
      </c>
      <c r="C43" s="7">
        <v>1.7222222222222221</v>
      </c>
      <c r="D43" s="7">
        <v>5.37</v>
      </c>
      <c r="E43" s="7">
        <v>2.79</v>
      </c>
      <c r="F43" s="7">
        <v>3.25</v>
      </c>
      <c r="G43" s="8">
        <v>5.31</v>
      </c>
      <c r="H43" s="7">
        <v>4.2300000000000004</v>
      </c>
      <c r="I43" s="9">
        <v>4.71</v>
      </c>
      <c r="J43" s="7"/>
      <c r="L43">
        <v>16</v>
      </c>
      <c r="M43" s="9">
        <v>1.4315789473684211</v>
      </c>
      <c r="N43" s="9">
        <v>4.0599999999999996</v>
      </c>
      <c r="O43" s="9">
        <v>2.8250000000000002</v>
      </c>
      <c r="P43" s="9">
        <v>6.78</v>
      </c>
      <c r="Q43" s="9">
        <v>10.9</v>
      </c>
      <c r="R43" s="9">
        <v>11.236842105263158</v>
      </c>
      <c r="S43" s="9">
        <v>5.6714285714285717</v>
      </c>
    </row>
    <row r="44" spans="2:19" x14ac:dyDescent="0.25">
      <c r="B44">
        <v>17</v>
      </c>
      <c r="C44" s="7">
        <v>2.8913043478260869</v>
      </c>
      <c r="D44" s="7">
        <v>2.36</v>
      </c>
      <c r="E44" s="7">
        <v>4.0285714285714276</v>
      </c>
      <c r="F44" s="7">
        <v>4.0777777777777784</v>
      </c>
      <c r="G44" s="7">
        <v>2.27</v>
      </c>
      <c r="H44" s="7">
        <v>7.73</v>
      </c>
      <c r="I44" s="7">
        <v>2.4500000000000002</v>
      </c>
      <c r="J44" s="7"/>
      <c r="L44">
        <v>17</v>
      </c>
      <c r="M44" s="9">
        <v>4.55</v>
      </c>
      <c r="N44" s="9">
        <v>4.9000000000000004</v>
      </c>
      <c r="O44" s="9">
        <v>4.05</v>
      </c>
      <c r="P44" s="9">
        <v>4.75</v>
      </c>
      <c r="Q44" s="9">
        <v>7.7789473684210524</v>
      </c>
      <c r="R44" s="9">
        <v>5.43</v>
      </c>
      <c r="S44" s="9">
        <v>7.6</v>
      </c>
    </row>
    <row r="45" spans="2:19" x14ac:dyDescent="0.25">
      <c r="B45">
        <v>18</v>
      </c>
      <c r="D45" s="7">
        <v>2.17</v>
      </c>
      <c r="E45" s="7">
        <v>5.51</v>
      </c>
      <c r="F45" s="7">
        <v>3.26</v>
      </c>
      <c r="G45" s="7">
        <v>5.54</v>
      </c>
      <c r="H45">
        <v>6.28</v>
      </c>
      <c r="I45" s="7">
        <v>5.88</v>
      </c>
      <c r="J45" s="7"/>
      <c r="L45">
        <v>18</v>
      </c>
      <c r="M45" s="9">
        <v>2.831578947368421</v>
      </c>
      <c r="N45" s="9">
        <v>2.849315068493151</v>
      </c>
      <c r="O45" s="9">
        <v>4.9830508474576272</v>
      </c>
      <c r="P45" s="9">
        <v>5.5647058823529409</v>
      </c>
      <c r="Q45" s="9">
        <v>8.5166666666666675</v>
      </c>
      <c r="R45" s="9">
        <v>8.77</v>
      </c>
      <c r="S45" s="9">
        <v>5.0666666666666664</v>
      </c>
    </row>
    <row r="46" spans="2:19" x14ac:dyDescent="0.25">
      <c r="B46">
        <v>19</v>
      </c>
      <c r="C46" s="7"/>
      <c r="D46" s="7">
        <v>4.4400000000000004</v>
      </c>
      <c r="E46" s="7">
        <v>3</v>
      </c>
      <c r="F46" s="7">
        <v>2.628571428571429</v>
      </c>
      <c r="G46" s="7">
        <v>8.7899999999999991</v>
      </c>
      <c r="H46" s="7">
        <v>1.706666666666667</v>
      </c>
      <c r="I46" s="9">
        <v>11.88</v>
      </c>
      <c r="J46" s="7"/>
      <c r="L46">
        <v>19</v>
      </c>
      <c r="M46" s="9"/>
      <c r="N46" s="9">
        <v>3.59</v>
      </c>
      <c r="O46" s="9">
        <v>1.17</v>
      </c>
      <c r="P46" s="9">
        <v>5.24</v>
      </c>
      <c r="Q46" s="9">
        <v>14.6</v>
      </c>
      <c r="R46" s="9">
        <v>7.0888888888888886</v>
      </c>
      <c r="S46" s="9">
        <v>5.04</v>
      </c>
    </row>
    <row r="47" spans="2:19" x14ac:dyDescent="0.25">
      <c r="B47">
        <v>20</v>
      </c>
      <c r="C47" s="7"/>
      <c r="D47" s="7">
        <v>4.4000000000000004</v>
      </c>
      <c r="E47" s="7">
        <v>8.06</v>
      </c>
      <c r="F47" s="7">
        <v>6.3536585365853657</v>
      </c>
      <c r="G47" s="7">
        <v>5.12</v>
      </c>
      <c r="H47">
        <v>7.82</v>
      </c>
      <c r="I47" s="9">
        <v>3.5294117647058818</v>
      </c>
      <c r="J47" s="7"/>
      <c r="L47">
        <v>20</v>
      </c>
      <c r="M47" s="9"/>
      <c r="N47" s="9">
        <v>5.6</v>
      </c>
      <c r="O47" s="9">
        <v>5.125</v>
      </c>
      <c r="P47" s="9">
        <v>6.3</v>
      </c>
      <c r="Q47" s="9">
        <v>5.97</v>
      </c>
      <c r="R47" s="9">
        <v>2.2727272727272729</v>
      </c>
      <c r="S47" s="9">
        <v>4.4111111111111114</v>
      </c>
    </row>
    <row r="48" spans="2:19" x14ac:dyDescent="0.25">
      <c r="B48">
        <v>21</v>
      </c>
      <c r="C48" s="7"/>
      <c r="D48" s="7">
        <v>6.76</v>
      </c>
      <c r="E48" s="7">
        <v>3.333333333333333</v>
      </c>
      <c r="F48" s="7">
        <v>1.7882352941176469</v>
      </c>
      <c r="G48" s="7">
        <v>3.9882352941176471</v>
      </c>
      <c r="H48" s="7">
        <v>9.7375000000000007</v>
      </c>
      <c r="I48" s="9">
        <v>2.5</v>
      </c>
      <c r="L48">
        <v>21</v>
      </c>
      <c r="M48" s="9"/>
      <c r="N48" s="9"/>
      <c r="O48" s="9">
        <v>7.1842105263157894</v>
      </c>
      <c r="P48" s="9">
        <v>5.9789473684210526</v>
      </c>
      <c r="Q48" s="9">
        <v>7.89</v>
      </c>
      <c r="R48" s="9">
        <v>3.8571428571428572</v>
      </c>
      <c r="S48" s="9">
        <v>6.7733333333333334</v>
      </c>
    </row>
    <row r="49" spans="2:19" x14ac:dyDescent="0.25">
      <c r="B49">
        <v>22</v>
      </c>
      <c r="C49" s="7"/>
      <c r="D49" s="7">
        <v>2.84</v>
      </c>
      <c r="E49" s="7">
        <v>2.2686567164179099</v>
      </c>
      <c r="F49" s="7">
        <v>2.5</v>
      </c>
      <c r="G49" s="8">
        <v>2.08</v>
      </c>
      <c r="H49" s="7">
        <v>2.77</v>
      </c>
      <c r="I49" s="9">
        <v>9.7666666666666675</v>
      </c>
      <c r="J49" s="7"/>
      <c r="L49">
        <v>22</v>
      </c>
      <c r="M49" s="9"/>
      <c r="N49" s="9">
        <v>6.43</v>
      </c>
      <c r="O49" s="9">
        <v>4.419354838709677</v>
      </c>
      <c r="P49" s="9">
        <v>10.06</v>
      </c>
      <c r="Q49" s="9">
        <v>2.29</v>
      </c>
      <c r="R49" s="9">
        <v>3.833333333333333</v>
      </c>
      <c r="S49" s="9">
        <v>6.37</v>
      </c>
    </row>
    <row r="50" spans="2:19" x14ac:dyDescent="0.25">
      <c r="B50">
        <v>23</v>
      </c>
      <c r="C50" s="7"/>
      <c r="E50" s="7"/>
      <c r="F50" s="7">
        <v>4.1789473684210527</v>
      </c>
      <c r="G50" s="7">
        <v>3.2</v>
      </c>
      <c r="H50" s="7">
        <v>2.65</v>
      </c>
      <c r="I50" s="9">
        <v>11.59</v>
      </c>
      <c r="J50" s="7"/>
      <c r="L50">
        <v>23</v>
      </c>
      <c r="M50" s="9"/>
      <c r="N50" s="9">
        <v>3.490196078431373</v>
      </c>
      <c r="O50" s="9">
        <v>3.0555555555555549</v>
      </c>
      <c r="P50" s="9">
        <v>6.322916666666667</v>
      </c>
      <c r="Q50" s="9">
        <v>2.4285714285714284</v>
      </c>
      <c r="R50" s="9">
        <v>2.78</v>
      </c>
      <c r="S50" s="9">
        <v>9.09</v>
      </c>
    </row>
    <row r="51" spans="2:19" x14ac:dyDescent="0.25">
      <c r="B51">
        <v>24</v>
      </c>
      <c r="C51" s="7"/>
      <c r="D51" s="7"/>
      <c r="E51" s="7"/>
      <c r="F51" s="7"/>
      <c r="G51" s="7">
        <v>1.357142857142857</v>
      </c>
      <c r="I51" s="7">
        <v>8.15</v>
      </c>
      <c r="J51" s="7"/>
      <c r="L51">
        <v>24</v>
      </c>
      <c r="M51" s="9"/>
      <c r="N51" s="9">
        <v>2.061855670103093</v>
      </c>
      <c r="O51" s="9">
        <v>4.62</v>
      </c>
      <c r="P51" s="9">
        <v>7.2874999999999996</v>
      </c>
      <c r="Q51" s="9">
        <v>7.1714285714285717</v>
      </c>
      <c r="R51" s="9">
        <v>4.166666666666667</v>
      </c>
      <c r="S51" s="9">
        <v>7.6891891891891886</v>
      </c>
    </row>
    <row r="52" spans="2:19" x14ac:dyDescent="0.25">
      <c r="B52">
        <v>25</v>
      </c>
      <c r="C52" s="7"/>
      <c r="E52" s="7"/>
      <c r="F52" s="7"/>
      <c r="I52" s="7"/>
      <c r="J52" s="7"/>
      <c r="L52">
        <v>25</v>
      </c>
      <c r="M52" s="9"/>
      <c r="N52" s="9">
        <v>2.2947368421052632</v>
      </c>
      <c r="O52" s="9">
        <v>5.13</v>
      </c>
      <c r="P52" s="9">
        <v>4.74</v>
      </c>
      <c r="Q52" s="9">
        <v>9.9250000000000007</v>
      </c>
      <c r="R52" s="9">
        <v>6.418181818181818</v>
      </c>
      <c r="S52" s="9">
        <v>5.25</v>
      </c>
    </row>
    <row r="53" spans="2:19" x14ac:dyDescent="0.25">
      <c r="B53">
        <v>26</v>
      </c>
      <c r="C53" s="7"/>
      <c r="D53" s="7"/>
      <c r="E53" s="7"/>
      <c r="F53" s="7"/>
      <c r="I53" s="7"/>
      <c r="J53" s="7"/>
      <c r="L53">
        <v>26</v>
      </c>
      <c r="M53" s="9"/>
      <c r="N53" s="9"/>
      <c r="O53" s="9">
        <v>1.59</v>
      </c>
      <c r="P53" s="9">
        <v>2.2000000000000002</v>
      </c>
      <c r="Q53" s="9">
        <v>3.29</v>
      </c>
      <c r="R53" s="9">
        <v>7.776470588235294</v>
      </c>
      <c r="S53" s="9">
        <v>12.64444444444444</v>
      </c>
    </row>
    <row r="54" spans="2:19" x14ac:dyDescent="0.25">
      <c r="B54">
        <v>27</v>
      </c>
      <c r="C54" s="7"/>
      <c r="E54" s="7"/>
      <c r="F54" s="7"/>
      <c r="G54" s="7"/>
      <c r="H54" s="7"/>
      <c r="I54" s="7"/>
      <c r="J54" s="7"/>
      <c r="L54">
        <v>27</v>
      </c>
      <c r="M54" s="9"/>
      <c r="N54" s="9"/>
      <c r="O54" s="9">
        <v>2.09</v>
      </c>
      <c r="P54" s="9">
        <v>4.7300000000000004</v>
      </c>
      <c r="Q54" s="9">
        <v>7.74</v>
      </c>
      <c r="R54" s="9">
        <v>6.7</v>
      </c>
      <c r="S54" s="9">
        <v>1.7571428571428571</v>
      </c>
    </row>
    <row r="55" spans="2:19" x14ac:dyDescent="0.25">
      <c r="B55">
        <v>28</v>
      </c>
      <c r="C55" s="7"/>
      <c r="E55" s="7"/>
      <c r="F55" s="7"/>
      <c r="G55" s="7"/>
      <c r="H55" s="7"/>
      <c r="I55" s="7"/>
      <c r="J55" s="7"/>
      <c r="L55">
        <v>28</v>
      </c>
      <c r="M55" s="9"/>
      <c r="N55" s="9"/>
      <c r="O55" s="9">
        <v>2.9673913043478262</v>
      </c>
      <c r="P55" s="9">
        <v>3.92</v>
      </c>
      <c r="Q55" s="9">
        <v>10.36708860759494</v>
      </c>
      <c r="R55" s="9">
        <v>7.35</v>
      </c>
      <c r="S55" s="9">
        <v>4.8571428571428568</v>
      </c>
    </row>
    <row r="56" spans="2:19" x14ac:dyDescent="0.25">
      <c r="B56">
        <v>29</v>
      </c>
      <c r="C56" s="7"/>
      <c r="D56" s="7"/>
      <c r="E56" s="7"/>
      <c r="F56" s="7"/>
      <c r="G56" s="7"/>
      <c r="H56" s="7"/>
      <c r="I56" s="7"/>
      <c r="J56" s="7"/>
      <c r="L56">
        <v>29</v>
      </c>
      <c r="M56" s="9"/>
      <c r="N56" s="9"/>
      <c r="O56" s="9"/>
      <c r="P56" s="9">
        <v>5.25</v>
      </c>
      <c r="Q56" s="9">
        <v>3.46</v>
      </c>
      <c r="R56" s="9">
        <v>8.8674698795180724</v>
      </c>
      <c r="S56" s="9">
        <v>4.4142857142857146</v>
      </c>
    </row>
    <row r="57" spans="2:19" x14ac:dyDescent="0.25">
      <c r="C57" s="7"/>
      <c r="D57" s="7"/>
      <c r="E57" s="7"/>
      <c r="F57" s="7"/>
      <c r="G57" s="7"/>
      <c r="H57" s="7"/>
      <c r="I57" s="7"/>
      <c r="J57" s="7"/>
      <c r="L57">
        <v>30</v>
      </c>
      <c r="M57" s="9"/>
      <c r="N57" s="9"/>
      <c r="O57" s="9"/>
      <c r="P57" s="9">
        <v>4.7413793103448274</v>
      </c>
      <c r="Q57" s="9">
        <v>1.7124999999999999</v>
      </c>
      <c r="R57" s="9">
        <v>5.253333333333333</v>
      </c>
      <c r="S57" s="9">
        <v>7</v>
      </c>
    </row>
    <row r="58" spans="2:19" x14ac:dyDescent="0.25">
      <c r="C58" s="7"/>
      <c r="D58" s="7"/>
      <c r="E58" s="7"/>
      <c r="F58" s="7"/>
      <c r="G58" s="7"/>
      <c r="H58" s="7"/>
      <c r="I58" s="7"/>
      <c r="J58" s="7"/>
      <c r="L58">
        <v>31</v>
      </c>
      <c r="M58" s="9"/>
      <c r="N58" s="9"/>
      <c r="O58" s="9"/>
      <c r="P58" s="9">
        <v>6.96</v>
      </c>
      <c r="Q58" s="9">
        <v>2.7789473684210528</v>
      </c>
      <c r="R58" s="9">
        <v>4.628571428571429</v>
      </c>
      <c r="S58" s="9">
        <v>6.5125000000000002</v>
      </c>
    </row>
    <row r="59" spans="2:19" x14ac:dyDescent="0.25">
      <c r="B59" s="6" t="s">
        <v>12</v>
      </c>
      <c r="C59" s="9">
        <f>AVERAGE(C28:C56)</f>
        <v>2.4583915890467858</v>
      </c>
      <c r="D59" s="9">
        <f t="shared" ref="D59:I59" si="10">AVERAGE(D28:D56)</f>
        <v>3.4908533885595943</v>
      </c>
      <c r="E59" s="9">
        <f t="shared" si="10"/>
        <v>2.7906516261001011</v>
      </c>
      <c r="F59" s="9">
        <f t="shared" si="10"/>
        <v>4.3821621212407553</v>
      </c>
      <c r="G59" s="9">
        <f t="shared" si="10"/>
        <v>4.8315493589411078</v>
      </c>
      <c r="H59" s="9">
        <f t="shared" si="10"/>
        <v>6.9654344216837769</v>
      </c>
      <c r="I59" s="9">
        <f t="shared" si="10"/>
        <v>6.7477142054316204</v>
      </c>
      <c r="J59" s="7"/>
      <c r="L59">
        <v>32</v>
      </c>
      <c r="M59" s="9"/>
      <c r="N59" s="9"/>
      <c r="O59" s="9"/>
      <c r="P59" s="9">
        <v>4.63</v>
      </c>
      <c r="Q59" s="9">
        <v>0.8</v>
      </c>
      <c r="R59" s="9">
        <v>9.61</v>
      </c>
      <c r="S59" s="9">
        <v>10.97777777777778</v>
      </c>
    </row>
    <row r="60" spans="2:19" x14ac:dyDescent="0.25">
      <c r="B60" s="6" t="s">
        <v>13</v>
      </c>
      <c r="C60" s="9">
        <f>STDEVA(C28:C56)</f>
        <v>1.1920695425921097</v>
      </c>
      <c r="D60" s="9">
        <f t="shared" ref="D60:I60" si="11">STDEVA(D28:D56)</f>
        <v>2.4266360059976537</v>
      </c>
      <c r="E60" s="9">
        <f t="shared" si="11"/>
        <v>1.8666834340205951</v>
      </c>
      <c r="F60" s="9">
        <f t="shared" si="11"/>
        <v>2.1480689279021545</v>
      </c>
      <c r="G60" s="9">
        <f t="shared" si="11"/>
        <v>2.3312138287269946</v>
      </c>
      <c r="H60" s="9">
        <f t="shared" si="11"/>
        <v>3.4761995621665673</v>
      </c>
      <c r="I60" s="9">
        <f t="shared" si="11"/>
        <v>3.7459983215697297</v>
      </c>
      <c r="J60" s="7"/>
      <c r="L60">
        <v>33</v>
      </c>
      <c r="M60" s="9"/>
      <c r="N60" s="9"/>
      <c r="O60" s="9"/>
      <c r="P60" s="9">
        <v>5.9</v>
      </c>
      <c r="Q60" s="9"/>
      <c r="R60" s="9">
        <v>7.07</v>
      </c>
      <c r="S60" s="9">
        <v>7.4329896907216497</v>
      </c>
    </row>
    <row r="61" spans="2:19" x14ac:dyDescent="0.25">
      <c r="B61" s="14" t="s">
        <v>14</v>
      </c>
      <c r="C61" s="15">
        <f>C60/SQRT(C62)</f>
        <v>0.28911933159935288</v>
      </c>
      <c r="D61" s="15">
        <f t="shared" ref="D61:I61" si="12">D60/SQRT(D62)</f>
        <v>0.51736053481301714</v>
      </c>
      <c r="E61" s="15">
        <f t="shared" si="12"/>
        <v>0.39797824534234172</v>
      </c>
      <c r="F61" s="15">
        <f t="shared" si="12"/>
        <v>0.44790333385572656</v>
      </c>
      <c r="G61" s="15">
        <f t="shared" si="12"/>
        <v>0.47585703014175618</v>
      </c>
      <c r="H61" s="15">
        <f t="shared" si="12"/>
        <v>0.72483771485062165</v>
      </c>
      <c r="I61" s="15">
        <f t="shared" si="12"/>
        <v>0.76464870543067121</v>
      </c>
      <c r="J61" s="22"/>
      <c r="L61">
        <v>34</v>
      </c>
      <c r="M61" s="9"/>
      <c r="N61" s="9"/>
      <c r="O61" s="9"/>
      <c r="P61" s="9">
        <v>4.1500000000000004</v>
      </c>
      <c r="Q61" s="9"/>
      <c r="R61" s="9">
        <v>4.8620689655172411</v>
      </c>
      <c r="S61" s="9">
        <v>13.2</v>
      </c>
    </row>
    <row r="62" spans="2:19" x14ac:dyDescent="0.25">
      <c r="B62" s="6" t="s">
        <v>15</v>
      </c>
      <c r="C62" s="10">
        <f>COUNT(C28:C56)</f>
        <v>17</v>
      </c>
      <c r="D62" s="10">
        <f t="shared" ref="D62:I62" si="13">COUNT(D28:D56)</f>
        <v>22</v>
      </c>
      <c r="E62" s="10">
        <f t="shared" si="13"/>
        <v>22</v>
      </c>
      <c r="F62" s="10">
        <f t="shared" si="13"/>
        <v>23</v>
      </c>
      <c r="G62" s="10">
        <f t="shared" si="13"/>
        <v>24</v>
      </c>
      <c r="H62" s="10">
        <f t="shared" si="13"/>
        <v>23</v>
      </c>
      <c r="I62" s="10">
        <f t="shared" si="13"/>
        <v>24</v>
      </c>
      <c r="J62" s="7"/>
      <c r="L62">
        <v>35</v>
      </c>
      <c r="M62" s="9"/>
      <c r="N62" s="9"/>
      <c r="O62" s="9"/>
      <c r="P62" s="9"/>
      <c r="Q62" s="9"/>
      <c r="R62" s="9"/>
      <c r="S62" s="9">
        <v>5.49</v>
      </c>
    </row>
    <row r="63" spans="2:19" x14ac:dyDescent="0.25">
      <c r="C63" s="7"/>
      <c r="D63" s="7"/>
      <c r="E63" s="7"/>
      <c r="F63" s="7"/>
      <c r="G63" s="7"/>
      <c r="H63" s="7"/>
      <c r="I63" s="7"/>
      <c r="J63" s="7"/>
      <c r="L63">
        <v>36</v>
      </c>
      <c r="M63" s="9"/>
      <c r="N63" s="9"/>
      <c r="O63" s="9"/>
      <c r="P63" s="9"/>
      <c r="Q63" s="9"/>
      <c r="R63" s="9"/>
      <c r="S63" s="9">
        <v>11.3</v>
      </c>
    </row>
    <row r="64" spans="2:19" x14ac:dyDescent="0.25">
      <c r="C64" s="7"/>
      <c r="D64" s="7"/>
      <c r="E64" s="7"/>
      <c r="F64" s="7"/>
      <c r="G64" s="7"/>
      <c r="H64" s="7"/>
      <c r="I64" s="7"/>
      <c r="J64" s="7"/>
      <c r="L64">
        <v>37</v>
      </c>
      <c r="M64" s="9"/>
      <c r="N64" s="9"/>
      <c r="O64" s="9"/>
      <c r="P64" s="9"/>
      <c r="Q64" s="9"/>
      <c r="R64" s="9"/>
      <c r="S64" s="9">
        <v>11.414634146341459</v>
      </c>
    </row>
    <row r="65" spans="2:19" x14ac:dyDescent="0.25">
      <c r="C65" s="7"/>
      <c r="D65" s="7"/>
      <c r="E65" s="7"/>
      <c r="F65" s="7"/>
      <c r="G65" s="7"/>
      <c r="H65" s="7"/>
      <c r="I65" s="7"/>
      <c r="J65" s="7"/>
      <c r="L65">
        <v>38</v>
      </c>
      <c r="M65" s="9"/>
      <c r="N65" s="9"/>
      <c r="O65" s="9"/>
      <c r="P65" s="9"/>
      <c r="Q65" s="9"/>
      <c r="R65" s="9"/>
      <c r="S65" s="9">
        <v>10</v>
      </c>
    </row>
    <row r="66" spans="2:19" x14ac:dyDescent="0.25">
      <c r="C66" s="7"/>
      <c r="D66" s="7"/>
      <c r="E66" s="7"/>
      <c r="F66" s="7"/>
      <c r="G66" s="7"/>
      <c r="H66" s="7"/>
      <c r="J66" s="7"/>
      <c r="L66">
        <v>39</v>
      </c>
      <c r="M66" s="9"/>
      <c r="N66" s="9"/>
      <c r="O66" s="9"/>
      <c r="P66" s="9"/>
      <c r="Q66" s="9"/>
      <c r="R66" s="9"/>
      <c r="S66" s="9">
        <v>5.0266666666666664</v>
      </c>
    </row>
    <row r="67" spans="2:19" x14ac:dyDescent="0.25">
      <c r="C67" s="7"/>
      <c r="D67" s="7"/>
      <c r="E67" s="7"/>
      <c r="F67" s="7"/>
      <c r="G67" s="7"/>
      <c r="H67" s="7"/>
      <c r="I67" s="7"/>
      <c r="J67" s="7"/>
      <c r="L67">
        <v>40</v>
      </c>
      <c r="M67" s="9"/>
      <c r="N67" s="9"/>
      <c r="O67" s="9"/>
      <c r="P67" s="9"/>
      <c r="Q67" s="9"/>
      <c r="R67" s="9"/>
      <c r="S67" s="9">
        <v>3.907692307692308</v>
      </c>
    </row>
    <row r="68" spans="2:19" x14ac:dyDescent="0.25">
      <c r="C68" s="7"/>
      <c r="D68" s="7"/>
      <c r="E68" s="7"/>
      <c r="F68" s="7"/>
      <c r="G68" s="7"/>
      <c r="H68" s="7"/>
      <c r="I68" s="7"/>
      <c r="J68" s="7"/>
      <c r="L68">
        <v>41</v>
      </c>
    </row>
    <row r="69" spans="2:19" x14ac:dyDescent="0.25">
      <c r="C69" s="7"/>
      <c r="D69" s="7"/>
      <c r="E69" s="7"/>
      <c r="F69" s="7"/>
      <c r="G69" s="7"/>
      <c r="H69" s="7"/>
      <c r="I69" s="7"/>
      <c r="J69" s="7"/>
      <c r="L69">
        <v>42</v>
      </c>
    </row>
    <row r="70" spans="2:19" x14ac:dyDescent="0.25">
      <c r="F70" s="9"/>
      <c r="G70" s="9"/>
      <c r="I70" s="7"/>
      <c r="J70" s="7"/>
      <c r="L70">
        <v>43</v>
      </c>
    </row>
    <row r="71" spans="2:19" x14ac:dyDescent="0.25">
      <c r="F71" s="9"/>
      <c r="G71" s="9"/>
      <c r="I71" s="7"/>
      <c r="L71">
        <v>44</v>
      </c>
    </row>
    <row r="72" spans="2:19" x14ac:dyDescent="0.25">
      <c r="F72" s="9"/>
      <c r="G72" s="9"/>
      <c r="I72" s="7"/>
      <c r="L72" s="6" t="s">
        <v>12</v>
      </c>
      <c r="M72" s="9">
        <f>AVERAGE(M28:M69)</f>
        <v>3.7157844023845752</v>
      </c>
      <c r="N72" s="9">
        <f t="shared" ref="N72:S72" si="14">AVERAGE(N28:N69)</f>
        <v>3.8863422988402156</v>
      </c>
      <c r="O72" s="9">
        <f t="shared" si="14"/>
        <v>3.6260180098450734</v>
      </c>
      <c r="P72" s="9">
        <f t="shared" si="14"/>
        <v>6.473180976190867</v>
      </c>
      <c r="Q72" s="9">
        <f t="shared" si="14"/>
        <v>6.4657099118357548</v>
      </c>
      <c r="R72" s="9">
        <f t="shared" si="14"/>
        <v>6.2928742973061267</v>
      </c>
      <c r="S72" s="9">
        <f t="shared" si="14"/>
        <v>6.6283885036416539</v>
      </c>
    </row>
    <row r="73" spans="2:19" x14ac:dyDescent="0.25">
      <c r="F73" s="9"/>
      <c r="G73" s="9"/>
      <c r="H73" s="9"/>
      <c r="I73" s="9"/>
      <c r="J73" s="9"/>
      <c r="L73" s="6" t="s">
        <v>13</v>
      </c>
      <c r="M73" s="9">
        <f>STDEVA(M28:M69)</f>
        <v>2.0127408805920033</v>
      </c>
      <c r="N73" s="9">
        <f t="shared" ref="N73:S73" si="15">STDEVA(N28:N69)</f>
        <v>1.9464561843335877</v>
      </c>
      <c r="O73" s="9">
        <f t="shared" si="15"/>
        <v>1.5776433269520238</v>
      </c>
      <c r="P73" s="9">
        <f t="shared" si="15"/>
        <v>3.2155790827083011</v>
      </c>
      <c r="Q73" s="9">
        <f t="shared" si="15"/>
        <v>4.4456862809916178</v>
      </c>
      <c r="R73" s="9">
        <f t="shared" si="15"/>
        <v>3.3587014885844884</v>
      </c>
      <c r="S73" s="9">
        <f t="shared" si="15"/>
        <v>2.9153037963021515</v>
      </c>
    </row>
    <row r="74" spans="2:19" x14ac:dyDescent="0.25">
      <c r="C74" s="9"/>
      <c r="D74" s="9"/>
      <c r="E74" s="9"/>
      <c r="F74" s="9"/>
      <c r="G74" s="6"/>
      <c r="H74" s="9"/>
      <c r="I74" s="9"/>
      <c r="J74" s="9"/>
      <c r="L74" s="14" t="s">
        <v>14</v>
      </c>
      <c r="M74" s="15">
        <f>M73/SQRT(M75)</f>
        <v>0.47440757514599624</v>
      </c>
      <c r="N74" s="15">
        <f t="shared" ref="N74:S74" si="16">N73/SQRT(N75)</f>
        <v>0.39731870485850052</v>
      </c>
      <c r="O74" s="15">
        <f t="shared" si="16"/>
        <v>0.2981465643339728</v>
      </c>
      <c r="P74" s="15">
        <f t="shared" si="16"/>
        <v>0.55146726309832006</v>
      </c>
      <c r="Q74" s="15">
        <f t="shared" si="16"/>
        <v>0.785893729079294</v>
      </c>
      <c r="R74" s="15">
        <f t="shared" si="16"/>
        <v>0.57601255320827804</v>
      </c>
      <c r="S74" s="15">
        <f t="shared" si="16"/>
        <v>0.46095000338251801</v>
      </c>
    </row>
    <row r="75" spans="2:19" x14ac:dyDescent="0.25">
      <c r="C75" s="9"/>
      <c r="D75" s="9"/>
      <c r="E75" s="9"/>
      <c r="F75" s="9"/>
      <c r="G75" s="14"/>
      <c r="H75" s="15"/>
      <c r="I75" s="15"/>
      <c r="J75" s="15"/>
      <c r="L75" s="6" t="s">
        <v>15</v>
      </c>
      <c r="M75" s="10">
        <f>COUNT(M28:M69)</f>
        <v>18</v>
      </c>
      <c r="N75" s="10">
        <f t="shared" ref="N75:S75" si="17">COUNT(N28:N69)</f>
        <v>24</v>
      </c>
      <c r="O75" s="10">
        <f t="shared" si="17"/>
        <v>28</v>
      </c>
      <c r="P75" s="10">
        <f t="shared" si="17"/>
        <v>34</v>
      </c>
      <c r="Q75" s="10">
        <f t="shared" si="17"/>
        <v>32</v>
      </c>
      <c r="R75" s="10">
        <f t="shared" si="17"/>
        <v>34</v>
      </c>
      <c r="S75" s="10">
        <f t="shared" si="17"/>
        <v>40</v>
      </c>
    </row>
    <row r="76" spans="2:19" x14ac:dyDescent="0.25">
      <c r="C76" s="9"/>
      <c r="D76" s="9"/>
      <c r="E76" s="9"/>
      <c r="F76" s="9"/>
      <c r="G76" s="14"/>
      <c r="H76" s="15"/>
      <c r="I76" s="15"/>
      <c r="J76" s="15"/>
    </row>
    <row r="77" spans="2:19" x14ac:dyDescent="0.25">
      <c r="C77" s="9"/>
      <c r="D77" s="9"/>
      <c r="E77" s="9"/>
      <c r="F77" s="9"/>
      <c r="G77" s="14"/>
      <c r="H77" s="16"/>
      <c r="I77" s="16"/>
      <c r="J77" s="16"/>
    </row>
    <row r="78" spans="2:19" x14ac:dyDescent="0.25">
      <c r="B78" s="13"/>
      <c r="C78" s="12"/>
      <c r="D78" s="12"/>
      <c r="E78" s="12"/>
      <c r="F78" s="12"/>
      <c r="G78" s="12"/>
      <c r="H78" s="12"/>
    </row>
    <row r="79" spans="2:19" x14ac:dyDescent="0.25">
      <c r="B79" s="13"/>
      <c r="C79" s="12"/>
      <c r="D79" s="12"/>
      <c r="E79" s="12"/>
      <c r="F79" s="12"/>
      <c r="G79" s="12"/>
      <c r="H79" s="12"/>
    </row>
    <row r="80" spans="2:19" x14ac:dyDescent="0.25">
      <c r="B80" s="13"/>
      <c r="C80" s="12"/>
      <c r="D80" s="12"/>
      <c r="E80" s="12"/>
      <c r="F80" s="12"/>
      <c r="G80" s="12"/>
      <c r="H80" s="12"/>
    </row>
    <row r="81" spans="2:20" ht="21" x14ac:dyDescent="0.35">
      <c r="C81" s="1" t="s">
        <v>19</v>
      </c>
    </row>
    <row r="82" spans="2:20" x14ac:dyDescent="0.25">
      <c r="D82" s="2"/>
    </row>
    <row r="83" spans="2:20" ht="21" x14ac:dyDescent="0.35">
      <c r="C83" s="3"/>
      <c r="D83" s="2"/>
    </row>
    <row r="84" spans="2:20" ht="21" x14ac:dyDescent="0.35">
      <c r="C84" s="4" t="s">
        <v>2</v>
      </c>
      <c r="M84" s="5" t="s">
        <v>3</v>
      </c>
    </row>
    <row r="85" spans="2:20" x14ac:dyDescent="0.25">
      <c r="D85" s="6"/>
      <c r="E85" s="6"/>
      <c r="F85" s="6"/>
      <c r="I85" s="6"/>
      <c r="J85" s="6"/>
      <c r="K85" s="6"/>
    </row>
    <row r="86" spans="2:20" x14ac:dyDescent="0.25">
      <c r="C86" s="6" t="s">
        <v>20</v>
      </c>
      <c r="D86" s="7"/>
      <c r="E86" s="7"/>
      <c r="F86" s="7"/>
      <c r="G86" s="7"/>
      <c r="H86" s="6"/>
      <c r="I86" s="7"/>
      <c r="J86" s="7"/>
      <c r="K86" s="7"/>
    </row>
    <row r="87" spans="2:20" x14ac:dyDescent="0.25">
      <c r="B87" s="13"/>
      <c r="C87" s="18" t="s">
        <v>4</v>
      </c>
      <c r="D87" s="18" t="s">
        <v>5</v>
      </c>
      <c r="E87" s="18" t="s">
        <v>6</v>
      </c>
      <c r="F87" s="18" t="s">
        <v>7</v>
      </c>
      <c r="G87" s="18" t="s">
        <v>8</v>
      </c>
      <c r="H87" s="18" t="s">
        <v>9</v>
      </c>
      <c r="I87" s="6" t="s">
        <v>10</v>
      </c>
      <c r="J87" s="6" t="s">
        <v>11</v>
      </c>
      <c r="M87" s="6" t="s">
        <v>4</v>
      </c>
      <c r="N87" s="6" t="s">
        <v>5</v>
      </c>
      <c r="O87" s="6" t="s">
        <v>6</v>
      </c>
      <c r="P87" s="6" t="s">
        <v>7</v>
      </c>
      <c r="Q87" s="6" t="s">
        <v>8</v>
      </c>
      <c r="R87" s="6" t="s">
        <v>9</v>
      </c>
      <c r="S87" s="6" t="s">
        <v>10</v>
      </c>
      <c r="T87" s="6" t="s">
        <v>11</v>
      </c>
    </row>
    <row r="88" spans="2:20" x14ac:dyDescent="0.25">
      <c r="B88" s="13"/>
      <c r="C88" s="12">
        <v>1</v>
      </c>
      <c r="D88" s="12">
        <v>6</v>
      </c>
      <c r="E88" s="12">
        <v>47</v>
      </c>
      <c r="F88" s="12">
        <v>11</v>
      </c>
      <c r="G88" s="12">
        <v>9</v>
      </c>
      <c r="H88" s="12">
        <v>12</v>
      </c>
      <c r="I88">
        <v>21</v>
      </c>
      <c r="J88">
        <v>16</v>
      </c>
      <c r="M88">
        <v>1</v>
      </c>
      <c r="N88">
        <v>25</v>
      </c>
      <c r="O88">
        <v>23</v>
      </c>
      <c r="P88">
        <v>6</v>
      </c>
      <c r="Q88">
        <v>35</v>
      </c>
      <c r="R88">
        <v>15</v>
      </c>
      <c r="S88">
        <v>8</v>
      </c>
      <c r="T88">
        <v>13</v>
      </c>
    </row>
    <row r="89" spans="2:20" x14ac:dyDescent="0.25">
      <c r="B89" s="13"/>
      <c r="C89" s="12">
        <v>2</v>
      </c>
      <c r="D89" s="12">
        <v>10</v>
      </c>
      <c r="E89" s="12">
        <v>62</v>
      </c>
      <c r="F89" s="12">
        <v>20</v>
      </c>
      <c r="G89" s="12">
        <v>8</v>
      </c>
      <c r="H89" s="12">
        <v>13</v>
      </c>
      <c r="I89">
        <v>60</v>
      </c>
      <c r="J89">
        <v>22</v>
      </c>
      <c r="M89">
        <v>2</v>
      </c>
      <c r="N89">
        <v>27</v>
      </c>
      <c r="O89">
        <v>47</v>
      </c>
      <c r="P89">
        <v>35</v>
      </c>
      <c r="Q89">
        <v>12</v>
      </c>
      <c r="R89">
        <v>27</v>
      </c>
      <c r="S89">
        <v>9</v>
      </c>
      <c r="T89">
        <v>16</v>
      </c>
    </row>
    <row r="90" spans="2:20" x14ac:dyDescent="0.25">
      <c r="B90" s="13"/>
      <c r="C90" s="12">
        <v>3</v>
      </c>
      <c r="D90" s="12">
        <v>8</v>
      </c>
      <c r="E90" s="12">
        <v>12</v>
      </c>
      <c r="F90" s="12">
        <v>9</v>
      </c>
      <c r="G90" s="12">
        <v>31</v>
      </c>
      <c r="H90" s="12">
        <v>13</v>
      </c>
      <c r="I90">
        <v>54</v>
      </c>
      <c r="J90">
        <v>7</v>
      </c>
      <c r="M90">
        <v>3</v>
      </c>
      <c r="N90">
        <v>24</v>
      </c>
      <c r="O90">
        <v>6</v>
      </c>
      <c r="P90">
        <v>25</v>
      </c>
      <c r="Q90">
        <v>20</v>
      </c>
      <c r="R90">
        <v>23</v>
      </c>
      <c r="S90">
        <v>8</v>
      </c>
      <c r="T90">
        <v>11</v>
      </c>
    </row>
    <row r="91" spans="2:20" x14ac:dyDescent="0.25">
      <c r="B91" s="13"/>
      <c r="C91" s="12">
        <v>4</v>
      </c>
      <c r="D91" s="12">
        <v>5</v>
      </c>
      <c r="E91" s="12">
        <v>65</v>
      </c>
      <c r="F91" s="12">
        <v>3</v>
      </c>
      <c r="G91" s="12">
        <v>16</v>
      </c>
      <c r="H91" s="12">
        <v>21</v>
      </c>
      <c r="I91">
        <v>37</v>
      </c>
      <c r="J91">
        <v>9</v>
      </c>
      <c r="M91">
        <v>4</v>
      </c>
      <c r="N91">
        <v>47</v>
      </c>
      <c r="O91">
        <v>99</v>
      </c>
      <c r="P91">
        <v>44</v>
      </c>
      <c r="Q91">
        <v>26</v>
      </c>
      <c r="R91">
        <v>100</v>
      </c>
      <c r="S91">
        <v>14</v>
      </c>
      <c r="T91">
        <v>8</v>
      </c>
    </row>
    <row r="92" spans="2:20" x14ac:dyDescent="0.25">
      <c r="B92" s="13"/>
      <c r="C92" s="12">
        <v>5</v>
      </c>
      <c r="D92" s="12">
        <v>7</v>
      </c>
      <c r="E92">
        <v>8</v>
      </c>
      <c r="F92" s="12">
        <v>4</v>
      </c>
      <c r="G92" s="12">
        <v>4</v>
      </c>
      <c r="H92" s="12">
        <v>22</v>
      </c>
      <c r="I92">
        <v>64</v>
      </c>
      <c r="J92">
        <v>14</v>
      </c>
      <c r="M92">
        <v>5</v>
      </c>
      <c r="N92">
        <v>32</v>
      </c>
      <c r="O92">
        <v>59</v>
      </c>
      <c r="P92">
        <v>28</v>
      </c>
      <c r="Q92">
        <v>25</v>
      </c>
      <c r="R92">
        <v>58</v>
      </c>
      <c r="S92">
        <v>41</v>
      </c>
      <c r="T92">
        <v>22</v>
      </c>
    </row>
    <row r="93" spans="2:20" x14ac:dyDescent="0.25">
      <c r="C93">
        <v>6</v>
      </c>
      <c r="D93">
        <v>44</v>
      </c>
      <c r="E93">
        <v>23</v>
      </c>
      <c r="F93">
        <v>12</v>
      </c>
      <c r="G93">
        <v>13</v>
      </c>
      <c r="H93">
        <v>20</v>
      </c>
      <c r="I93">
        <v>18</v>
      </c>
      <c r="J93">
        <v>16</v>
      </c>
      <c r="M93">
        <v>6</v>
      </c>
      <c r="N93">
        <v>48</v>
      </c>
      <c r="O93">
        <v>9</v>
      </c>
      <c r="P93">
        <v>8</v>
      </c>
      <c r="Q93">
        <v>29</v>
      </c>
      <c r="R93">
        <v>34</v>
      </c>
      <c r="S93">
        <v>9</v>
      </c>
      <c r="T93">
        <v>14</v>
      </c>
    </row>
    <row r="94" spans="2:20" x14ac:dyDescent="0.25">
      <c r="C94">
        <v>7</v>
      </c>
      <c r="D94">
        <v>8</v>
      </c>
      <c r="E94">
        <v>7</v>
      </c>
      <c r="F94">
        <v>7</v>
      </c>
      <c r="G94">
        <v>10</v>
      </c>
      <c r="H94">
        <v>17</v>
      </c>
      <c r="I94">
        <v>54</v>
      </c>
      <c r="J94">
        <v>55</v>
      </c>
      <c r="M94">
        <v>7</v>
      </c>
      <c r="N94">
        <v>76</v>
      </c>
      <c r="O94">
        <v>25</v>
      </c>
      <c r="P94">
        <v>51</v>
      </c>
      <c r="Q94">
        <v>19</v>
      </c>
      <c r="R94">
        <v>94</v>
      </c>
      <c r="S94">
        <v>59</v>
      </c>
      <c r="T94">
        <v>5</v>
      </c>
    </row>
    <row r="95" spans="2:20" x14ac:dyDescent="0.25">
      <c r="C95">
        <v>8</v>
      </c>
      <c r="D95">
        <v>16</v>
      </c>
      <c r="E95" s="12">
        <v>7</v>
      </c>
      <c r="F95">
        <v>43</v>
      </c>
      <c r="G95">
        <v>24</v>
      </c>
      <c r="H95">
        <v>73</v>
      </c>
      <c r="I95">
        <v>29</v>
      </c>
      <c r="J95">
        <v>24</v>
      </c>
      <c r="M95">
        <v>8</v>
      </c>
      <c r="N95">
        <v>66</v>
      </c>
      <c r="O95">
        <v>45</v>
      </c>
      <c r="P95">
        <v>26</v>
      </c>
      <c r="Q95">
        <v>32</v>
      </c>
      <c r="R95">
        <v>82</v>
      </c>
      <c r="S95">
        <v>19</v>
      </c>
      <c r="T95">
        <v>17</v>
      </c>
    </row>
    <row r="96" spans="2:20" x14ac:dyDescent="0.25">
      <c r="C96">
        <v>9</v>
      </c>
      <c r="D96" s="12">
        <v>12</v>
      </c>
      <c r="E96" s="12">
        <v>8</v>
      </c>
      <c r="F96">
        <v>29</v>
      </c>
      <c r="G96">
        <v>32</v>
      </c>
      <c r="H96">
        <v>14</v>
      </c>
      <c r="I96">
        <v>13</v>
      </c>
      <c r="J96">
        <v>21</v>
      </c>
      <c r="M96">
        <v>9</v>
      </c>
      <c r="N96">
        <v>20</v>
      </c>
      <c r="O96">
        <v>57</v>
      </c>
      <c r="P96">
        <v>61</v>
      </c>
      <c r="Q96">
        <v>69</v>
      </c>
      <c r="R96">
        <v>36</v>
      </c>
      <c r="S96">
        <v>13</v>
      </c>
      <c r="T96">
        <v>22</v>
      </c>
    </row>
    <row r="97" spans="3:20" x14ac:dyDescent="0.25">
      <c r="C97" s="12">
        <v>10</v>
      </c>
      <c r="D97" s="12">
        <v>13</v>
      </c>
      <c r="E97" s="12">
        <v>5</v>
      </c>
      <c r="F97" s="12">
        <v>12</v>
      </c>
      <c r="G97" s="12">
        <v>55</v>
      </c>
      <c r="H97" s="12">
        <v>33</v>
      </c>
      <c r="I97">
        <v>24</v>
      </c>
      <c r="J97">
        <v>7</v>
      </c>
      <c r="M97">
        <v>10</v>
      </c>
      <c r="N97">
        <v>41</v>
      </c>
      <c r="O97">
        <v>43</v>
      </c>
      <c r="P97">
        <v>12</v>
      </c>
      <c r="Q97">
        <v>85</v>
      </c>
      <c r="R97">
        <v>59</v>
      </c>
      <c r="S97">
        <v>71</v>
      </c>
      <c r="T97">
        <v>69</v>
      </c>
    </row>
    <row r="98" spans="3:20" x14ac:dyDescent="0.25">
      <c r="C98" s="12">
        <v>11</v>
      </c>
      <c r="D98" s="12">
        <v>7</v>
      </c>
      <c r="E98" s="12">
        <v>42</v>
      </c>
      <c r="F98" s="12">
        <v>22</v>
      </c>
      <c r="G98" s="12">
        <v>4</v>
      </c>
      <c r="H98" s="12">
        <v>79</v>
      </c>
      <c r="I98">
        <v>24</v>
      </c>
      <c r="J98">
        <v>21</v>
      </c>
      <c r="M98">
        <v>11</v>
      </c>
      <c r="N98">
        <v>10</v>
      </c>
      <c r="O98">
        <v>19</v>
      </c>
      <c r="P98">
        <v>36</v>
      </c>
      <c r="Q98">
        <v>22</v>
      </c>
      <c r="R98">
        <v>13</v>
      </c>
      <c r="S98">
        <v>53</v>
      </c>
      <c r="T98">
        <v>42</v>
      </c>
    </row>
    <row r="99" spans="3:20" x14ac:dyDescent="0.25">
      <c r="C99" s="12">
        <v>12</v>
      </c>
      <c r="D99" s="12">
        <v>24</v>
      </c>
      <c r="E99" s="12">
        <v>10</v>
      </c>
      <c r="F99" s="12">
        <v>8</v>
      </c>
      <c r="G99" s="12">
        <v>16</v>
      </c>
      <c r="H99" s="12">
        <v>20</v>
      </c>
      <c r="I99">
        <v>14</v>
      </c>
      <c r="J99">
        <v>13</v>
      </c>
      <c r="M99">
        <v>12</v>
      </c>
      <c r="N99">
        <v>21</v>
      </c>
      <c r="O99">
        <v>16</v>
      </c>
      <c r="P99">
        <v>20</v>
      </c>
      <c r="Q99">
        <v>18</v>
      </c>
      <c r="R99">
        <v>46</v>
      </c>
      <c r="S99">
        <v>53</v>
      </c>
      <c r="T99">
        <v>19</v>
      </c>
    </row>
    <row r="100" spans="3:20" x14ac:dyDescent="0.25">
      <c r="C100" s="12">
        <v>13</v>
      </c>
      <c r="D100" s="12">
        <v>75</v>
      </c>
      <c r="E100" s="12">
        <v>8</v>
      </c>
      <c r="F100" s="12">
        <v>18</v>
      </c>
      <c r="G100" s="12">
        <v>12</v>
      </c>
      <c r="H100" s="12">
        <v>21</v>
      </c>
      <c r="I100">
        <v>21</v>
      </c>
      <c r="J100">
        <v>16</v>
      </c>
      <c r="M100">
        <v>13</v>
      </c>
      <c r="N100">
        <v>14</v>
      </c>
      <c r="O100">
        <v>12</v>
      </c>
      <c r="P100">
        <v>15</v>
      </c>
      <c r="Q100">
        <v>43</v>
      </c>
      <c r="R100">
        <v>13</v>
      </c>
      <c r="S100">
        <v>27</v>
      </c>
      <c r="T100">
        <v>15</v>
      </c>
    </row>
    <row r="101" spans="3:20" x14ac:dyDescent="0.25">
      <c r="C101" s="12">
        <v>14</v>
      </c>
      <c r="D101" s="12">
        <v>25</v>
      </c>
      <c r="E101" s="12">
        <v>27</v>
      </c>
      <c r="F101" s="12">
        <v>37</v>
      </c>
      <c r="G101" s="12">
        <v>32</v>
      </c>
      <c r="H101" s="12">
        <v>13</v>
      </c>
      <c r="I101">
        <v>18</v>
      </c>
      <c r="J101">
        <v>20</v>
      </c>
      <c r="M101">
        <v>14</v>
      </c>
      <c r="N101">
        <v>9</v>
      </c>
      <c r="O101">
        <v>13</v>
      </c>
      <c r="P101">
        <v>11</v>
      </c>
      <c r="Q101">
        <v>77</v>
      </c>
      <c r="R101">
        <v>12</v>
      </c>
      <c r="S101">
        <v>9</v>
      </c>
      <c r="T101">
        <v>28</v>
      </c>
    </row>
    <row r="102" spans="3:20" x14ac:dyDescent="0.25">
      <c r="C102" s="12">
        <v>15</v>
      </c>
      <c r="D102" s="12">
        <v>30</v>
      </c>
      <c r="E102" s="12">
        <v>10</v>
      </c>
      <c r="F102" s="12">
        <v>7</v>
      </c>
      <c r="G102" s="12">
        <v>20</v>
      </c>
      <c r="H102" s="12">
        <v>4</v>
      </c>
      <c r="I102">
        <v>12</v>
      </c>
      <c r="J102">
        <v>11</v>
      </c>
      <c r="M102">
        <v>15</v>
      </c>
      <c r="N102">
        <v>7</v>
      </c>
      <c r="O102">
        <v>18</v>
      </c>
      <c r="P102">
        <v>47</v>
      </c>
      <c r="Q102">
        <v>42</v>
      </c>
      <c r="R102">
        <v>80</v>
      </c>
      <c r="S102">
        <v>26</v>
      </c>
      <c r="T102">
        <v>11</v>
      </c>
    </row>
    <row r="103" spans="3:20" x14ac:dyDescent="0.25">
      <c r="C103" s="12">
        <v>16</v>
      </c>
      <c r="D103" s="12"/>
      <c r="E103" s="12">
        <v>5</v>
      </c>
      <c r="F103" s="12">
        <v>37</v>
      </c>
      <c r="G103" s="12">
        <v>19</v>
      </c>
      <c r="H103" s="12">
        <v>32</v>
      </c>
      <c r="I103">
        <v>9</v>
      </c>
      <c r="J103">
        <v>12</v>
      </c>
      <c r="M103">
        <v>16</v>
      </c>
      <c r="N103">
        <v>17</v>
      </c>
      <c r="O103">
        <v>77</v>
      </c>
      <c r="P103">
        <v>8</v>
      </c>
      <c r="Q103">
        <v>54</v>
      </c>
      <c r="R103">
        <v>58</v>
      </c>
      <c r="S103">
        <v>22</v>
      </c>
      <c r="T103">
        <v>24</v>
      </c>
    </row>
    <row r="104" spans="3:20" x14ac:dyDescent="0.25">
      <c r="C104" s="12">
        <v>17</v>
      </c>
      <c r="E104" s="12">
        <v>8</v>
      </c>
      <c r="F104" s="12">
        <v>9</v>
      </c>
      <c r="G104" s="12">
        <v>20</v>
      </c>
      <c r="H104" s="12">
        <v>14</v>
      </c>
      <c r="I104">
        <v>13</v>
      </c>
      <c r="J104">
        <v>9</v>
      </c>
      <c r="M104">
        <v>17</v>
      </c>
      <c r="N104">
        <v>28</v>
      </c>
      <c r="O104">
        <v>42</v>
      </c>
      <c r="P104">
        <v>13</v>
      </c>
      <c r="Q104">
        <v>16</v>
      </c>
      <c r="R104">
        <v>126</v>
      </c>
      <c r="S104">
        <v>18</v>
      </c>
      <c r="T104">
        <v>12</v>
      </c>
    </row>
    <row r="105" spans="3:20" x14ac:dyDescent="0.25">
      <c r="C105" s="12">
        <v>18</v>
      </c>
      <c r="E105" s="12">
        <v>28</v>
      </c>
      <c r="F105" s="12">
        <v>44</v>
      </c>
      <c r="G105" s="12">
        <v>15</v>
      </c>
      <c r="H105" s="12">
        <v>46</v>
      </c>
      <c r="I105">
        <v>32</v>
      </c>
      <c r="J105">
        <v>15</v>
      </c>
      <c r="M105">
        <v>18</v>
      </c>
      <c r="N105">
        <v>18</v>
      </c>
      <c r="O105">
        <v>37</v>
      </c>
      <c r="P105">
        <v>9</v>
      </c>
      <c r="Q105">
        <v>33</v>
      </c>
      <c r="R105">
        <v>83</v>
      </c>
      <c r="S105">
        <v>16</v>
      </c>
      <c r="T105">
        <v>10</v>
      </c>
    </row>
    <row r="106" spans="3:20" x14ac:dyDescent="0.25">
      <c r="C106" s="12">
        <v>19</v>
      </c>
      <c r="D106" s="12"/>
      <c r="E106" s="12">
        <v>31</v>
      </c>
      <c r="F106" s="12">
        <v>15</v>
      </c>
      <c r="G106" s="12">
        <v>21</v>
      </c>
      <c r="H106" s="12">
        <v>48</v>
      </c>
      <c r="I106">
        <v>12</v>
      </c>
      <c r="J106">
        <v>19</v>
      </c>
      <c r="M106">
        <v>19</v>
      </c>
      <c r="O106">
        <v>39</v>
      </c>
      <c r="P106">
        <v>20</v>
      </c>
      <c r="Q106">
        <v>23</v>
      </c>
      <c r="R106">
        <v>32</v>
      </c>
      <c r="S106">
        <v>19</v>
      </c>
      <c r="T106">
        <v>11</v>
      </c>
    </row>
    <row r="107" spans="3:20" x14ac:dyDescent="0.25">
      <c r="C107" s="12">
        <v>20</v>
      </c>
      <c r="D107" s="12"/>
      <c r="E107" s="12">
        <v>11</v>
      </c>
      <c r="F107" s="12">
        <v>20</v>
      </c>
      <c r="G107" s="12">
        <v>21</v>
      </c>
      <c r="H107" s="12">
        <v>43</v>
      </c>
      <c r="I107">
        <v>74</v>
      </c>
      <c r="J107">
        <v>27</v>
      </c>
      <c r="M107">
        <v>20</v>
      </c>
      <c r="O107">
        <v>13</v>
      </c>
      <c r="P107">
        <v>17</v>
      </c>
      <c r="Q107">
        <v>65</v>
      </c>
      <c r="R107">
        <v>19</v>
      </c>
      <c r="S107">
        <v>9</v>
      </c>
      <c r="T107">
        <v>11</v>
      </c>
    </row>
    <row r="108" spans="3:20" x14ac:dyDescent="0.25">
      <c r="C108" s="12">
        <v>21</v>
      </c>
      <c r="D108" s="12"/>
      <c r="E108" s="12">
        <v>22</v>
      </c>
      <c r="F108" s="12">
        <v>69</v>
      </c>
      <c r="G108" s="12">
        <v>8</v>
      </c>
      <c r="H108" s="12">
        <v>34</v>
      </c>
      <c r="I108">
        <v>71</v>
      </c>
      <c r="J108">
        <v>12</v>
      </c>
      <c r="M108">
        <v>21</v>
      </c>
      <c r="O108">
        <v>112</v>
      </c>
      <c r="P108">
        <v>20</v>
      </c>
      <c r="Q108">
        <v>13</v>
      </c>
      <c r="R108">
        <v>24</v>
      </c>
      <c r="S108">
        <v>9</v>
      </c>
      <c r="T108">
        <v>11</v>
      </c>
    </row>
    <row r="109" spans="3:20" x14ac:dyDescent="0.25">
      <c r="C109" s="12">
        <v>22</v>
      </c>
      <c r="D109" s="12"/>
      <c r="F109" s="12">
        <v>17</v>
      </c>
      <c r="G109" s="12">
        <v>14</v>
      </c>
      <c r="H109" s="12">
        <v>26</v>
      </c>
      <c r="I109">
        <v>15</v>
      </c>
      <c r="J109">
        <v>33</v>
      </c>
      <c r="M109">
        <v>22</v>
      </c>
      <c r="O109">
        <v>13</v>
      </c>
      <c r="P109">
        <v>30</v>
      </c>
      <c r="Q109">
        <v>19</v>
      </c>
      <c r="R109">
        <v>17</v>
      </c>
      <c r="S109">
        <v>23</v>
      </c>
      <c r="T109">
        <v>29</v>
      </c>
    </row>
    <row r="110" spans="3:20" x14ac:dyDescent="0.25">
      <c r="C110" s="12">
        <v>23</v>
      </c>
      <c r="D110" s="12"/>
      <c r="E110" s="12"/>
      <c r="F110" s="12"/>
      <c r="G110" s="12">
        <v>35</v>
      </c>
      <c r="H110" s="12">
        <v>13</v>
      </c>
      <c r="I110">
        <v>17</v>
      </c>
      <c r="J110">
        <v>92</v>
      </c>
      <c r="M110">
        <v>23</v>
      </c>
      <c r="O110">
        <v>6</v>
      </c>
      <c r="P110">
        <v>17</v>
      </c>
      <c r="Q110">
        <v>33</v>
      </c>
      <c r="R110">
        <v>7</v>
      </c>
      <c r="S110">
        <v>19</v>
      </c>
      <c r="T110">
        <v>110</v>
      </c>
    </row>
    <row r="111" spans="3:20" x14ac:dyDescent="0.25">
      <c r="C111" s="12">
        <v>24</v>
      </c>
      <c r="D111" s="12"/>
      <c r="F111" s="12"/>
      <c r="G111" s="12"/>
      <c r="H111">
        <v>20</v>
      </c>
      <c r="J111">
        <v>46</v>
      </c>
      <c r="M111">
        <v>24</v>
      </c>
      <c r="O111">
        <v>44</v>
      </c>
      <c r="P111">
        <v>27</v>
      </c>
      <c r="Q111">
        <v>13</v>
      </c>
      <c r="R111">
        <v>15</v>
      </c>
      <c r="S111">
        <v>9</v>
      </c>
      <c r="T111">
        <v>28</v>
      </c>
    </row>
    <row r="112" spans="3:20" x14ac:dyDescent="0.25">
      <c r="C112" s="12">
        <v>25</v>
      </c>
      <c r="D112" s="12"/>
      <c r="F112" s="12"/>
      <c r="G112" s="12"/>
      <c r="M112">
        <v>25</v>
      </c>
      <c r="P112">
        <v>36</v>
      </c>
      <c r="Q112">
        <v>47</v>
      </c>
      <c r="R112">
        <v>27</v>
      </c>
      <c r="S112">
        <v>55</v>
      </c>
      <c r="T112">
        <v>9</v>
      </c>
    </row>
    <row r="113" spans="3:20" x14ac:dyDescent="0.25">
      <c r="C113">
        <v>26</v>
      </c>
      <c r="M113">
        <v>26</v>
      </c>
      <c r="P113">
        <v>28</v>
      </c>
      <c r="Q113">
        <v>20</v>
      </c>
      <c r="R113">
        <v>14</v>
      </c>
      <c r="S113">
        <v>34</v>
      </c>
      <c r="T113">
        <v>27</v>
      </c>
    </row>
    <row r="114" spans="3:20" x14ac:dyDescent="0.25">
      <c r="C114">
        <v>27</v>
      </c>
      <c r="M114">
        <v>27</v>
      </c>
      <c r="P114">
        <v>27</v>
      </c>
      <c r="Q114">
        <v>35</v>
      </c>
      <c r="R114">
        <v>34</v>
      </c>
      <c r="S114">
        <v>25</v>
      </c>
      <c r="T114">
        <v>8</v>
      </c>
    </row>
    <row r="115" spans="3:20" x14ac:dyDescent="0.25">
      <c r="C115">
        <v>28</v>
      </c>
      <c r="M115">
        <v>28</v>
      </c>
      <c r="P115">
        <v>12</v>
      </c>
      <c r="Q115">
        <v>51</v>
      </c>
      <c r="R115">
        <v>79</v>
      </c>
      <c r="S115">
        <v>47</v>
      </c>
      <c r="T115">
        <v>16</v>
      </c>
    </row>
    <row r="116" spans="3:20" x14ac:dyDescent="0.25">
      <c r="C116">
        <v>29</v>
      </c>
      <c r="M116">
        <v>29</v>
      </c>
      <c r="Q116">
        <v>14</v>
      </c>
      <c r="R116">
        <v>22</v>
      </c>
      <c r="S116">
        <v>46</v>
      </c>
      <c r="T116">
        <v>12</v>
      </c>
    </row>
    <row r="117" spans="3:20" x14ac:dyDescent="0.25">
      <c r="C117">
        <v>30</v>
      </c>
      <c r="M117">
        <v>30</v>
      </c>
      <c r="Q117">
        <v>13</v>
      </c>
      <c r="R117">
        <v>15</v>
      </c>
      <c r="S117">
        <v>32</v>
      </c>
      <c r="T117">
        <v>48</v>
      </c>
    </row>
    <row r="118" spans="3:20" x14ac:dyDescent="0.25">
      <c r="C118">
        <v>31</v>
      </c>
      <c r="M118">
        <v>31</v>
      </c>
      <c r="Q118">
        <v>34</v>
      </c>
      <c r="R118">
        <v>24</v>
      </c>
      <c r="S118">
        <v>43</v>
      </c>
      <c r="T118">
        <v>19</v>
      </c>
    </row>
    <row r="119" spans="3:20" x14ac:dyDescent="0.25">
      <c r="C119">
        <v>32</v>
      </c>
      <c r="M119">
        <v>32</v>
      </c>
      <c r="Q119">
        <v>39</v>
      </c>
      <c r="R119">
        <v>3</v>
      </c>
      <c r="S119">
        <v>86</v>
      </c>
      <c r="T119">
        <v>29</v>
      </c>
    </row>
    <row r="120" spans="3:20" x14ac:dyDescent="0.25">
      <c r="C120">
        <v>33</v>
      </c>
      <c r="M120">
        <v>33</v>
      </c>
      <c r="Q120">
        <v>12</v>
      </c>
      <c r="S120">
        <v>78</v>
      </c>
      <c r="T120">
        <v>50</v>
      </c>
    </row>
    <row r="121" spans="3:20" x14ac:dyDescent="0.25">
      <c r="M121">
        <v>34</v>
      </c>
      <c r="Q121">
        <v>88</v>
      </c>
      <c r="T121">
        <v>25</v>
      </c>
    </row>
    <row r="122" spans="3:20" x14ac:dyDescent="0.25">
      <c r="C122" s="6" t="s">
        <v>12</v>
      </c>
      <c r="D122" s="9">
        <f>AVERAGE(D88:D119)</f>
        <v>19.333333333333332</v>
      </c>
      <c r="E122" s="9">
        <f t="shared" ref="E122:J122" si="18">AVERAGE(E88:E119)</f>
        <v>21.238095238095237</v>
      </c>
      <c r="F122" s="9">
        <f t="shared" si="18"/>
        <v>20.59090909090909</v>
      </c>
      <c r="G122" s="9">
        <f t="shared" si="18"/>
        <v>19.086956521739129</v>
      </c>
      <c r="H122" s="9">
        <f t="shared" si="18"/>
        <v>27.125</v>
      </c>
      <c r="I122" s="9">
        <f t="shared" si="18"/>
        <v>30.695652173913043</v>
      </c>
      <c r="J122" s="9">
        <f t="shared" si="18"/>
        <v>22.375</v>
      </c>
      <c r="M122">
        <v>35</v>
      </c>
      <c r="S122">
        <v>25</v>
      </c>
      <c r="T122">
        <v>22</v>
      </c>
    </row>
    <row r="123" spans="3:20" x14ac:dyDescent="0.25">
      <c r="C123" s="6" t="s">
        <v>13</v>
      </c>
      <c r="D123" s="9">
        <f>STDEVA(D88:D119)</f>
        <v>18.919629514141679</v>
      </c>
      <c r="E123" s="9">
        <f t="shared" ref="E123:J123" si="19">STDEVA(E88:E119)</f>
        <v>18.608881648032376</v>
      </c>
      <c r="F123" s="9">
        <f t="shared" si="19"/>
        <v>16.442277361986232</v>
      </c>
      <c r="G123" s="9">
        <f t="shared" si="19"/>
        <v>11.843345056798244</v>
      </c>
      <c r="H123" s="9">
        <f t="shared" si="19"/>
        <v>18.891710857686629</v>
      </c>
      <c r="I123" s="9">
        <f t="shared" si="19"/>
        <v>21.005269431109848</v>
      </c>
      <c r="J123" s="9">
        <f t="shared" si="19"/>
        <v>18.809832072846785</v>
      </c>
      <c r="M123">
        <v>36</v>
      </c>
      <c r="T123">
        <v>27</v>
      </c>
    </row>
    <row r="124" spans="3:20" x14ac:dyDescent="0.25">
      <c r="C124" s="14" t="s">
        <v>14</v>
      </c>
      <c r="D124" s="15">
        <f>D123/SQRT(D125)</f>
        <v>4.8850273349790028</v>
      </c>
      <c r="E124" s="15">
        <f t="shared" ref="E124:J124" si="20">E123/SQRT(E125)</f>
        <v>4.0607908928849019</v>
      </c>
      <c r="F124" s="15">
        <f t="shared" si="20"/>
        <v>3.505505312093101</v>
      </c>
      <c r="G124" s="15">
        <f t="shared" si="20"/>
        <v>2.4695081549940388</v>
      </c>
      <c r="H124" s="15">
        <f t="shared" si="20"/>
        <v>3.8562543307940831</v>
      </c>
      <c r="I124" s="15">
        <f t="shared" si="20"/>
        <v>4.3799014475388542</v>
      </c>
      <c r="J124" s="15">
        <f t="shared" si="20"/>
        <v>3.8395408938260207</v>
      </c>
      <c r="M124">
        <v>37</v>
      </c>
      <c r="T124">
        <v>79</v>
      </c>
    </row>
    <row r="125" spans="3:20" x14ac:dyDescent="0.25">
      <c r="C125" s="6" t="s">
        <v>15</v>
      </c>
      <c r="D125" s="10">
        <f>COUNT(D88:D119)</f>
        <v>15</v>
      </c>
      <c r="E125" s="10">
        <f t="shared" ref="E125:J125" si="21">COUNT(E88:E119)</f>
        <v>21</v>
      </c>
      <c r="F125" s="10">
        <f t="shared" si="21"/>
        <v>22</v>
      </c>
      <c r="G125" s="10">
        <f t="shared" si="21"/>
        <v>23</v>
      </c>
      <c r="H125" s="10">
        <f t="shared" si="21"/>
        <v>24</v>
      </c>
      <c r="I125" s="10">
        <f t="shared" si="21"/>
        <v>23</v>
      </c>
      <c r="J125" s="10">
        <f t="shared" si="21"/>
        <v>24</v>
      </c>
      <c r="M125">
        <v>38</v>
      </c>
      <c r="T125">
        <v>33</v>
      </c>
    </row>
    <row r="126" spans="3:20" x14ac:dyDescent="0.25">
      <c r="M126">
        <v>39</v>
      </c>
      <c r="T126">
        <v>32</v>
      </c>
    </row>
    <row r="127" spans="3:20" x14ac:dyDescent="0.25">
      <c r="M127">
        <v>40</v>
      </c>
      <c r="T127">
        <v>13</v>
      </c>
    </row>
    <row r="128" spans="3:20" x14ac:dyDescent="0.25">
      <c r="M128">
        <v>41</v>
      </c>
    </row>
    <row r="129" spans="13:20" x14ac:dyDescent="0.25">
      <c r="M129">
        <v>42</v>
      </c>
    </row>
    <row r="130" spans="13:20" x14ac:dyDescent="0.25">
      <c r="M130" s="6" t="s">
        <v>12</v>
      </c>
      <c r="N130" s="9">
        <f>AVERAGE(N88:N127)</f>
        <v>29.444444444444443</v>
      </c>
      <c r="O130" s="9">
        <f t="shared" ref="O130:T130" si="22">AVERAGE(O88:O127)</f>
        <v>36.416666666666664</v>
      </c>
      <c r="P130" s="9">
        <f t="shared" si="22"/>
        <v>24.607142857142858</v>
      </c>
      <c r="Q130" s="9">
        <f t="shared" si="22"/>
        <v>34.588235294117645</v>
      </c>
      <c r="R130" s="9">
        <f t="shared" si="22"/>
        <v>40.34375</v>
      </c>
      <c r="S130" s="9">
        <f t="shared" si="22"/>
        <v>30.411764705882351</v>
      </c>
      <c r="T130" s="9">
        <f t="shared" si="22"/>
        <v>25.175000000000001</v>
      </c>
    </row>
    <row r="131" spans="13:20" x14ac:dyDescent="0.25">
      <c r="M131" s="6" t="s">
        <v>13</v>
      </c>
      <c r="N131" s="9">
        <f>STDEVA(N88:N127)</f>
        <v>19.309315710366704</v>
      </c>
      <c r="O131" s="9">
        <f t="shared" ref="O131:T131" si="23">STDEVA(O88:O127)</f>
        <v>28.550362316541573</v>
      </c>
      <c r="P131" s="9">
        <f t="shared" si="23"/>
        <v>14.11943573973357</v>
      </c>
      <c r="Q131" s="9">
        <f t="shared" si="23"/>
        <v>21.408179755126486</v>
      </c>
      <c r="R131" s="9">
        <f t="shared" si="23"/>
        <v>31.888524961081977</v>
      </c>
      <c r="S131" s="9">
        <f t="shared" si="23"/>
        <v>21.703396811445902</v>
      </c>
      <c r="T131" s="9">
        <f t="shared" si="23"/>
        <v>21.062650745104627</v>
      </c>
    </row>
    <row r="132" spans="13:20" x14ac:dyDescent="0.25">
      <c r="M132" s="14" t="s">
        <v>14</v>
      </c>
      <c r="N132" s="15">
        <f>N131/SQRT(N133)</f>
        <v>4.5512493596240784</v>
      </c>
      <c r="O132" s="15">
        <f t="shared" ref="O132:T132" si="24">O131/SQRT(O133)</f>
        <v>5.827818303925997</v>
      </c>
      <c r="P132" s="15">
        <f t="shared" si="24"/>
        <v>2.6683225442780234</v>
      </c>
      <c r="Q132" s="15">
        <f t="shared" si="24"/>
        <v>3.6714725384806934</v>
      </c>
      <c r="R132" s="15">
        <f t="shared" si="24"/>
        <v>5.637148060504388</v>
      </c>
      <c r="S132" s="15">
        <f t="shared" si="24"/>
        <v>3.7221018459494095</v>
      </c>
      <c r="T132" s="15">
        <f t="shared" si="24"/>
        <v>3.3302974957586611</v>
      </c>
    </row>
    <row r="133" spans="13:20" x14ac:dyDescent="0.25">
      <c r="M133" s="6" t="s">
        <v>15</v>
      </c>
      <c r="N133" s="10">
        <f>COUNT(N88:N127)</f>
        <v>18</v>
      </c>
      <c r="O133" s="10">
        <f t="shared" ref="O133:T133" si="25">COUNT(O88:O127)</f>
        <v>24</v>
      </c>
      <c r="P133" s="10">
        <f t="shared" si="25"/>
        <v>28</v>
      </c>
      <c r="Q133" s="10">
        <f t="shared" si="25"/>
        <v>34</v>
      </c>
      <c r="R133" s="10">
        <f t="shared" si="25"/>
        <v>32</v>
      </c>
      <c r="S133" s="10">
        <f t="shared" si="25"/>
        <v>34</v>
      </c>
      <c r="T133" s="10">
        <f t="shared" si="25"/>
        <v>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pschr</dc:creator>
  <cp:lastModifiedBy>pschr</cp:lastModifiedBy>
  <dcterms:created xsi:type="dcterms:W3CDTF">2023-03-06T15:04:57Z</dcterms:created>
  <dcterms:modified xsi:type="dcterms:W3CDTF">2023-03-06T15:16:12Z</dcterms:modified>
</cp:coreProperties>
</file>