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Scripps Research)\Boddy Lab\Martina\SIMC1 Paper\Current SIMC1 Paper\Re-Write-Feb-2022\eLife full submission\"/>
    </mc:Choice>
  </mc:AlternateContent>
  <xr:revisionPtr revIDLastSave="0" documentId="13_ncr:1_{8B34C5B5-A38E-4E36-9537-C524B267DD07}" xr6:coauthVersionLast="47" xr6:coauthVersionMax="47" xr10:uidLastSave="{00000000-0000-0000-0000-000000000000}"/>
  <bookViews>
    <workbookView xWindow="-108" yWindow="-108" windowWidth="23256" windowHeight="12576" xr2:uid="{2E18C333-1823-4C7F-A75D-0C9D76D6B9A9}"/>
  </bookViews>
  <sheets>
    <sheet name="wt, A11_qPC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M16" i="1"/>
  <c r="L16" i="1"/>
  <c r="L15" i="1"/>
  <c r="I6" i="1"/>
  <c r="G3" i="1" l="1"/>
  <c r="G42" i="1"/>
  <c r="G29" i="1"/>
  <c r="H29" i="1"/>
  <c r="I29" i="1"/>
  <c r="G45" i="1"/>
  <c r="H45" i="1" s="1"/>
  <c r="H42" i="1"/>
  <c r="I42" i="1" s="1"/>
  <c r="G32" i="1"/>
  <c r="H32" i="1" s="1"/>
  <c r="G19" i="1"/>
  <c r="H19" i="1" s="1"/>
  <c r="G16" i="1"/>
  <c r="H16" i="1" s="1"/>
  <c r="I16" i="1" s="1"/>
  <c r="G6" i="1"/>
  <c r="H6" i="1" s="1"/>
  <c r="H3" i="1"/>
  <c r="I3" i="1" s="1"/>
  <c r="I32" i="1" l="1"/>
  <c r="I19" i="1"/>
  <c r="I45" i="1"/>
</calcChain>
</file>

<file path=xl/sharedStrings.xml><?xml version="1.0" encoding="utf-8"?>
<sst xmlns="http://schemas.openxmlformats.org/spreadsheetml/2006/main" count="122" uniqueCount="23">
  <si>
    <t>Target</t>
  </si>
  <si>
    <t>Sample</t>
  </si>
  <si>
    <t>Cq</t>
  </si>
  <si>
    <t>Cq Mean</t>
  </si>
  <si>
    <t>Cq Std. Dev</t>
  </si>
  <si>
    <t>2^(-dCp)</t>
  </si>
  <si>
    <t>norm to wt</t>
  </si>
  <si>
    <t>act</t>
  </si>
  <si>
    <t>wt</t>
  </si>
  <si>
    <t>SIMC1</t>
  </si>
  <si>
    <t>mean</t>
  </si>
  <si>
    <t>SD</t>
  </si>
  <si>
    <t>WT</t>
  </si>
  <si>
    <t>experiment I</t>
  </si>
  <si>
    <t>experiment II</t>
  </si>
  <si>
    <t>experiment III</t>
  </si>
  <si>
    <t>experiment IV</t>
  </si>
  <si>
    <r>
      <t xml:space="preserve">SIMC1 </t>
    </r>
    <r>
      <rPr>
        <vertAlign val="superscript"/>
        <sz val="11"/>
        <color theme="1"/>
        <rFont val="Calibri"/>
        <family val="2"/>
        <charset val="238"/>
        <scheme val="minor"/>
      </rPr>
      <t>-/-</t>
    </r>
  </si>
  <si>
    <t>-dCp (act-SIMC1)</t>
  </si>
  <si>
    <t>cell line</t>
  </si>
  <si>
    <t>cell line:</t>
  </si>
  <si>
    <t>normalized expression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</si>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</sst>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.000;\-###0.000"/>
    <numFmt numFmtId="165" formatCode="0.00000"/>
    <numFmt numFmtId="166" formatCode="###0.00;\-###0.00"/>
    <numFmt numFmtId="167" formatCode="0.00_ ;\-0.00\ "/>
    <numFmt numFmtId="168" formatCode="0.000"/>
  </numFmts>
  <fonts count="5" x14ac:knownFonts="1">
    <font>
      <sz val="11"/>
      <color theme="1"/>
      <name val="Calibri"/>
      <family val="2"/>
      <charset val="238"/>
      <scheme val="minor"/>
    </font>
    <font>
      <sz val="8.25"/>
      <name val="Microsoft Sans Serif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166" fontId="1" fillId="0" borderId="0" xfId="0" applyNumberFormat="1" applyFont="1" applyAlignment="1">
      <alignment vertical="center"/>
    </xf>
    <xf numFmtId="167" fontId="2" fillId="0" borderId="0" xfId="0" applyNumberFormat="1" applyFont="1"/>
    <xf numFmtId="167" fontId="0" fillId="0" borderId="0" xfId="0" applyNumberFormat="1"/>
    <xf numFmtId="0" fontId="0" fillId="0" borderId="1" xfId="0" applyBorder="1"/>
    <xf numFmtId="0" fontId="1" fillId="0" borderId="0" xfId="0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0" fillId="0" borderId="0" xfId="0" applyBorder="1"/>
    <xf numFmtId="167" fontId="4" fillId="0" borderId="0" xfId="0" applyNumberFormat="1" applyFont="1" applyBorder="1"/>
    <xf numFmtId="0" fontId="0" fillId="0" borderId="5" xfId="0" applyBorder="1"/>
    <xf numFmtId="0" fontId="0" fillId="0" borderId="7" xfId="0" applyFill="1" applyBorder="1"/>
    <xf numFmtId="0" fontId="0" fillId="0" borderId="8" xfId="0" applyBorder="1"/>
    <xf numFmtId="165" fontId="0" fillId="0" borderId="3" xfId="0" applyNumberFormat="1" applyBorder="1"/>
    <xf numFmtId="165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BAFD-F9F4-43A4-A316-BC9B695870ED}">
  <dimension ref="A1:Q53"/>
  <sheetViews>
    <sheetView tabSelected="1" workbookViewId="0">
      <selection activeCell="N17" sqref="N17"/>
    </sheetView>
  </sheetViews>
  <sheetFormatPr defaultRowHeight="14.4" x14ac:dyDescent="0.3"/>
  <cols>
    <col min="7" max="7" width="15.44140625" customWidth="1"/>
    <col min="9" max="9" width="8.88671875" style="8"/>
    <col min="11" max="11" width="11.88671875" bestFit="1" customWidth="1"/>
    <col min="13" max="13" width="9.44140625" bestFit="1" customWidth="1"/>
    <col min="14" max="14" width="12" bestFit="1" customWidth="1"/>
  </cols>
  <sheetData>
    <row r="1" spans="1:17" x14ac:dyDescent="0.3">
      <c r="B1" s="1" t="s">
        <v>13</v>
      </c>
    </row>
    <row r="2" spans="1:17" x14ac:dyDescent="0.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18</v>
      </c>
      <c r="H2" s="2" t="s">
        <v>5</v>
      </c>
      <c r="I2" s="8" t="s">
        <v>6</v>
      </c>
      <c r="N2" s="3"/>
      <c r="O2" s="3"/>
      <c r="P2" s="3"/>
      <c r="Q2" s="3"/>
    </row>
    <row r="3" spans="1:17" x14ac:dyDescent="0.3">
      <c r="A3" s="1"/>
      <c r="B3" s="1" t="s">
        <v>7</v>
      </c>
      <c r="C3" s="1" t="s">
        <v>8</v>
      </c>
      <c r="D3" s="4">
        <v>18.687028295304</v>
      </c>
      <c r="E3" s="4">
        <v>18.6606155698835</v>
      </c>
      <c r="F3" s="2">
        <v>3.7035235646627702E-2</v>
      </c>
      <c r="G3" s="9">
        <f>E3-E9</f>
        <v>-4.9322222563662983</v>
      </c>
      <c r="H3" s="8">
        <f>2^G3</f>
        <v>3.275315613875205E-2</v>
      </c>
      <c r="I3" s="8">
        <f>H3/$H$3</f>
        <v>1</v>
      </c>
      <c r="N3" s="3"/>
      <c r="O3" s="3"/>
      <c r="P3" s="3"/>
      <c r="Q3" s="3"/>
    </row>
    <row r="4" spans="1:17" x14ac:dyDescent="0.3">
      <c r="A4" s="1"/>
      <c r="B4" s="1" t="s">
        <v>7</v>
      </c>
      <c r="C4" s="1" t="s">
        <v>8</v>
      </c>
      <c r="D4" s="4">
        <v>18.6182821642183</v>
      </c>
      <c r="E4" s="4">
        <v>18.6606155698835</v>
      </c>
      <c r="F4" s="2">
        <v>3.7035235646627702E-2</v>
      </c>
      <c r="G4" s="2"/>
      <c r="H4" s="2"/>
      <c r="L4" t="s">
        <v>21</v>
      </c>
      <c r="N4" s="3"/>
      <c r="O4" s="3"/>
      <c r="P4" s="3"/>
      <c r="Q4" s="3"/>
    </row>
    <row r="5" spans="1:17" ht="16.2" x14ac:dyDescent="0.3">
      <c r="A5" s="1"/>
      <c r="B5" s="1" t="s">
        <v>7</v>
      </c>
      <c r="C5" s="1" t="s">
        <v>8</v>
      </c>
      <c r="D5" s="4">
        <v>18.676536250128201</v>
      </c>
      <c r="E5" s="4">
        <v>18.6606155698835</v>
      </c>
      <c r="F5" s="2">
        <v>3.7035235646627702E-2</v>
      </c>
      <c r="G5" s="2"/>
      <c r="H5" s="2"/>
      <c r="K5" s="15" t="s">
        <v>20</v>
      </c>
      <c r="L5" s="15" t="s">
        <v>12</v>
      </c>
      <c r="M5" s="16" t="s">
        <v>17</v>
      </c>
      <c r="N5" s="3"/>
      <c r="O5" s="3"/>
      <c r="P5" s="3"/>
      <c r="Q5" s="3"/>
    </row>
    <row r="6" spans="1:17" ht="16.2" x14ac:dyDescent="0.3">
      <c r="A6" s="1"/>
      <c r="B6" s="1" t="s">
        <v>7</v>
      </c>
      <c r="C6" t="s">
        <v>17</v>
      </c>
      <c r="D6" s="4">
        <v>17.9960888501891</v>
      </c>
      <c r="E6" s="4">
        <v>18.0095777558702</v>
      </c>
      <c r="F6" s="2">
        <v>5.9050250942509097E-2</v>
      </c>
      <c r="G6" s="9">
        <f>E6-E12</f>
        <v>-8.1933708287313003</v>
      </c>
      <c r="H6" s="8">
        <f>2^G6</f>
        <v>3.416249766003257E-3</v>
      </c>
      <c r="I6" s="8">
        <f>H6/$H$3</f>
        <v>0.10430291821438561</v>
      </c>
      <c r="K6" s="17" t="s">
        <v>13</v>
      </c>
      <c r="L6" s="15">
        <v>1</v>
      </c>
      <c r="M6" s="15">
        <v>0.10430291821438561</v>
      </c>
      <c r="N6" s="3"/>
      <c r="O6" s="3"/>
      <c r="P6" s="3"/>
      <c r="Q6" s="3"/>
    </row>
    <row r="7" spans="1:17" ht="16.2" x14ac:dyDescent="0.3">
      <c r="A7" s="1"/>
      <c r="B7" s="1" t="s">
        <v>7</v>
      </c>
      <c r="C7" t="s">
        <v>17</v>
      </c>
      <c r="D7" s="4">
        <v>18.074205446388099</v>
      </c>
      <c r="E7" s="4">
        <v>18.0095777558702</v>
      </c>
      <c r="F7" s="2">
        <v>5.9050250942509097E-2</v>
      </c>
      <c r="G7" s="2"/>
      <c r="H7" s="2"/>
      <c r="K7" s="15" t="s">
        <v>14</v>
      </c>
      <c r="L7" s="15">
        <v>1</v>
      </c>
      <c r="M7" s="15">
        <v>0.10735450851742018</v>
      </c>
      <c r="N7" s="3"/>
      <c r="O7" s="3"/>
      <c r="P7" s="3"/>
      <c r="Q7" s="3"/>
    </row>
    <row r="8" spans="1:17" ht="16.2" x14ac:dyDescent="0.3">
      <c r="A8" s="1"/>
      <c r="B8" s="1" t="s">
        <v>7</v>
      </c>
      <c r="C8" t="s">
        <v>17</v>
      </c>
      <c r="D8" s="4">
        <v>17.958438971033299</v>
      </c>
      <c r="E8" s="4">
        <v>18.0095777558702</v>
      </c>
      <c r="F8" s="2">
        <v>5.9050250942509097E-2</v>
      </c>
      <c r="G8" s="2"/>
      <c r="H8" s="2"/>
      <c r="K8" s="15" t="s">
        <v>15</v>
      </c>
      <c r="L8" s="15">
        <v>1</v>
      </c>
      <c r="M8" s="15">
        <v>9.787004769648748E-2</v>
      </c>
      <c r="N8" s="3"/>
      <c r="O8" s="3"/>
      <c r="P8" s="3"/>
      <c r="Q8" s="3"/>
    </row>
    <row r="9" spans="1:17" x14ac:dyDescent="0.3">
      <c r="A9" s="1"/>
      <c r="B9" s="1" t="s">
        <v>9</v>
      </c>
      <c r="C9" s="1" t="s">
        <v>8</v>
      </c>
      <c r="D9" s="4">
        <v>23.6793627255628</v>
      </c>
      <c r="E9" s="4">
        <v>23.592837826249799</v>
      </c>
      <c r="F9" s="2">
        <v>8.3349630540834801E-2</v>
      </c>
      <c r="K9" s="17" t="s">
        <v>16</v>
      </c>
      <c r="L9" s="15">
        <v>1</v>
      </c>
      <c r="M9" s="15">
        <v>8.4214112833097016E-2</v>
      </c>
      <c r="N9" s="3"/>
      <c r="O9" s="3"/>
      <c r="P9" s="3"/>
      <c r="Q9" s="3"/>
    </row>
    <row r="10" spans="1:17" x14ac:dyDescent="0.3">
      <c r="A10" s="1"/>
      <c r="B10" s="1" t="s">
        <v>9</v>
      </c>
      <c r="C10" s="1" t="s">
        <v>8</v>
      </c>
      <c r="D10" s="4">
        <v>23.5130754826146</v>
      </c>
      <c r="E10" s="4">
        <v>23.592837826249799</v>
      </c>
      <c r="F10" s="2">
        <v>8.3349630540834801E-2</v>
      </c>
      <c r="K10" s="3"/>
      <c r="L10" s="3"/>
      <c r="M10" s="3"/>
      <c r="N10" s="3"/>
      <c r="O10" s="3"/>
      <c r="P10" s="3"/>
      <c r="Q10" s="3"/>
    </row>
    <row r="11" spans="1:17" x14ac:dyDescent="0.3">
      <c r="A11" s="1"/>
      <c r="B11" s="1" t="s">
        <v>9</v>
      </c>
      <c r="C11" s="1" t="s">
        <v>8</v>
      </c>
      <c r="D11" s="4">
        <v>23.586075270572</v>
      </c>
      <c r="E11" s="4">
        <v>23.592837826249799</v>
      </c>
      <c r="F11" s="2">
        <v>8.3349630540834801E-2</v>
      </c>
      <c r="K11" s="3"/>
      <c r="L11" s="3"/>
      <c r="M11" s="3"/>
      <c r="N11" s="3"/>
      <c r="O11" s="3"/>
      <c r="P11" s="3"/>
      <c r="Q11" s="3"/>
    </row>
    <row r="12" spans="1:17" ht="16.2" x14ac:dyDescent="0.3">
      <c r="A12" s="1"/>
      <c r="B12" s="1" t="s">
        <v>9</v>
      </c>
      <c r="C12" t="s">
        <v>17</v>
      </c>
      <c r="D12" s="4">
        <v>26.283315050489701</v>
      </c>
      <c r="E12" s="4">
        <v>26.202948584601501</v>
      </c>
      <c r="F12" s="2">
        <v>7.0043750651096304E-2</v>
      </c>
      <c r="K12" s="5"/>
      <c r="L12" s="3"/>
      <c r="M12" s="3"/>
      <c r="N12" s="3"/>
      <c r="O12" s="3"/>
      <c r="P12" s="3"/>
      <c r="Q12" s="3"/>
    </row>
    <row r="13" spans="1:17" ht="16.2" x14ac:dyDescent="0.3">
      <c r="A13" s="1"/>
      <c r="B13" s="1" t="s">
        <v>9</v>
      </c>
      <c r="C13" t="s">
        <v>17</v>
      </c>
      <c r="D13" s="4">
        <v>26.170642557745399</v>
      </c>
      <c r="E13" s="4">
        <v>26.202948584601501</v>
      </c>
      <c r="F13" s="2">
        <v>7.0043750651096304E-2</v>
      </c>
      <c r="N13" s="18"/>
    </row>
    <row r="14" spans="1:17" ht="16.2" x14ac:dyDescent="0.3">
      <c r="A14" s="1"/>
      <c r="B14" s="1" t="s">
        <v>9</v>
      </c>
      <c r="C14" t="s">
        <v>17</v>
      </c>
      <c r="D14" s="4">
        <v>26.154888145569299</v>
      </c>
      <c r="E14" s="4">
        <v>26.202948584601501</v>
      </c>
      <c r="F14" s="2">
        <v>7.0043750651096304E-2</v>
      </c>
      <c r="K14" s="7" t="s">
        <v>19</v>
      </c>
      <c r="L14" s="14" t="s">
        <v>10</v>
      </c>
      <c r="M14" s="14" t="s">
        <v>11</v>
      </c>
      <c r="N14" s="19" t="s">
        <v>22</v>
      </c>
    </row>
    <row r="15" spans="1:17" x14ac:dyDescent="0.3">
      <c r="B15" s="1" t="s">
        <v>14</v>
      </c>
      <c r="K15" s="10" t="s">
        <v>12</v>
      </c>
      <c r="L15" s="21">
        <f>AVERAGE(L6:L9)</f>
        <v>1</v>
      </c>
      <c r="M15" s="20">
        <f>_xlfn.STDEV.S(L6:L9)</f>
        <v>0</v>
      </c>
      <c r="N15" s="11">
        <f>_xlfn.T.TEST(L6:L9,M6:M9,2,2)</f>
        <v>2.3059754662626871E-12</v>
      </c>
    </row>
    <row r="16" spans="1:17" ht="16.2" x14ac:dyDescent="0.3">
      <c r="A16" s="1"/>
      <c r="B16" s="1" t="s">
        <v>7</v>
      </c>
      <c r="C16" s="1" t="s">
        <v>8</v>
      </c>
      <c r="D16" s="4">
        <v>19.313855581304001</v>
      </c>
      <c r="E16" s="4">
        <v>19.2785324713983</v>
      </c>
      <c r="F16" s="2">
        <v>6.0166124958720299E-2</v>
      </c>
      <c r="G16" s="6">
        <f>E16-E22</f>
        <v>-4.6845021395776989</v>
      </c>
      <c r="H16" s="8">
        <f>2^G16</f>
        <v>3.8888782001352935E-2</v>
      </c>
      <c r="I16" s="8">
        <f>H16/H16</f>
        <v>1</v>
      </c>
      <c r="K16" s="12" t="s">
        <v>17</v>
      </c>
      <c r="L16" s="22">
        <f>AVERAGE(M6:M9)</f>
        <v>9.8435396815347576E-2</v>
      </c>
      <c r="M16" s="13">
        <f>_xlfn.STDEV.S(M6:M9)</f>
        <v>1.0272015359740431E-2</v>
      </c>
      <c r="N16" s="13"/>
    </row>
    <row r="17" spans="1:9" x14ac:dyDescent="0.3">
      <c r="A17" s="1"/>
      <c r="B17" s="1" t="s">
        <v>7</v>
      </c>
      <c r="C17" s="1" t="s">
        <v>8</v>
      </c>
      <c r="D17" s="4">
        <v>19.312679902369698</v>
      </c>
      <c r="E17" s="4">
        <v>19.2785324713983</v>
      </c>
      <c r="F17" s="2">
        <v>6.0166124958720299E-2</v>
      </c>
    </row>
    <row r="18" spans="1:9" x14ac:dyDescent="0.3">
      <c r="A18" s="1"/>
      <c r="B18" s="1" t="s">
        <v>7</v>
      </c>
      <c r="C18" s="1" t="s">
        <v>8</v>
      </c>
      <c r="D18" s="4">
        <v>19.209061930521301</v>
      </c>
      <c r="E18" s="4">
        <v>19.2785324713983</v>
      </c>
      <c r="F18" s="2">
        <v>6.0166124958720299E-2</v>
      </c>
    </row>
    <row r="19" spans="1:9" ht="16.2" x14ac:dyDescent="0.3">
      <c r="A19" s="1"/>
      <c r="B19" s="1" t="s">
        <v>7</v>
      </c>
      <c r="C19" t="s">
        <v>17</v>
      </c>
      <c r="D19" s="4">
        <v>18.684084815461201</v>
      </c>
      <c r="E19" s="4">
        <v>18.607081450337802</v>
      </c>
      <c r="F19" s="2">
        <v>6.7628538490917003E-2</v>
      </c>
      <c r="G19" s="6">
        <f>E19-E25</f>
        <v>-7.904047453802697</v>
      </c>
      <c r="H19" s="8">
        <f>2^G19</f>
        <v>4.1748860785963404E-3</v>
      </c>
      <c r="I19" s="8">
        <f>H19/H16</f>
        <v>0.10735450851742018</v>
      </c>
    </row>
    <row r="20" spans="1:9" ht="16.2" x14ac:dyDescent="0.3">
      <c r="A20" s="1"/>
      <c r="B20" s="1" t="s">
        <v>7</v>
      </c>
      <c r="C20" t="s">
        <v>17</v>
      </c>
      <c r="D20" s="4">
        <v>18.579826124438402</v>
      </c>
      <c r="E20" s="4">
        <v>18.607081450337802</v>
      </c>
      <c r="F20" s="2">
        <v>6.7628538490917003E-2</v>
      </c>
    </row>
    <row r="21" spans="1:9" ht="16.2" x14ac:dyDescent="0.3">
      <c r="A21" s="1"/>
      <c r="B21" s="1" t="s">
        <v>7</v>
      </c>
      <c r="C21" t="s">
        <v>17</v>
      </c>
      <c r="D21" s="4">
        <v>18.557333411113898</v>
      </c>
      <c r="E21" s="4">
        <v>18.607081450337802</v>
      </c>
      <c r="F21" s="2">
        <v>6.7628538490917003E-2</v>
      </c>
    </row>
    <row r="22" spans="1:9" x14ac:dyDescent="0.3">
      <c r="A22" s="1"/>
      <c r="B22" s="1" t="s">
        <v>9</v>
      </c>
      <c r="C22" s="1" t="s">
        <v>8</v>
      </c>
      <c r="D22" s="4">
        <v>24.1056575818833</v>
      </c>
      <c r="E22" s="4">
        <v>23.963034610975999</v>
      </c>
      <c r="F22" s="2">
        <v>0.13617460927267799</v>
      </c>
    </row>
    <row r="23" spans="1:9" x14ac:dyDescent="0.3">
      <c r="A23" s="1"/>
      <c r="B23" s="1" t="s">
        <v>9</v>
      </c>
      <c r="C23" s="1" t="s">
        <v>8</v>
      </c>
      <c r="D23" s="4">
        <v>23.949060201988999</v>
      </c>
      <c r="E23" s="4">
        <v>23.963034610975999</v>
      </c>
      <c r="F23" s="2">
        <v>0.13617460927267799</v>
      </c>
    </row>
    <row r="24" spans="1:9" x14ac:dyDescent="0.3">
      <c r="A24" s="1"/>
      <c r="B24" s="1" t="s">
        <v>9</v>
      </c>
      <c r="C24" s="1" t="s">
        <v>8</v>
      </c>
      <c r="D24" s="4">
        <v>23.834386049055698</v>
      </c>
      <c r="E24" s="4">
        <v>23.963034610975999</v>
      </c>
      <c r="F24" s="2">
        <v>0.13617460927267799</v>
      </c>
    </row>
    <row r="25" spans="1:9" ht="16.2" x14ac:dyDescent="0.3">
      <c r="A25" s="1"/>
      <c r="B25" s="1" t="s">
        <v>9</v>
      </c>
      <c r="C25" t="s">
        <v>17</v>
      </c>
      <c r="D25" s="4">
        <v>26.559908695001301</v>
      </c>
      <c r="E25" s="4">
        <v>26.511128904140499</v>
      </c>
      <c r="F25" s="2">
        <v>4.4822440458494997E-2</v>
      </c>
    </row>
    <row r="26" spans="1:9" ht="16.2" x14ac:dyDescent="0.3">
      <c r="A26" s="1"/>
      <c r="B26" s="1" t="s">
        <v>9</v>
      </c>
      <c r="C26" t="s">
        <v>17</v>
      </c>
      <c r="D26" s="4">
        <v>26.4717573475425</v>
      </c>
      <c r="E26" s="4">
        <v>26.511128904140499</v>
      </c>
      <c r="F26" s="2">
        <v>4.4822440458494997E-2</v>
      </c>
    </row>
    <row r="27" spans="1:9" ht="16.2" x14ac:dyDescent="0.3">
      <c r="A27" s="1"/>
      <c r="B27" s="1" t="s">
        <v>9</v>
      </c>
      <c r="C27" t="s">
        <v>17</v>
      </c>
      <c r="D27" s="4">
        <v>26.501720669877798</v>
      </c>
      <c r="E27" s="4">
        <v>26.511128904140499</v>
      </c>
      <c r="F27" s="2">
        <v>4.4822440458494997E-2</v>
      </c>
    </row>
    <row r="28" spans="1:9" x14ac:dyDescent="0.3">
      <c r="B28" s="1" t="s">
        <v>15</v>
      </c>
    </row>
    <row r="29" spans="1:9" x14ac:dyDescent="0.3">
      <c r="A29" s="1"/>
      <c r="B29" s="1" t="s">
        <v>7</v>
      </c>
      <c r="C29" s="1" t="s">
        <v>8</v>
      </c>
      <c r="D29" s="4">
        <v>18.401688551923801</v>
      </c>
      <c r="E29" s="4">
        <v>18.331378374696801</v>
      </c>
      <c r="F29" s="2">
        <v>8.8022538960360996E-2</v>
      </c>
      <c r="G29" s="6">
        <f>E29-E35</f>
        <v>-5.2387978298947999</v>
      </c>
      <c r="H29" s="8">
        <f>2^G29</f>
        <v>2.6482849470102491E-2</v>
      </c>
      <c r="I29" s="8">
        <f>H29/H29</f>
        <v>1</v>
      </c>
    </row>
    <row r="30" spans="1:9" x14ac:dyDescent="0.3">
      <c r="A30" s="1"/>
      <c r="B30" s="1" t="s">
        <v>7</v>
      </c>
      <c r="C30" s="1" t="s">
        <v>8</v>
      </c>
      <c r="D30" s="4">
        <v>18.359786849535801</v>
      </c>
      <c r="E30" s="4">
        <v>18.331378374696801</v>
      </c>
      <c r="F30" s="2">
        <v>8.8022538960360996E-2</v>
      </c>
    </row>
    <row r="31" spans="1:9" x14ac:dyDescent="0.3">
      <c r="A31" s="1"/>
      <c r="B31" s="1" t="s">
        <v>7</v>
      </c>
      <c r="C31" s="1" t="s">
        <v>8</v>
      </c>
      <c r="D31" s="4">
        <v>18.232659722630999</v>
      </c>
      <c r="E31" s="4">
        <v>18.331378374696801</v>
      </c>
      <c r="F31" s="2">
        <v>8.8022538960360996E-2</v>
      </c>
    </row>
    <row r="32" spans="1:9" ht="16.2" x14ac:dyDescent="0.3">
      <c r="A32" s="1"/>
      <c r="B32" s="1" t="s">
        <v>7</v>
      </c>
      <c r="C32" t="s">
        <v>17</v>
      </c>
      <c r="D32" s="4">
        <v>17.642937129354902</v>
      </c>
      <c r="E32" s="4">
        <v>17.613284697102198</v>
      </c>
      <c r="F32" s="2">
        <v>2.5690548962731301E-2</v>
      </c>
      <c r="G32" s="6">
        <f>E32-E39</f>
        <v>-8.5917866169540034</v>
      </c>
      <c r="H32" s="8">
        <f>2^G32</f>
        <v>2.5918777407778291E-3</v>
      </c>
      <c r="I32" s="8">
        <f>H32/H29</f>
        <v>9.787004769648748E-2</v>
      </c>
    </row>
    <row r="33" spans="1:9" ht="16.2" x14ac:dyDescent="0.3">
      <c r="A33" s="1"/>
      <c r="B33" s="1" t="s">
        <v>7</v>
      </c>
      <c r="C33" t="s">
        <v>17</v>
      </c>
      <c r="D33" s="4">
        <v>17.599202962089802</v>
      </c>
      <c r="E33" s="4">
        <v>17.613284697102198</v>
      </c>
      <c r="F33" s="2">
        <v>2.5690548962731301E-2</v>
      </c>
    </row>
    <row r="34" spans="1:9" ht="16.2" x14ac:dyDescent="0.3">
      <c r="A34" s="1"/>
      <c r="B34" s="1" t="s">
        <v>7</v>
      </c>
      <c r="C34" t="s">
        <v>17</v>
      </c>
      <c r="D34" s="4">
        <v>17.597713999861799</v>
      </c>
      <c r="E34" s="4">
        <v>17.613284697102198</v>
      </c>
      <c r="F34" s="2">
        <v>2.5690548962731301E-2</v>
      </c>
    </row>
    <row r="35" spans="1:9" x14ac:dyDescent="0.3">
      <c r="A35" s="1"/>
      <c r="B35" s="1" t="s">
        <v>9</v>
      </c>
      <c r="C35" s="1" t="s">
        <v>8</v>
      </c>
      <c r="D35" s="4">
        <v>23.622309799501402</v>
      </c>
      <c r="E35" s="4">
        <v>23.570176204591601</v>
      </c>
      <c r="F35" s="2">
        <v>5.8813104858912002E-2</v>
      </c>
    </row>
    <row r="36" spans="1:9" x14ac:dyDescent="0.3">
      <c r="A36" s="1"/>
      <c r="B36" s="1" t="s">
        <v>9</v>
      </c>
      <c r="C36" s="1" t="s">
        <v>8</v>
      </c>
      <c r="D36" s="4">
        <v>23.581799558562199</v>
      </c>
      <c r="E36" s="4">
        <v>23.570176204591601</v>
      </c>
      <c r="F36" s="2">
        <v>5.8813104858912002E-2</v>
      </c>
    </row>
    <row r="37" spans="1:9" x14ac:dyDescent="0.3">
      <c r="A37" s="1"/>
      <c r="B37" s="1" t="s">
        <v>9</v>
      </c>
      <c r="C37" s="1" t="s">
        <v>8</v>
      </c>
      <c r="D37" s="4">
        <v>23.506419255711101</v>
      </c>
      <c r="E37" s="4">
        <v>23.570176204591601</v>
      </c>
      <c r="F37" s="2">
        <v>5.8813104858912002E-2</v>
      </c>
    </row>
    <row r="38" spans="1:9" ht="16.2" x14ac:dyDescent="0.3">
      <c r="A38" s="1"/>
      <c r="B38" s="1" t="s">
        <v>9</v>
      </c>
      <c r="C38" t="s">
        <v>17</v>
      </c>
      <c r="D38" s="4"/>
      <c r="E38" s="4">
        <v>0</v>
      </c>
      <c r="F38" s="2">
        <v>0</v>
      </c>
    </row>
    <row r="39" spans="1:9" ht="16.2" x14ac:dyDescent="0.3">
      <c r="A39" s="1"/>
      <c r="B39" s="1" t="s">
        <v>9</v>
      </c>
      <c r="C39" t="s">
        <v>17</v>
      </c>
      <c r="D39" s="4">
        <v>26.244848908763799</v>
      </c>
      <c r="E39" s="4">
        <v>26.205071314056202</v>
      </c>
      <c r="F39" s="2">
        <v>5.6254013914092703E-2</v>
      </c>
    </row>
    <row r="40" spans="1:9" ht="16.2" x14ac:dyDescent="0.3">
      <c r="A40" s="1"/>
      <c r="B40" s="1" t="s">
        <v>9</v>
      </c>
      <c r="C40" t="s">
        <v>17</v>
      </c>
      <c r="D40" s="4">
        <v>26.1652937193486</v>
      </c>
      <c r="E40" s="4">
        <v>26.205071314056202</v>
      </c>
      <c r="F40" s="2">
        <v>5.6254013914092703E-2</v>
      </c>
    </row>
    <row r="41" spans="1:9" x14ac:dyDescent="0.3">
      <c r="A41" s="1"/>
      <c r="B41" s="1" t="s">
        <v>16</v>
      </c>
      <c r="C41" s="1"/>
      <c r="D41" s="4"/>
      <c r="E41" s="4"/>
      <c r="F41" s="2"/>
    </row>
    <row r="42" spans="1:9" x14ac:dyDescent="0.3">
      <c r="A42" s="1"/>
      <c r="B42" s="1" t="s">
        <v>7</v>
      </c>
      <c r="C42" s="1" t="s">
        <v>8</v>
      </c>
      <c r="D42" s="4">
        <v>17.6307996802839</v>
      </c>
      <c r="E42" s="4">
        <v>17.745811205130799</v>
      </c>
      <c r="F42" s="2">
        <v>0.106536917142277</v>
      </c>
      <c r="G42" s="6">
        <f>E42-E48</f>
        <v>-5.1994694074527992</v>
      </c>
      <c r="H42" s="8">
        <f>2^G42</f>
        <v>2.7214712254941514E-2</v>
      </c>
      <c r="I42" s="8">
        <f>H42/H42</f>
        <v>1</v>
      </c>
    </row>
    <row r="43" spans="1:9" x14ac:dyDescent="0.3">
      <c r="A43" s="1"/>
      <c r="B43" s="1" t="s">
        <v>7</v>
      </c>
      <c r="C43" s="1" t="s">
        <v>8</v>
      </c>
      <c r="D43" s="4">
        <v>17.765509870621798</v>
      </c>
      <c r="E43" s="4">
        <v>17.745811205130799</v>
      </c>
      <c r="F43" s="2">
        <v>0.106536917142277</v>
      </c>
    </row>
    <row r="44" spans="1:9" x14ac:dyDescent="0.3">
      <c r="A44" s="1"/>
      <c r="B44" s="1" t="s">
        <v>7</v>
      </c>
      <c r="C44" s="1" t="s">
        <v>8</v>
      </c>
      <c r="D44" s="4">
        <v>17.841124064486799</v>
      </c>
      <c r="E44" s="4">
        <v>17.745811205130799</v>
      </c>
      <c r="F44" s="2">
        <v>0.106536917142277</v>
      </c>
    </row>
    <row r="45" spans="1:9" ht="16.2" x14ac:dyDescent="0.3">
      <c r="A45" s="1"/>
      <c r="B45" s="1" t="s">
        <v>7</v>
      </c>
      <c r="C45" t="s">
        <v>17</v>
      </c>
      <c r="D45" s="4">
        <v>17.425430863214402</v>
      </c>
      <c r="E45" s="4">
        <v>17.425430863214402</v>
      </c>
      <c r="F45" s="2">
        <v>0</v>
      </c>
      <c r="G45" s="6">
        <f>E45-E51</f>
        <v>-8.7692635728646984</v>
      </c>
      <c r="H45" s="8">
        <f>2^G45</f>
        <v>2.2918628485579127E-3</v>
      </c>
      <c r="I45" s="8">
        <f>H45/H42</f>
        <v>8.4214112833097016E-2</v>
      </c>
    </row>
    <row r="46" spans="1:9" ht="16.2" x14ac:dyDescent="0.3">
      <c r="A46" s="1"/>
      <c r="B46" s="1" t="s">
        <v>7</v>
      </c>
      <c r="C46" t="s">
        <v>17</v>
      </c>
      <c r="D46" s="4">
        <v>17.548654104902202</v>
      </c>
      <c r="E46" s="4">
        <v>17.548654104902202</v>
      </c>
      <c r="F46" s="2">
        <v>0</v>
      </c>
    </row>
    <row r="47" spans="1:9" ht="16.2" x14ac:dyDescent="0.3">
      <c r="A47" s="1"/>
      <c r="B47" s="1" t="s">
        <v>7</v>
      </c>
      <c r="C47" t="s">
        <v>17</v>
      </c>
      <c r="D47" s="4">
        <v>17.559692243931401</v>
      </c>
      <c r="E47" s="4">
        <v>17.559692243931401</v>
      </c>
      <c r="F47" s="2">
        <v>0</v>
      </c>
    </row>
    <row r="48" spans="1:9" x14ac:dyDescent="0.3">
      <c r="A48" s="1"/>
      <c r="B48" s="1" t="s">
        <v>9</v>
      </c>
      <c r="C48" s="1" t="s">
        <v>8</v>
      </c>
      <c r="D48" s="4">
        <v>23.013714562134599</v>
      </c>
      <c r="E48" s="4">
        <v>22.945280612583598</v>
      </c>
      <c r="F48" s="2">
        <v>0.100975790394058</v>
      </c>
    </row>
    <row r="49" spans="1:6" x14ac:dyDescent="0.3">
      <c r="A49" s="1"/>
      <c r="B49" s="1" t="s">
        <v>9</v>
      </c>
      <c r="C49" s="1" t="s">
        <v>8</v>
      </c>
      <c r="D49" s="4">
        <v>22.8293097011607</v>
      </c>
      <c r="E49" s="4">
        <v>22.945280612583598</v>
      </c>
      <c r="F49" s="2">
        <v>0.100975790394058</v>
      </c>
    </row>
    <row r="50" spans="1:6" x14ac:dyDescent="0.3">
      <c r="A50" s="1"/>
      <c r="B50" s="1" t="s">
        <v>9</v>
      </c>
      <c r="C50" s="1" t="s">
        <v>8</v>
      </c>
      <c r="D50" s="4">
        <v>22.9928175744556</v>
      </c>
      <c r="E50" s="4">
        <v>22.945280612583598</v>
      </c>
      <c r="F50" s="2">
        <v>0.100975790394058</v>
      </c>
    </row>
    <row r="51" spans="1:6" ht="16.2" x14ac:dyDescent="0.3">
      <c r="A51" s="1"/>
      <c r="B51" s="1" t="s">
        <v>9</v>
      </c>
      <c r="C51" t="s">
        <v>17</v>
      </c>
      <c r="D51" s="4">
        <v>26.1946944360791</v>
      </c>
      <c r="E51" s="4">
        <v>26.1946944360791</v>
      </c>
      <c r="F51" s="2">
        <v>0</v>
      </c>
    </row>
    <row r="52" spans="1:6" ht="16.2" x14ac:dyDescent="0.3">
      <c r="A52" s="1"/>
      <c r="B52" s="1" t="s">
        <v>9</v>
      </c>
      <c r="C52" t="s">
        <v>17</v>
      </c>
      <c r="D52" s="4">
        <v>26.1957467562207</v>
      </c>
      <c r="E52" s="4">
        <v>26.1957467562207</v>
      </c>
      <c r="F52" s="2">
        <v>0</v>
      </c>
    </row>
    <row r="53" spans="1:6" ht="16.2" x14ac:dyDescent="0.3">
      <c r="A53" s="1"/>
      <c r="B53" s="1" t="s">
        <v>9</v>
      </c>
      <c r="C53" t="s">
        <v>17</v>
      </c>
      <c r="D53" s="4">
        <v>26.2553247485362</v>
      </c>
      <c r="E53" s="4">
        <v>26.2553247485362</v>
      </c>
      <c r="F53" s="2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wt, A11_qPCR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2022-05-14T22:34:03Z</dcterms:created>
  <dcterms:modified xsi:type="dcterms:W3CDTF">2022-11-19T19:56:38Z</dcterms:modified>
</cp:coreProperties>
</file>