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nuscripts\Fixation\Submission Files - Revewer Response\"/>
    </mc:Choice>
  </mc:AlternateContent>
  <xr:revisionPtr revIDLastSave="0" documentId="13_ncr:1_{9E7BBA52-9EAB-4D97-A46F-5C48BD331D55}" xr6:coauthVersionLast="47" xr6:coauthVersionMax="47" xr10:uidLastSave="{00000000-0000-0000-0000-000000000000}"/>
  <bookViews>
    <workbookView xWindow="-120" yWindow="-120" windowWidth="21840" windowHeight="13140" activeTab="2" xr2:uid="{57E3DFC6-EA53-B248-A1F5-1C7BEBE0F4F9}"/>
  </bookViews>
  <sheets>
    <sheet name="EGFP - EWS(IDR)" sheetId="4" r:id="rId1"/>
    <sheet name="EGFP - FUS(IDR)" sheetId="3" r:id="rId2"/>
    <sheet name="EGFP - TAF15(IDR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6" l="1"/>
  <c r="I2" i="6"/>
  <c r="J2" i="6"/>
  <c r="H3" i="6"/>
  <c r="H26" i="6" s="1"/>
  <c r="I3" i="6"/>
  <c r="I26" i="6" s="1"/>
  <c r="J3" i="6"/>
  <c r="J28" i="6" s="1"/>
  <c r="H4" i="6"/>
  <c r="I4" i="6"/>
  <c r="J4" i="6"/>
  <c r="H5" i="6"/>
  <c r="I5" i="6"/>
  <c r="J5" i="6"/>
  <c r="H6" i="6"/>
  <c r="H27" i="6" s="1"/>
  <c r="I6" i="6"/>
  <c r="I27" i="6" s="1"/>
  <c r="J6" i="6"/>
  <c r="H7" i="6"/>
  <c r="I7" i="6"/>
  <c r="J7" i="6"/>
  <c r="H8" i="6"/>
  <c r="I8" i="6"/>
  <c r="J8" i="6"/>
  <c r="H9" i="6"/>
  <c r="I9" i="6"/>
  <c r="J9" i="6"/>
  <c r="H10" i="6"/>
  <c r="I10" i="6"/>
  <c r="J10" i="6"/>
  <c r="H11" i="6"/>
  <c r="I11" i="6"/>
  <c r="J11" i="6"/>
  <c r="H12" i="6"/>
  <c r="I12" i="6"/>
  <c r="J12" i="6"/>
  <c r="H13" i="6"/>
  <c r="I13" i="6"/>
  <c r="J13" i="6"/>
  <c r="H14" i="6"/>
  <c r="I14" i="6"/>
  <c r="J14" i="6"/>
  <c r="H15" i="6"/>
  <c r="I15" i="6"/>
  <c r="J15" i="6"/>
  <c r="H16" i="6"/>
  <c r="I16" i="6"/>
  <c r="J16" i="6"/>
  <c r="H17" i="6"/>
  <c r="I17" i="6"/>
  <c r="J17" i="6"/>
  <c r="H18" i="6"/>
  <c r="I18" i="6"/>
  <c r="J18" i="6"/>
  <c r="H19" i="6"/>
  <c r="I19" i="6"/>
  <c r="J19" i="6"/>
  <c r="H20" i="6"/>
  <c r="I20" i="6"/>
  <c r="J20" i="6"/>
  <c r="H21" i="6"/>
  <c r="I21" i="6"/>
  <c r="J21" i="6"/>
  <c r="H22" i="6"/>
  <c r="I22" i="6"/>
  <c r="J22" i="6"/>
  <c r="H23" i="6"/>
  <c r="I23" i="6"/>
  <c r="J23" i="6"/>
  <c r="H24" i="6"/>
  <c r="I24" i="6"/>
  <c r="J24" i="6"/>
  <c r="H25" i="6"/>
  <c r="I25" i="6"/>
  <c r="J25" i="6"/>
  <c r="J27" i="6"/>
  <c r="I28" i="6"/>
  <c r="J41" i="4"/>
  <c r="I41" i="4"/>
  <c r="H41" i="4"/>
  <c r="J40" i="4"/>
  <c r="I40" i="4"/>
  <c r="H40" i="4"/>
  <c r="J39" i="4"/>
  <c r="I39" i="4"/>
  <c r="H39" i="4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H14" i="3"/>
  <c r="J13" i="3"/>
  <c r="I13" i="3"/>
  <c r="H13" i="3"/>
  <c r="J12" i="3"/>
  <c r="I12" i="3"/>
  <c r="H12" i="3"/>
  <c r="J11" i="3"/>
  <c r="I11" i="3"/>
  <c r="H11" i="3"/>
  <c r="J10" i="3"/>
  <c r="I10" i="3"/>
  <c r="H10" i="3"/>
  <c r="J9" i="3"/>
  <c r="I9" i="3"/>
  <c r="H9" i="3"/>
  <c r="J8" i="3"/>
  <c r="I8" i="3"/>
  <c r="H8" i="3"/>
  <c r="J7" i="3"/>
  <c r="I7" i="3"/>
  <c r="H7" i="3"/>
  <c r="J6" i="3"/>
  <c r="I6" i="3"/>
  <c r="H6" i="3"/>
  <c r="J5" i="3"/>
  <c r="I5" i="3"/>
  <c r="H5" i="3"/>
  <c r="J4" i="3"/>
  <c r="I4" i="3"/>
  <c r="H4" i="3"/>
  <c r="J3" i="3"/>
  <c r="J26" i="3" s="1"/>
  <c r="I3" i="3"/>
  <c r="H3" i="3"/>
  <c r="J2" i="3"/>
  <c r="I2" i="3"/>
  <c r="I26" i="3" s="1"/>
  <c r="H2" i="3"/>
  <c r="H28" i="6" l="1"/>
  <c r="J26" i="6"/>
  <c r="H26" i="3"/>
  <c r="H28" i="3"/>
  <c r="J27" i="3"/>
  <c r="H27" i="3"/>
  <c r="I28" i="3"/>
  <c r="I27" i="3"/>
  <c r="J28" i="3"/>
</calcChain>
</file>

<file path=xl/sharedStrings.xml><?xml version="1.0" encoding="utf-8"?>
<sst xmlns="http://schemas.openxmlformats.org/spreadsheetml/2006/main" count="39" uniqueCount="14">
  <si>
    <t>After Bound Fraction</t>
  </si>
  <si>
    <t>After STD</t>
  </si>
  <si>
    <t>After Num Puncta</t>
  </si>
  <si>
    <t>Before Bound fraction</t>
  </si>
  <si>
    <t>Before STD</t>
  </si>
  <si>
    <t>Before Num Puncta</t>
  </si>
  <si>
    <t>Change in Bound Fraction</t>
  </si>
  <si>
    <t>Change in STD</t>
  </si>
  <si>
    <t>Change in Num Puncta</t>
  </si>
  <si>
    <t>average</t>
  </si>
  <si>
    <t>std</t>
  </si>
  <si>
    <t>stderr</t>
  </si>
  <si>
    <t>signrank</t>
  </si>
  <si>
    <t xml:space="preserve">signrank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</si>
</sst>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2124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1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B6ADE-4D42-F246-B863-D7E52C957F37}">
  <dimension ref="A1:J42"/>
  <sheetViews>
    <sheetView workbookViewId="0">
      <selection activeCell="A2" sqref="A2"/>
    </sheetView>
  </sheetViews>
  <sheetFormatPr defaultColWidth="11" defaultRowHeight="15.7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24</v>
      </c>
      <c r="B2" s="2">
        <v>2.7810000000000001E-6</v>
      </c>
      <c r="C2">
        <v>533</v>
      </c>
      <c r="D2">
        <v>19</v>
      </c>
      <c r="E2" s="2">
        <v>1.508E-6</v>
      </c>
      <c r="F2">
        <v>401</v>
      </c>
      <c r="H2">
        <v>0.26315789473684198</v>
      </c>
      <c r="I2">
        <v>0.84105960264900703</v>
      </c>
      <c r="J2">
        <v>0.32917705735660802</v>
      </c>
    </row>
    <row r="3" spans="1:10" x14ac:dyDescent="0.25">
      <c r="A3">
        <v>7.6</v>
      </c>
      <c r="B3" s="2">
        <v>4.1139999999999999E-6</v>
      </c>
      <c r="C3">
        <v>170</v>
      </c>
      <c r="D3">
        <v>7.7</v>
      </c>
      <c r="E3" s="2">
        <v>1.9920000000000002E-6</v>
      </c>
      <c r="F3">
        <v>127</v>
      </c>
      <c r="H3">
        <v>-1.2987012987013101E-2</v>
      </c>
      <c r="I3">
        <v>1.06532663316583</v>
      </c>
      <c r="J3">
        <v>0.33858267716535401</v>
      </c>
    </row>
    <row r="4" spans="1:10" x14ac:dyDescent="0.25">
      <c r="A4">
        <v>2.1</v>
      </c>
      <c r="B4" s="2">
        <v>2.2709999999999999E-6</v>
      </c>
      <c r="C4">
        <v>59</v>
      </c>
      <c r="D4">
        <v>1.2</v>
      </c>
      <c r="E4" s="2">
        <v>1.1310000000000001E-6</v>
      </c>
      <c r="F4">
        <v>50</v>
      </c>
      <c r="H4">
        <v>0.75</v>
      </c>
      <c r="I4">
        <v>1.0088495575221199</v>
      </c>
      <c r="J4">
        <v>0.18</v>
      </c>
    </row>
    <row r="5" spans="1:10" x14ac:dyDescent="0.25">
      <c r="A5">
        <v>17</v>
      </c>
      <c r="B5" s="2">
        <v>6.844E-6</v>
      </c>
      <c r="C5">
        <v>135</v>
      </c>
      <c r="D5">
        <v>1.1000000000000001</v>
      </c>
      <c r="E5" s="2">
        <v>1.6509999999999999E-6</v>
      </c>
      <c r="F5">
        <v>28</v>
      </c>
      <c r="H5">
        <v>14.454545454545499</v>
      </c>
      <c r="I5">
        <v>3.1454545454545499</v>
      </c>
      <c r="J5">
        <v>3.8214285714285698</v>
      </c>
    </row>
    <row r="6" spans="1:10" x14ac:dyDescent="0.25">
      <c r="A6">
        <v>18</v>
      </c>
      <c r="B6" s="2">
        <v>7.8390000000000007E-6</v>
      </c>
      <c r="C6">
        <v>109</v>
      </c>
      <c r="D6">
        <v>13</v>
      </c>
      <c r="E6" s="2">
        <v>3.3189999999999999E-6</v>
      </c>
      <c r="F6">
        <v>213</v>
      </c>
      <c r="H6">
        <v>0.38461538461538503</v>
      </c>
      <c r="I6">
        <v>1.36144578313253</v>
      </c>
      <c r="J6">
        <v>-0.48826291079812201</v>
      </c>
    </row>
    <row r="7" spans="1:10" x14ac:dyDescent="0.25">
      <c r="A7">
        <v>18</v>
      </c>
      <c r="B7" s="2">
        <v>7.3749999999999997E-6</v>
      </c>
      <c r="C7">
        <v>159</v>
      </c>
      <c r="D7">
        <v>7.2</v>
      </c>
      <c r="E7" s="2">
        <v>2.8090000000000001E-6</v>
      </c>
      <c r="F7">
        <v>152</v>
      </c>
      <c r="H7">
        <v>1.5</v>
      </c>
      <c r="I7">
        <v>1.6263345195729499</v>
      </c>
      <c r="J7">
        <v>4.6052631578947401E-2</v>
      </c>
    </row>
    <row r="8" spans="1:10" x14ac:dyDescent="0.25">
      <c r="A8">
        <v>5.8</v>
      </c>
      <c r="B8" s="2">
        <v>1.871E-6</v>
      </c>
      <c r="C8">
        <v>273</v>
      </c>
      <c r="D8">
        <v>0.82</v>
      </c>
      <c r="E8" s="2">
        <v>1.3430000000000001E-6</v>
      </c>
      <c r="F8">
        <v>37</v>
      </c>
      <c r="H8">
        <v>6.0731707317073198</v>
      </c>
      <c r="I8">
        <v>0.39552238805970102</v>
      </c>
      <c r="J8">
        <v>6.3783783783783798</v>
      </c>
    </row>
    <row r="9" spans="1:10" x14ac:dyDescent="0.25">
      <c r="A9">
        <v>21</v>
      </c>
      <c r="B9" s="2">
        <v>2.6000000000000001E-6</v>
      </c>
      <c r="C9">
        <v>552</v>
      </c>
      <c r="D9">
        <v>17</v>
      </c>
      <c r="E9" s="2">
        <v>2.0250000000000001E-6</v>
      </c>
      <c r="F9">
        <v>304</v>
      </c>
      <c r="H9">
        <v>0.23529411764705899</v>
      </c>
      <c r="I9">
        <v>0.28078817733990102</v>
      </c>
      <c r="J9">
        <v>0.81578947368421095</v>
      </c>
    </row>
    <row r="10" spans="1:10" x14ac:dyDescent="0.25">
      <c r="A10">
        <v>42</v>
      </c>
      <c r="B10" s="2">
        <v>1.516E-6</v>
      </c>
      <c r="C10">
        <v>1903</v>
      </c>
      <c r="D10">
        <v>36</v>
      </c>
      <c r="E10" s="2">
        <v>1.1069999999999999E-6</v>
      </c>
      <c r="F10">
        <v>1210</v>
      </c>
      <c r="H10">
        <v>0.16666666666666699</v>
      </c>
      <c r="I10">
        <v>0.36936936936936898</v>
      </c>
      <c r="J10">
        <v>0.57272727272727297</v>
      </c>
    </row>
    <row r="11" spans="1:10" x14ac:dyDescent="0.25">
      <c r="A11">
        <v>6.1</v>
      </c>
      <c r="B11" s="2">
        <v>4.7489999999999998E-6</v>
      </c>
      <c r="C11">
        <v>101</v>
      </c>
      <c r="D11">
        <v>1</v>
      </c>
      <c r="E11" s="2">
        <v>2.5170000000000002E-6</v>
      </c>
      <c r="F11">
        <v>10</v>
      </c>
      <c r="H11">
        <v>5.0999999999999996</v>
      </c>
      <c r="I11">
        <v>0.884920634920635</v>
      </c>
      <c r="J11">
        <v>9.1</v>
      </c>
    </row>
    <row r="12" spans="1:10" x14ac:dyDescent="0.25">
      <c r="A12">
        <v>15</v>
      </c>
      <c r="B12" s="2">
        <v>3.8029999999999998E-6</v>
      </c>
      <c r="C12">
        <v>179</v>
      </c>
      <c r="D12">
        <v>14</v>
      </c>
      <c r="E12" s="2">
        <v>2.5969999999999999E-6</v>
      </c>
      <c r="F12">
        <v>256</v>
      </c>
      <c r="H12">
        <v>7.1428571428571397E-2</v>
      </c>
      <c r="I12">
        <v>0.46153846153846101</v>
      </c>
      <c r="J12">
        <v>-0.30078125</v>
      </c>
    </row>
    <row r="13" spans="1:10" x14ac:dyDescent="0.25">
      <c r="A13">
        <v>9.9</v>
      </c>
      <c r="B13" s="2">
        <v>3.1829999999999998E-6</v>
      </c>
      <c r="C13">
        <v>289</v>
      </c>
      <c r="D13">
        <v>1.2</v>
      </c>
      <c r="E13" s="2">
        <v>1.573E-6</v>
      </c>
      <c r="F13">
        <v>30</v>
      </c>
      <c r="H13">
        <v>7.25</v>
      </c>
      <c r="I13">
        <v>1.0254777070063701</v>
      </c>
      <c r="J13">
        <v>8.6333333333333293</v>
      </c>
    </row>
    <row r="14" spans="1:10" x14ac:dyDescent="0.25">
      <c r="A14">
        <v>16</v>
      </c>
      <c r="B14" s="2">
        <v>4.4279999999999998E-6</v>
      </c>
      <c r="C14">
        <v>125</v>
      </c>
      <c r="D14">
        <v>18</v>
      </c>
      <c r="E14" s="2">
        <v>3.5719999999999999E-6</v>
      </c>
      <c r="F14">
        <v>162</v>
      </c>
      <c r="H14">
        <v>-0.11111111111111099</v>
      </c>
      <c r="I14">
        <v>0.24089635854341701</v>
      </c>
      <c r="J14">
        <v>-0.22839506172839499</v>
      </c>
    </row>
    <row r="15" spans="1:10" x14ac:dyDescent="0.25">
      <c r="A15">
        <v>17</v>
      </c>
      <c r="B15" s="2">
        <v>4.2660000000000003E-6</v>
      </c>
      <c r="C15">
        <v>160</v>
      </c>
      <c r="D15">
        <v>15</v>
      </c>
      <c r="E15" s="2">
        <v>3.287E-6</v>
      </c>
      <c r="F15">
        <v>201</v>
      </c>
      <c r="H15">
        <v>0.133333333333333</v>
      </c>
      <c r="I15">
        <v>0.29787234042553201</v>
      </c>
      <c r="J15">
        <v>-0.20398009950248799</v>
      </c>
    </row>
    <row r="16" spans="1:10" x14ac:dyDescent="0.25">
      <c r="A16">
        <v>6.7</v>
      </c>
      <c r="B16" s="2">
        <v>9.6169999999999996E-6</v>
      </c>
      <c r="C16">
        <v>31</v>
      </c>
      <c r="D16">
        <v>6.9</v>
      </c>
      <c r="E16" s="2">
        <v>8.1119999999999996E-6</v>
      </c>
      <c r="F16">
        <v>35</v>
      </c>
      <c r="H16">
        <v>-2.8985507246376802E-2</v>
      </c>
      <c r="I16">
        <v>0.18618988902589401</v>
      </c>
      <c r="J16">
        <v>-0.114285714285714</v>
      </c>
    </row>
    <row r="17" spans="1:10" x14ac:dyDescent="0.25">
      <c r="A17">
        <v>15</v>
      </c>
      <c r="B17" s="2">
        <v>3.1690000000000001E-6</v>
      </c>
      <c r="C17">
        <v>495</v>
      </c>
      <c r="D17">
        <v>5.2</v>
      </c>
      <c r="E17" s="2">
        <v>1.5629999999999999E-6</v>
      </c>
      <c r="F17">
        <v>176</v>
      </c>
      <c r="H17">
        <v>1.8846153846153799</v>
      </c>
      <c r="I17">
        <v>1.0320512820512799</v>
      </c>
      <c r="J17">
        <v>1.8125</v>
      </c>
    </row>
    <row r="18" spans="1:10" x14ac:dyDescent="0.25">
      <c r="A18">
        <v>6.1</v>
      </c>
      <c r="B18" s="2">
        <v>6.9700000000000002E-6</v>
      </c>
      <c r="C18">
        <v>46</v>
      </c>
      <c r="D18">
        <v>7.4</v>
      </c>
      <c r="E18" s="2">
        <v>6.545E-6</v>
      </c>
      <c r="F18">
        <v>50</v>
      </c>
      <c r="H18">
        <v>-0.17567567567567599</v>
      </c>
      <c r="I18">
        <v>6.4122137404580198E-2</v>
      </c>
      <c r="J18">
        <v>-0.08</v>
      </c>
    </row>
    <row r="19" spans="1:10" x14ac:dyDescent="0.25">
      <c r="A19">
        <v>11</v>
      </c>
      <c r="B19" s="2">
        <v>4.4889999999999997E-6</v>
      </c>
      <c r="C19">
        <v>104</v>
      </c>
      <c r="D19">
        <v>14</v>
      </c>
      <c r="E19" s="2">
        <v>3.7840000000000001E-6</v>
      </c>
      <c r="F19">
        <v>120</v>
      </c>
      <c r="H19">
        <v>-0.214285714285714</v>
      </c>
      <c r="I19">
        <v>0.18783068783068799</v>
      </c>
      <c r="J19">
        <v>-0.133333333333333</v>
      </c>
    </row>
    <row r="20" spans="1:10" x14ac:dyDescent="0.25">
      <c r="A20">
        <v>9.3000000000000007</v>
      </c>
      <c r="B20" s="2">
        <v>7.2019999999999998E-6</v>
      </c>
      <c r="C20">
        <v>70</v>
      </c>
      <c r="D20">
        <v>7</v>
      </c>
      <c r="E20" s="2">
        <v>5.203E-6</v>
      </c>
      <c r="F20">
        <v>32</v>
      </c>
      <c r="H20">
        <v>0.32857142857142901</v>
      </c>
      <c r="I20">
        <v>0.38461538461538503</v>
      </c>
      <c r="J20">
        <v>1.1875</v>
      </c>
    </row>
    <row r="21" spans="1:10" x14ac:dyDescent="0.25">
      <c r="A21">
        <v>31</v>
      </c>
      <c r="B21" s="2">
        <v>2.3159999999999998E-5</v>
      </c>
      <c r="C21">
        <v>12</v>
      </c>
      <c r="D21">
        <v>2.7</v>
      </c>
      <c r="E21" s="2">
        <v>1.5950000000000001E-5</v>
      </c>
      <c r="F21">
        <v>7</v>
      </c>
      <c r="H21">
        <v>10.4814814814815</v>
      </c>
      <c r="I21" s="2">
        <v>0.45</v>
      </c>
      <c r="J21">
        <v>0.71428571428571397</v>
      </c>
    </row>
    <row r="22" spans="1:10" x14ac:dyDescent="0.25">
      <c r="A22">
        <v>1.1000000000000001</v>
      </c>
      <c r="B22" s="2">
        <v>2.5569999999999998E-6</v>
      </c>
      <c r="C22">
        <v>14</v>
      </c>
      <c r="D22">
        <v>0.43</v>
      </c>
      <c r="E22" s="2">
        <v>1.1119999999999999E-6</v>
      </c>
      <c r="F22">
        <v>7</v>
      </c>
      <c r="H22">
        <v>1.5581395348837199</v>
      </c>
      <c r="I22" s="2">
        <v>1.3063063063063101</v>
      </c>
      <c r="J22">
        <v>1</v>
      </c>
    </row>
    <row r="23" spans="1:10" x14ac:dyDescent="0.25">
      <c r="A23">
        <v>1.1000000000000001</v>
      </c>
      <c r="B23" s="2">
        <v>9.2460000000000001E-7</v>
      </c>
      <c r="C23">
        <v>28</v>
      </c>
      <c r="D23">
        <v>0.28999999999999998</v>
      </c>
      <c r="E23" s="2">
        <v>4.7729999999999997E-7</v>
      </c>
      <c r="F23">
        <v>12</v>
      </c>
      <c r="H23">
        <v>2.7931034482758599</v>
      </c>
      <c r="I23" s="2">
        <v>0.93920335429769397</v>
      </c>
      <c r="J23">
        <v>1.3333333333333299</v>
      </c>
    </row>
    <row r="24" spans="1:10" x14ac:dyDescent="0.25">
      <c r="A24">
        <v>2.9</v>
      </c>
      <c r="B24" s="2">
        <v>1.9589999999999998E-6</v>
      </c>
      <c r="C24">
        <v>57</v>
      </c>
      <c r="D24">
        <v>0.37</v>
      </c>
      <c r="E24" s="2">
        <v>9.9449999999999997E-7</v>
      </c>
      <c r="F24">
        <v>10</v>
      </c>
      <c r="H24">
        <v>6.8378378378378404</v>
      </c>
      <c r="I24" s="2">
        <v>0.96984924623115598</v>
      </c>
      <c r="J24">
        <v>4.7</v>
      </c>
    </row>
    <row r="25" spans="1:10" x14ac:dyDescent="0.25">
      <c r="A25">
        <v>0.91</v>
      </c>
      <c r="B25" s="2">
        <v>1.0899999999999999E-6</v>
      </c>
      <c r="C25">
        <v>57</v>
      </c>
      <c r="D25">
        <v>3.2000000000000001E-2</v>
      </c>
      <c r="E25" s="2">
        <v>7.1230000000000005E-7</v>
      </c>
      <c r="F25">
        <v>1</v>
      </c>
      <c r="H25">
        <v>27.4375</v>
      </c>
      <c r="I25" s="2">
        <v>0.53089887640449396</v>
      </c>
      <c r="J25">
        <v>56</v>
      </c>
    </row>
    <row r="26" spans="1:10" x14ac:dyDescent="0.25">
      <c r="A26">
        <v>1.3</v>
      </c>
      <c r="B26" s="2">
        <v>7.0819999999999995E-7</v>
      </c>
      <c r="C26">
        <v>105</v>
      </c>
      <c r="D26">
        <v>1.4E-2</v>
      </c>
      <c r="E26" s="2">
        <v>3.7930000000000001E-7</v>
      </c>
      <c r="F26">
        <v>1</v>
      </c>
      <c r="H26">
        <v>91.857142857142904</v>
      </c>
      <c r="I26" s="2">
        <v>0.86807387862796903</v>
      </c>
      <c r="J26">
        <v>104</v>
      </c>
    </row>
    <row r="27" spans="1:10" x14ac:dyDescent="0.25">
      <c r="A27">
        <v>2.8</v>
      </c>
      <c r="B27" s="2">
        <v>1.2619999999999999E-6</v>
      </c>
      <c r="C27">
        <v>75</v>
      </c>
      <c r="D27">
        <v>0.19</v>
      </c>
      <c r="E27" s="2">
        <v>7.484E-7</v>
      </c>
      <c r="F27">
        <v>7</v>
      </c>
      <c r="H27">
        <v>13.7368421052632</v>
      </c>
      <c r="I27" s="2">
        <v>0.68449197860962596</v>
      </c>
      <c r="J27">
        <v>9.7142857142857206</v>
      </c>
    </row>
    <row r="28" spans="1:10" x14ac:dyDescent="0.25">
      <c r="A28">
        <v>6.6</v>
      </c>
      <c r="B28" s="2">
        <v>1.8920000000000001E-6</v>
      </c>
      <c r="C28">
        <v>206</v>
      </c>
      <c r="D28">
        <v>4.5</v>
      </c>
      <c r="E28" s="2">
        <v>1.091E-6</v>
      </c>
      <c r="F28">
        <v>170</v>
      </c>
      <c r="H28">
        <v>0.46666666666666701</v>
      </c>
      <c r="I28" s="2">
        <v>0.73394495412843996</v>
      </c>
      <c r="J28">
        <v>0.21176470588235299</v>
      </c>
    </row>
    <row r="29" spans="1:10" x14ac:dyDescent="0.25">
      <c r="A29">
        <v>11</v>
      </c>
      <c r="B29" s="2">
        <v>2.182E-6</v>
      </c>
      <c r="C29">
        <v>305</v>
      </c>
      <c r="D29">
        <v>2.1</v>
      </c>
      <c r="E29" s="2">
        <v>6.3369999999999996E-7</v>
      </c>
      <c r="F29">
        <v>125</v>
      </c>
      <c r="H29">
        <v>4.2380952380952399</v>
      </c>
      <c r="I29" s="2">
        <v>2.4384858044164002</v>
      </c>
      <c r="J29">
        <v>1.44</v>
      </c>
    </row>
    <row r="30" spans="1:10" x14ac:dyDescent="0.25">
      <c r="A30">
        <v>1.1000000000000001</v>
      </c>
      <c r="B30" s="2">
        <v>1.35E-6</v>
      </c>
      <c r="C30">
        <v>38</v>
      </c>
      <c r="D30">
        <v>0.3</v>
      </c>
      <c r="E30" s="2">
        <v>5.9660000000000004E-7</v>
      </c>
      <c r="F30">
        <v>10</v>
      </c>
      <c r="H30">
        <v>2.6666666666666701</v>
      </c>
      <c r="I30" s="2">
        <v>1.2613065326633199</v>
      </c>
      <c r="J30">
        <v>2.8</v>
      </c>
    </row>
    <row r="31" spans="1:10" x14ac:dyDescent="0.25">
      <c r="A31">
        <v>4.0999999999999996</v>
      </c>
      <c r="B31" s="2">
        <v>1.159E-6</v>
      </c>
      <c r="C31">
        <v>127</v>
      </c>
      <c r="D31">
        <v>0.83</v>
      </c>
      <c r="E31" s="2">
        <v>5.8029999999999998E-7</v>
      </c>
      <c r="F31">
        <v>26</v>
      </c>
      <c r="H31">
        <v>3.9397590361445798</v>
      </c>
      <c r="I31" s="2">
        <v>1</v>
      </c>
      <c r="J31">
        <v>3.8846153846153801</v>
      </c>
    </row>
    <row r="32" spans="1:10" x14ac:dyDescent="0.25">
      <c r="A32">
        <v>2.7</v>
      </c>
      <c r="B32" s="2">
        <v>1.4160000000000001E-6</v>
      </c>
      <c r="C32">
        <v>46</v>
      </c>
      <c r="D32">
        <v>0.26</v>
      </c>
      <c r="E32" s="2">
        <v>8.1019999999999999E-7</v>
      </c>
      <c r="F32">
        <v>14</v>
      </c>
      <c r="H32">
        <v>9.3846153846153904</v>
      </c>
      <c r="I32" s="2">
        <v>0.75308641975308599</v>
      </c>
      <c r="J32">
        <v>2.28571428571429</v>
      </c>
    </row>
    <row r="33" spans="1:10" x14ac:dyDescent="0.25">
      <c r="A33">
        <v>6.4</v>
      </c>
      <c r="B33" s="2">
        <v>2.2819999999999998E-5</v>
      </c>
      <c r="C33">
        <v>7</v>
      </c>
      <c r="D33">
        <v>3.8</v>
      </c>
      <c r="E33" s="2">
        <v>1.329E-5</v>
      </c>
      <c r="F33">
        <v>8</v>
      </c>
      <c r="H33">
        <v>0.68421052631579005</v>
      </c>
      <c r="I33" s="2">
        <v>0.71428571428571397</v>
      </c>
      <c r="J33">
        <v>-0.125</v>
      </c>
    </row>
    <row r="34" spans="1:10" x14ac:dyDescent="0.25">
      <c r="A34">
        <v>0.57999999999999996</v>
      </c>
      <c r="B34" s="2">
        <v>9.4519999999999997E-7</v>
      </c>
      <c r="C34">
        <v>31</v>
      </c>
      <c r="D34">
        <v>0.21</v>
      </c>
      <c r="E34" s="2">
        <v>5.7820000000000003E-7</v>
      </c>
      <c r="F34">
        <v>6</v>
      </c>
      <c r="H34">
        <v>1.7619047619047601</v>
      </c>
      <c r="I34" s="2">
        <v>0.634948096885813</v>
      </c>
      <c r="J34">
        <v>4.1666666666666696</v>
      </c>
    </row>
    <row r="35" spans="1:10" x14ac:dyDescent="0.25">
      <c r="A35">
        <v>4</v>
      </c>
      <c r="B35" s="2">
        <v>1.7570000000000001E-6</v>
      </c>
      <c r="C35">
        <v>101</v>
      </c>
      <c r="D35">
        <v>0.63</v>
      </c>
      <c r="E35" s="2">
        <v>9.5739999999999993E-7</v>
      </c>
      <c r="F35">
        <v>14</v>
      </c>
      <c r="H35">
        <v>5.3492063492063497</v>
      </c>
      <c r="I35" s="2">
        <v>0.83908045977011503</v>
      </c>
      <c r="J35">
        <v>6.21428571428571</v>
      </c>
    </row>
    <row r="39" spans="1:10" x14ac:dyDescent="0.25">
      <c r="G39" t="s">
        <v>9</v>
      </c>
      <c r="H39">
        <f>AVERAGE(H1:H34)</f>
        <v>6.5423127118744144</v>
      </c>
      <c r="I39" s="2">
        <f>AVERAGE(I1:I34)</f>
        <v>0.85286504915873373</v>
      </c>
      <c r="J39">
        <f>AVERAGE(J1:J34)</f>
        <v>6.7815786918420633</v>
      </c>
    </row>
    <row r="40" spans="1:10" x14ac:dyDescent="0.25">
      <c r="G40" t="s">
        <v>10</v>
      </c>
      <c r="H40">
        <f>STDEV(H1:H34)</f>
        <v>16.391087764809054</v>
      </c>
      <c r="I40">
        <f>STDEV(I1:I34)</f>
        <v>0.63477667843383068</v>
      </c>
      <c r="J40">
        <f>STDEV(J1:J34)</f>
        <v>20.016219385196496</v>
      </c>
    </row>
    <row r="41" spans="1:10" x14ac:dyDescent="0.25">
      <c r="G41" t="s">
        <v>11</v>
      </c>
      <c r="H41" s="3">
        <f xml:space="preserve"> STDEV(H1:H34)/SQRT(COUNT(H1:H34))</f>
        <v>2.8533221366620789</v>
      </c>
      <c r="I41" s="3">
        <f xml:space="preserve"> STDEV(I1:I34)/SQRT(COUNT(I1:I34))</f>
        <v>0.11050043623710502</v>
      </c>
      <c r="J41" s="3">
        <f xml:space="preserve"> STDEV(J1:J34)/SQRT(COUNT(J1:J34))</f>
        <v>3.4843765516700054</v>
      </c>
    </row>
    <row r="42" spans="1:10" x14ac:dyDescent="0.25">
      <c r="G42" t="s">
        <v>12</v>
      </c>
      <c r="H42" s="2">
        <v>2.4760999999999999E-6</v>
      </c>
      <c r="I42" s="2">
        <v>3.6528E-7</v>
      </c>
      <c r="J42" s="2">
        <v>2.9138000000000001E-5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7FC8-8F0F-4F48-8D96-B3C95121A7A2}">
  <dimension ref="A1:J29"/>
  <sheetViews>
    <sheetView workbookViewId="0">
      <selection activeCell="F44" sqref="F44"/>
    </sheetView>
  </sheetViews>
  <sheetFormatPr defaultColWidth="11" defaultRowHeight="15.7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2.1</v>
      </c>
      <c r="B2" s="2">
        <v>1.914E-5</v>
      </c>
      <c r="C2">
        <v>23</v>
      </c>
      <c r="D2">
        <v>1</v>
      </c>
      <c r="E2" s="2">
        <v>1.125E-6</v>
      </c>
      <c r="F2">
        <v>16</v>
      </c>
      <c r="H2">
        <f>(A2-D2)/D2</f>
        <v>1.1000000000000001</v>
      </c>
      <c r="I2" s="2">
        <f>(B2-E2)/E2</f>
        <v>16.013333333333332</v>
      </c>
      <c r="J2">
        <f>(C2-F2)/F2</f>
        <v>0.4375</v>
      </c>
    </row>
    <row r="3" spans="1:10" x14ac:dyDescent="0.25">
      <c r="A3">
        <v>7</v>
      </c>
      <c r="B3" s="2">
        <v>1.172E-6</v>
      </c>
      <c r="C3">
        <v>572</v>
      </c>
      <c r="D3">
        <v>0.92</v>
      </c>
      <c r="E3" s="2">
        <v>3.9130000000000002E-7</v>
      </c>
      <c r="F3">
        <v>121</v>
      </c>
      <c r="H3">
        <f t="shared" ref="H3:J18" si="0">(A3-D3)/D3</f>
        <v>6.6086956521739131</v>
      </c>
      <c r="I3" s="2">
        <f t="shared" si="0"/>
        <v>1.9951443904932276</v>
      </c>
      <c r="J3">
        <f t="shared" si="0"/>
        <v>3.7272727272727271</v>
      </c>
    </row>
    <row r="4" spans="1:10" x14ac:dyDescent="0.25">
      <c r="A4">
        <v>2.2999999999999998</v>
      </c>
      <c r="B4" s="2">
        <v>5.707E-7</v>
      </c>
      <c r="C4">
        <v>128</v>
      </c>
      <c r="D4">
        <v>0.68</v>
      </c>
      <c r="E4" s="2">
        <v>3.2249999999999998E-7</v>
      </c>
      <c r="F4">
        <v>47</v>
      </c>
      <c r="H4">
        <f t="shared" si="0"/>
        <v>2.3823529411764701</v>
      </c>
      <c r="I4" s="2">
        <f t="shared" si="0"/>
        <v>0.76961240310077528</v>
      </c>
      <c r="J4">
        <f t="shared" si="0"/>
        <v>1.7234042553191489</v>
      </c>
    </row>
    <row r="5" spans="1:10" x14ac:dyDescent="0.25">
      <c r="A5">
        <v>8.9</v>
      </c>
      <c r="B5" s="2">
        <v>2.9799999999999998E-6</v>
      </c>
      <c r="C5">
        <v>204</v>
      </c>
      <c r="D5">
        <v>3.6</v>
      </c>
      <c r="E5" s="2">
        <v>1.108E-6</v>
      </c>
      <c r="F5">
        <v>126</v>
      </c>
      <c r="H5">
        <f t="shared" si="0"/>
        <v>1.4722222222222223</v>
      </c>
      <c r="I5" s="2">
        <f t="shared" si="0"/>
        <v>1.6895306859205774</v>
      </c>
      <c r="J5">
        <f t="shared" si="0"/>
        <v>0.61904761904761907</v>
      </c>
    </row>
    <row r="6" spans="1:10" x14ac:dyDescent="0.25">
      <c r="A6">
        <v>6.2</v>
      </c>
      <c r="B6" s="2">
        <v>2.4600000000000002E-6</v>
      </c>
      <c r="C6">
        <v>212</v>
      </c>
      <c r="D6">
        <v>1.6</v>
      </c>
      <c r="E6" s="2">
        <v>7.1180000000000001E-7</v>
      </c>
      <c r="F6">
        <v>80</v>
      </c>
      <c r="H6">
        <f t="shared" si="0"/>
        <v>2.8749999999999996</v>
      </c>
      <c r="I6" s="2">
        <f t="shared" si="0"/>
        <v>2.4560269738690645</v>
      </c>
      <c r="J6">
        <f t="shared" si="0"/>
        <v>1.65</v>
      </c>
    </row>
    <row r="7" spans="1:10" x14ac:dyDescent="0.25">
      <c r="A7">
        <v>4.7</v>
      </c>
      <c r="B7" s="2">
        <v>9.6089999999999998E-7</v>
      </c>
      <c r="C7">
        <v>180</v>
      </c>
      <c r="D7">
        <v>1.4</v>
      </c>
      <c r="E7" s="2">
        <v>4.4210000000000002E-7</v>
      </c>
      <c r="F7">
        <v>83</v>
      </c>
      <c r="H7">
        <f t="shared" si="0"/>
        <v>2.3571428571428577</v>
      </c>
      <c r="I7" s="2">
        <f t="shared" si="0"/>
        <v>1.1734901605971499</v>
      </c>
      <c r="J7">
        <f t="shared" si="0"/>
        <v>1.1686746987951808</v>
      </c>
    </row>
    <row r="8" spans="1:10" x14ac:dyDescent="0.25">
      <c r="A8">
        <v>1.3</v>
      </c>
      <c r="B8" s="2">
        <v>1.1939999999999999E-6</v>
      </c>
      <c r="C8">
        <v>79</v>
      </c>
      <c r="D8">
        <v>0.37</v>
      </c>
      <c r="E8" s="2">
        <v>7.4760000000000005E-7</v>
      </c>
      <c r="F8">
        <v>23</v>
      </c>
      <c r="H8">
        <f t="shared" si="0"/>
        <v>2.5135135135135136</v>
      </c>
      <c r="I8" s="2">
        <f t="shared" si="0"/>
        <v>0.59711075441412498</v>
      </c>
      <c r="J8">
        <f t="shared" si="0"/>
        <v>2.4347826086956523</v>
      </c>
    </row>
    <row r="9" spans="1:10" x14ac:dyDescent="0.25">
      <c r="A9">
        <v>6.3</v>
      </c>
      <c r="B9" s="2">
        <v>9.822999999999999E-7</v>
      </c>
      <c r="C9">
        <v>368</v>
      </c>
      <c r="D9">
        <v>1.1000000000000001</v>
      </c>
      <c r="E9" s="2">
        <v>3.9149999999999998E-7</v>
      </c>
      <c r="F9">
        <v>66</v>
      </c>
      <c r="H9">
        <f t="shared" si="0"/>
        <v>4.7272727272727266</v>
      </c>
      <c r="I9" s="2">
        <f t="shared" si="0"/>
        <v>1.5090676883780332</v>
      </c>
      <c r="J9">
        <f t="shared" si="0"/>
        <v>4.5757575757575761</v>
      </c>
    </row>
    <row r="10" spans="1:10" x14ac:dyDescent="0.25">
      <c r="A10">
        <v>5.9</v>
      </c>
      <c r="B10" s="2">
        <v>7.3760000000000004E-7</v>
      </c>
      <c r="C10">
        <v>307</v>
      </c>
      <c r="D10">
        <v>0.8</v>
      </c>
      <c r="E10" s="2">
        <v>4.1769999999999999E-7</v>
      </c>
      <c r="F10">
        <v>48</v>
      </c>
      <c r="H10">
        <f t="shared" si="0"/>
        <v>6.375</v>
      </c>
      <c r="I10" s="2">
        <f t="shared" si="0"/>
        <v>0.76586066554943755</v>
      </c>
      <c r="J10">
        <f t="shared" si="0"/>
        <v>5.395833333333333</v>
      </c>
    </row>
    <row r="11" spans="1:10" x14ac:dyDescent="0.25">
      <c r="A11">
        <v>5.7</v>
      </c>
      <c r="B11" s="2">
        <v>9.0380000000000003E-7</v>
      </c>
      <c r="C11">
        <v>208</v>
      </c>
      <c r="D11">
        <v>1.3</v>
      </c>
      <c r="E11" s="2">
        <v>4.369E-7</v>
      </c>
      <c r="F11">
        <v>69</v>
      </c>
      <c r="H11">
        <f t="shared" si="0"/>
        <v>3.3846153846153846</v>
      </c>
      <c r="I11" s="2">
        <f t="shared" si="0"/>
        <v>1.0686655985351339</v>
      </c>
      <c r="J11">
        <f t="shared" si="0"/>
        <v>2.0144927536231885</v>
      </c>
    </row>
    <row r="12" spans="1:10" x14ac:dyDescent="0.25">
      <c r="A12">
        <v>3.4</v>
      </c>
      <c r="B12" s="2">
        <v>1.08E-6</v>
      </c>
      <c r="C12">
        <v>100</v>
      </c>
      <c r="D12">
        <v>0.97</v>
      </c>
      <c r="E12" s="2">
        <v>6.5889999999999995E-7</v>
      </c>
      <c r="F12">
        <v>29</v>
      </c>
      <c r="H12">
        <f t="shared" si="0"/>
        <v>2.5051546391752577</v>
      </c>
      <c r="I12" s="2">
        <f t="shared" si="0"/>
        <v>0.63909546213385959</v>
      </c>
      <c r="J12">
        <f t="shared" si="0"/>
        <v>2.4482758620689653</v>
      </c>
    </row>
    <row r="13" spans="1:10" x14ac:dyDescent="0.25">
      <c r="A13">
        <v>9.1</v>
      </c>
      <c r="B13" s="2">
        <v>1.6190000000000001E-6</v>
      </c>
      <c r="C13">
        <v>391</v>
      </c>
      <c r="D13">
        <v>3.4</v>
      </c>
      <c r="E13" s="2">
        <v>7.0299999999999998E-7</v>
      </c>
      <c r="F13">
        <v>290</v>
      </c>
      <c r="H13">
        <f t="shared" si="0"/>
        <v>1.6764705882352939</v>
      </c>
      <c r="I13" s="2">
        <f t="shared" si="0"/>
        <v>1.3029871977240399</v>
      </c>
      <c r="J13">
        <f t="shared" si="0"/>
        <v>0.34827586206896549</v>
      </c>
    </row>
    <row r="14" spans="1:10" x14ac:dyDescent="0.25">
      <c r="A14">
        <v>9.1</v>
      </c>
      <c r="B14" s="2">
        <v>1.6190000000000001E-6</v>
      </c>
      <c r="C14">
        <v>391</v>
      </c>
      <c r="D14">
        <v>3.4</v>
      </c>
      <c r="E14" s="2">
        <v>7.0299999999999998E-7</v>
      </c>
      <c r="F14">
        <v>290</v>
      </c>
      <c r="H14">
        <f t="shared" si="0"/>
        <v>1.6764705882352939</v>
      </c>
      <c r="I14" s="2">
        <f t="shared" si="0"/>
        <v>1.3029871977240399</v>
      </c>
      <c r="J14">
        <f t="shared" si="0"/>
        <v>0.34827586206896549</v>
      </c>
    </row>
    <row r="15" spans="1:10" x14ac:dyDescent="0.25">
      <c r="A15">
        <v>3</v>
      </c>
      <c r="B15" s="2">
        <v>1.0610000000000001E-6</v>
      </c>
      <c r="C15">
        <v>101</v>
      </c>
      <c r="D15">
        <v>0.17</v>
      </c>
      <c r="E15" s="2">
        <v>5.1709999999999999E-7</v>
      </c>
      <c r="F15">
        <v>6</v>
      </c>
      <c r="H15">
        <f t="shared" si="0"/>
        <v>16.647058823529409</v>
      </c>
      <c r="I15" s="2">
        <f t="shared" si="0"/>
        <v>1.0518274995165346</v>
      </c>
      <c r="J15">
        <f t="shared" si="0"/>
        <v>15.833333333333334</v>
      </c>
    </row>
    <row r="16" spans="1:10" x14ac:dyDescent="0.25">
      <c r="A16">
        <v>6.6</v>
      </c>
      <c r="B16" s="2">
        <v>1.3939999999999999E-6</v>
      </c>
      <c r="C16">
        <v>170</v>
      </c>
      <c r="D16">
        <v>1.6</v>
      </c>
      <c r="E16" s="2">
        <v>6.8609999999999998E-7</v>
      </c>
      <c r="F16">
        <v>35</v>
      </c>
      <c r="H16">
        <f t="shared" si="0"/>
        <v>3.125</v>
      </c>
      <c r="I16" s="2">
        <f t="shared" si="0"/>
        <v>1.0317737939075935</v>
      </c>
      <c r="J16">
        <f t="shared" si="0"/>
        <v>3.8571428571428572</v>
      </c>
    </row>
    <row r="17" spans="1:10" x14ac:dyDescent="0.25">
      <c r="A17">
        <v>5.0999999999999996</v>
      </c>
      <c r="B17" s="2">
        <v>1.0780000000000001E-6</v>
      </c>
      <c r="C17">
        <v>302</v>
      </c>
      <c r="D17">
        <v>0.46</v>
      </c>
      <c r="E17" s="2">
        <v>5.3340000000000005E-7</v>
      </c>
      <c r="F17">
        <v>30</v>
      </c>
      <c r="H17">
        <f t="shared" si="0"/>
        <v>10.086956521739129</v>
      </c>
      <c r="I17" s="2">
        <f t="shared" si="0"/>
        <v>1.0209973753280839</v>
      </c>
      <c r="J17">
        <f t="shared" si="0"/>
        <v>9.0666666666666664</v>
      </c>
    </row>
    <row r="18" spans="1:10" x14ac:dyDescent="0.25">
      <c r="A18">
        <v>8.4</v>
      </c>
      <c r="B18" s="2">
        <v>3.873E-6</v>
      </c>
      <c r="C18">
        <v>178</v>
      </c>
      <c r="D18">
        <v>3.4</v>
      </c>
      <c r="E18" s="2">
        <v>2.0090000000000002E-6</v>
      </c>
      <c r="F18">
        <v>92</v>
      </c>
      <c r="H18">
        <f t="shared" si="0"/>
        <v>1.4705882352941178</v>
      </c>
      <c r="I18" s="2">
        <f t="shared" si="0"/>
        <v>0.92782478845196603</v>
      </c>
      <c r="J18">
        <f t="shared" si="0"/>
        <v>0.93478260869565222</v>
      </c>
    </row>
    <row r="19" spans="1:10" x14ac:dyDescent="0.25">
      <c r="I19" s="2"/>
    </row>
    <row r="20" spans="1:10" x14ac:dyDescent="0.25">
      <c r="I20" s="2"/>
    </row>
    <row r="21" spans="1:10" x14ac:dyDescent="0.25">
      <c r="I21" s="2"/>
    </row>
    <row r="22" spans="1:10" x14ac:dyDescent="0.25">
      <c r="I22" s="2"/>
    </row>
    <row r="23" spans="1:10" x14ac:dyDescent="0.25">
      <c r="I23" s="2"/>
    </row>
    <row r="24" spans="1:10" x14ac:dyDescent="0.25">
      <c r="I24" s="2"/>
    </row>
    <row r="25" spans="1:10" x14ac:dyDescent="0.25">
      <c r="I25" s="2"/>
    </row>
    <row r="26" spans="1:10" x14ac:dyDescent="0.25">
      <c r="G26" t="s">
        <v>9</v>
      </c>
      <c r="H26">
        <f>AVERAGE(H2:H25)</f>
        <v>4.1755008643720934</v>
      </c>
      <c r="I26" s="2">
        <f>AVERAGE(I2:I25)</f>
        <v>2.0773727040574692</v>
      </c>
      <c r="J26">
        <f>AVERAGE(J2:J25)</f>
        <v>3.3284422719935192</v>
      </c>
    </row>
    <row r="27" spans="1:10" x14ac:dyDescent="0.25">
      <c r="G27" t="s">
        <v>10</v>
      </c>
      <c r="H27">
        <f>STDEV(H2:H25)</f>
        <v>3.9813270995357719</v>
      </c>
      <c r="I27">
        <f>STDEV(I2:I25)</f>
        <v>3.624059341100959</v>
      </c>
      <c r="J27">
        <f>STDEV(J2:J25)</f>
        <v>3.9379282554735848</v>
      </c>
    </row>
    <row r="28" spans="1:10" x14ac:dyDescent="0.25">
      <c r="G28" t="s">
        <v>11</v>
      </c>
      <c r="H28" s="3">
        <f xml:space="preserve"> STDEV(H2:H25)/SQRT(COUNT(H2:H25))</f>
        <v>0.96561365655999909</v>
      </c>
      <c r="I28" s="3">
        <f t="shared" ref="I28:J28" si="1" xml:space="preserve"> STDEV(I2:I25)/SQRT(COUNT(I2:I25))</f>
        <v>0.8789634974626821</v>
      </c>
      <c r="J28" s="3">
        <f t="shared" si="1"/>
        <v>0.95508789078952216</v>
      </c>
    </row>
    <row r="29" spans="1:10" x14ac:dyDescent="0.25">
      <c r="G29" t="s">
        <v>13</v>
      </c>
      <c r="H29" s="2">
        <v>2.92E-4</v>
      </c>
      <c r="I29" s="2">
        <v>2.9500000000000001E-4</v>
      </c>
      <c r="J29" s="2">
        <v>2.02E-4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16226-05D1-4E7B-9F24-AED3ABE30820}">
  <dimension ref="A1:J29"/>
  <sheetViews>
    <sheetView tabSelected="1" workbookViewId="0">
      <selection activeCell="H26" sqref="H26"/>
    </sheetView>
  </sheetViews>
  <sheetFormatPr defaultColWidth="11" defaultRowHeight="15.75" x14ac:dyDescent="0.25"/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>
        <v>5.7</v>
      </c>
      <c r="B2" s="2">
        <v>6.2079999999999997E-6</v>
      </c>
      <c r="C2">
        <v>37</v>
      </c>
      <c r="D2">
        <v>4.9000000000000004</v>
      </c>
      <c r="E2" s="2">
        <v>3.8750000000000002E-6</v>
      </c>
      <c r="F2">
        <v>27</v>
      </c>
      <c r="H2">
        <f>(A2-D2)/D2</f>
        <v>0.16326530612244894</v>
      </c>
      <c r="I2" s="2">
        <f>(B2-E2)/E2</f>
        <v>0.60206451612903211</v>
      </c>
      <c r="J2">
        <f>(C2-F2)/F2</f>
        <v>0.37037037037037035</v>
      </c>
    </row>
    <row r="3" spans="1:10" x14ac:dyDescent="0.25">
      <c r="A3">
        <v>3.4</v>
      </c>
      <c r="B3" s="2">
        <v>3.5829999999999998E-6</v>
      </c>
      <c r="C3">
        <v>38</v>
      </c>
      <c r="D3">
        <v>2.2999999999999998</v>
      </c>
      <c r="E3" s="2">
        <v>1.505E-6</v>
      </c>
      <c r="F3">
        <v>35</v>
      </c>
      <c r="H3">
        <f>(A3-D3)/D3</f>
        <v>0.47826086956521746</v>
      </c>
      <c r="I3" s="2">
        <f>(B3-E3)/E3</f>
        <v>1.3807308970099668</v>
      </c>
      <c r="J3">
        <f>(C3-F3)/F3</f>
        <v>8.5714285714285715E-2</v>
      </c>
    </row>
    <row r="4" spans="1:10" x14ac:dyDescent="0.25">
      <c r="A4">
        <v>2</v>
      </c>
      <c r="B4" s="2">
        <v>1.7230000000000001E-6</v>
      </c>
      <c r="C4">
        <v>71</v>
      </c>
      <c r="D4">
        <v>1.3</v>
      </c>
      <c r="E4" s="2">
        <v>1.153E-6</v>
      </c>
      <c r="F4">
        <v>49</v>
      </c>
      <c r="H4">
        <f>(A4-D4)/D4</f>
        <v>0.53846153846153844</v>
      </c>
      <c r="I4" s="2">
        <f>(B4-E4)/E4</f>
        <v>0.49436253252385087</v>
      </c>
      <c r="J4">
        <f>(C4-F4)/F4</f>
        <v>0.44897959183673469</v>
      </c>
    </row>
    <row r="5" spans="1:10" x14ac:dyDescent="0.25">
      <c r="A5">
        <v>1.2</v>
      </c>
      <c r="B5" s="2">
        <v>8.6260000000000001E-7</v>
      </c>
      <c r="C5">
        <v>66</v>
      </c>
      <c r="D5">
        <v>0.48</v>
      </c>
      <c r="E5" s="2">
        <v>5.665E-7</v>
      </c>
      <c r="F5">
        <v>29</v>
      </c>
      <c r="H5">
        <f>(A5-D5)/D5</f>
        <v>1.5</v>
      </c>
      <c r="I5" s="2">
        <f>(B5-E5)/E5</f>
        <v>0.52268314210061784</v>
      </c>
      <c r="J5">
        <f>(C5-F5)/F5</f>
        <v>1.2758620689655173</v>
      </c>
    </row>
    <row r="6" spans="1:10" x14ac:dyDescent="0.25">
      <c r="A6">
        <v>3</v>
      </c>
      <c r="B6" s="2">
        <v>1.674E-6</v>
      </c>
      <c r="C6">
        <v>96</v>
      </c>
      <c r="D6">
        <v>0.88</v>
      </c>
      <c r="E6" s="2">
        <v>6.4769999999999996E-7</v>
      </c>
      <c r="F6">
        <v>42</v>
      </c>
      <c r="H6">
        <f>(A6-D6)/D6</f>
        <v>2.4090909090909092</v>
      </c>
      <c r="I6" s="2">
        <f>(B6-E6)/E6</f>
        <v>1.5845298749421031</v>
      </c>
      <c r="J6">
        <f>(C6-F6)/F6</f>
        <v>1.2857142857142858</v>
      </c>
    </row>
    <row r="7" spans="1:10" x14ac:dyDescent="0.25">
      <c r="A7">
        <v>4.4000000000000004</v>
      </c>
      <c r="B7" s="2">
        <v>2.249E-6</v>
      </c>
      <c r="C7">
        <v>35</v>
      </c>
      <c r="D7">
        <v>3.4</v>
      </c>
      <c r="E7" s="2">
        <v>1.3549999999999999E-6</v>
      </c>
      <c r="F7">
        <v>38</v>
      </c>
      <c r="H7">
        <f>(A7-D7)/D7</f>
        <v>0.29411764705882365</v>
      </c>
      <c r="I7" s="2">
        <f>(B7-E7)/E7</f>
        <v>0.65977859778597792</v>
      </c>
      <c r="J7">
        <f>(C7-F7)/F7</f>
        <v>-7.8947368421052627E-2</v>
      </c>
    </row>
    <row r="8" spans="1:10" x14ac:dyDescent="0.25">
      <c r="A8">
        <v>5.5</v>
      </c>
      <c r="B8" s="2">
        <v>2.3949999999999999E-6</v>
      </c>
      <c r="C8">
        <v>42</v>
      </c>
      <c r="D8">
        <v>1.9</v>
      </c>
      <c r="E8" s="2">
        <v>1.424E-6</v>
      </c>
      <c r="F8">
        <v>20</v>
      </c>
      <c r="H8">
        <f>(A8-D8)/D8</f>
        <v>1.8947368421052633</v>
      </c>
      <c r="I8" s="2">
        <f>(B8-E8)/E8</f>
        <v>0.68188202247190999</v>
      </c>
      <c r="J8">
        <f>(C8-F8)/F8</f>
        <v>1.1000000000000001</v>
      </c>
    </row>
    <row r="9" spans="1:10" x14ac:dyDescent="0.25">
      <c r="A9">
        <v>5.3</v>
      </c>
      <c r="B9" s="2">
        <v>1.906E-6</v>
      </c>
      <c r="C9">
        <v>115</v>
      </c>
      <c r="D9">
        <v>1.6</v>
      </c>
      <c r="E9" s="2">
        <v>5.6639999999999999E-7</v>
      </c>
      <c r="F9">
        <v>90</v>
      </c>
      <c r="H9">
        <f>(A9-D9)/D9</f>
        <v>2.3124999999999996</v>
      </c>
      <c r="I9" s="2">
        <f>(B9-E9)/E9</f>
        <v>2.3651129943502824</v>
      </c>
      <c r="J9">
        <f>(C9-F9)/F9</f>
        <v>0.27777777777777779</v>
      </c>
    </row>
    <row r="10" spans="1:10" x14ac:dyDescent="0.25">
      <c r="A10">
        <v>5.3</v>
      </c>
      <c r="B10" s="2">
        <v>1.906E-6</v>
      </c>
      <c r="C10">
        <v>115</v>
      </c>
      <c r="D10">
        <v>1.6</v>
      </c>
      <c r="E10" s="2">
        <v>5.6639999999999999E-7</v>
      </c>
      <c r="F10">
        <v>90</v>
      </c>
      <c r="H10">
        <f>(A10-D10)/D10</f>
        <v>2.3124999999999996</v>
      </c>
      <c r="I10" s="2">
        <f>(B10-E10)/E10</f>
        <v>2.3651129943502824</v>
      </c>
      <c r="J10">
        <f>(C10-F10)/F10</f>
        <v>0.27777777777777779</v>
      </c>
    </row>
    <row r="11" spans="1:10" x14ac:dyDescent="0.25">
      <c r="A11">
        <v>6.9</v>
      </c>
      <c r="B11" s="2">
        <v>9.0319999999999992E-6</v>
      </c>
      <c r="C11">
        <v>60</v>
      </c>
      <c r="D11">
        <v>5.9</v>
      </c>
      <c r="E11" s="2">
        <v>6.0379999999999996E-6</v>
      </c>
      <c r="F11">
        <v>39</v>
      </c>
      <c r="H11">
        <f>(A11-D11)/D11</f>
        <v>0.16949152542372881</v>
      </c>
      <c r="I11" s="2">
        <f>(B11-E11)/E11</f>
        <v>0.49585955614441868</v>
      </c>
      <c r="J11">
        <f>(C11-F11)/F11</f>
        <v>0.53846153846153844</v>
      </c>
    </row>
    <row r="12" spans="1:10" x14ac:dyDescent="0.25">
      <c r="A12">
        <v>5.9</v>
      </c>
      <c r="B12" s="2">
        <v>1.8139999999999999E-6</v>
      </c>
      <c r="C12">
        <v>192</v>
      </c>
      <c r="D12">
        <v>3.8</v>
      </c>
      <c r="E12" s="2">
        <v>9.2740000000000001E-7</v>
      </c>
      <c r="F12">
        <v>145</v>
      </c>
      <c r="H12">
        <f>(A12-D12)/D12</f>
        <v>0.55263157894736858</v>
      </c>
      <c r="I12" s="2">
        <f>(B12-E12)/E12</f>
        <v>0.95600603838688791</v>
      </c>
      <c r="J12">
        <f>(C12-F12)/F12</f>
        <v>0.32413793103448274</v>
      </c>
    </row>
    <row r="13" spans="1:10" x14ac:dyDescent="0.25">
      <c r="A13">
        <v>6.2</v>
      </c>
      <c r="B13" s="2">
        <v>1.9410000000000001E-6</v>
      </c>
      <c r="C13">
        <v>149</v>
      </c>
      <c r="D13">
        <v>2.6</v>
      </c>
      <c r="E13" s="2">
        <v>1.0809999999999999E-6</v>
      </c>
      <c r="F13">
        <v>75</v>
      </c>
      <c r="H13">
        <f>(A13-D13)/D13</f>
        <v>1.3846153846153846</v>
      </c>
      <c r="I13" s="2">
        <f>(B13-E13)/E13</f>
        <v>0.79555966697502345</v>
      </c>
      <c r="J13">
        <f>(C13-F13)/F13</f>
        <v>0.98666666666666669</v>
      </c>
    </row>
    <row r="14" spans="1:10" x14ac:dyDescent="0.25">
      <c r="A14">
        <v>7</v>
      </c>
      <c r="B14" s="2">
        <v>3.5429999999999998E-6</v>
      </c>
      <c r="C14">
        <v>124</v>
      </c>
      <c r="D14">
        <v>3.4</v>
      </c>
      <c r="E14" s="2">
        <v>1.4640000000000001E-6</v>
      </c>
      <c r="F14">
        <v>80</v>
      </c>
      <c r="H14">
        <f>(A14-D14)/D14</f>
        <v>1.0588235294117647</v>
      </c>
      <c r="I14" s="2">
        <f>(B14-E14)/E14</f>
        <v>1.4200819672131146</v>
      </c>
      <c r="J14">
        <f>(C14-F14)/F14</f>
        <v>0.55000000000000004</v>
      </c>
    </row>
    <row r="15" spans="1:10" x14ac:dyDescent="0.25">
      <c r="A15">
        <v>8.1999999999999993</v>
      </c>
      <c r="B15" s="2">
        <v>4.7160000000000002E-6</v>
      </c>
      <c r="C15">
        <v>136</v>
      </c>
      <c r="D15">
        <v>3.9</v>
      </c>
      <c r="E15" s="2">
        <v>2.8250000000000001E-6</v>
      </c>
      <c r="F15">
        <v>76</v>
      </c>
      <c r="H15">
        <f>(A15-D15)/D15</f>
        <v>1.1025641025641024</v>
      </c>
      <c r="I15" s="2">
        <f>(B15-E15)/E15</f>
        <v>0.6693805309734514</v>
      </c>
      <c r="J15">
        <f>(C15-F15)/F15</f>
        <v>0.78947368421052633</v>
      </c>
    </row>
    <row r="16" spans="1:10" x14ac:dyDescent="0.25">
      <c r="A16">
        <v>5.6</v>
      </c>
      <c r="B16" s="2">
        <v>3.2559999999999998E-6</v>
      </c>
      <c r="C16">
        <v>73</v>
      </c>
      <c r="D16">
        <v>3.6</v>
      </c>
      <c r="E16" s="2">
        <v>1.9080000000000002E-6</v>
      </c>
      <c r="F16">
        <v>53</v>
      </c>
      <c r="H16">
        <f>(A16-D16)/D16</f>
        <v>0.55555555555555547</v>
      </c>
      <c r="I16" s="2">
        <f>(B16-E16)/E16</f>
        <v>0.70649895178197042</v>
      </c>
      <c r="J16">
        <f>(C16-F16)/F16</f>
        <v>0.37735849056603776</v>
      </c>
    </row>
    <row r="17" spans="1:10" x14ac:dyDescent="0.25">
      <c r="A17">
        <v>2.6</v>
      </c>
      <c r="B17" s="2">
        <v>1.0529999999999999E-6</v>
      </c>
      <c r="C17">
        <v>75</v>
      </c>
      <c r="D17">
        <v>0.9</v>
      </c>
      <c r="E17" s="2">
        <v>7.5580000000000003E-7</v>
      </c>
      <c r="F17">
        <v>25</v>
      </c>
      <c r="H17">
        <f>(A17-D17)/D17</f>
        <v>1.8888888888888891</v>
      </c>
      <c r="I17" s="2">
        <f>(B17-E17)/E17</f>
        <v>0.39322572109023535</v>
      </c>
      <c r="J17">
        <f>(C17-F17)/F17</f>
        <v>2</v>
      </c>
    </row>
    <row r="18" spans="1:10" x14ac:dyDescent="0.25">
      <c r="A18">
        <v>1.8</v>
      </c>
      <c r="B18" s="2">
        <v>1.4219999999999999E-6</v>
      </c>
      <c r="C18">
        <v>59</v>
      </c>
      <c r="D18">
        <v>2.6</v>
      </c>
      <c r="E18" s="2">
        <v>9.0989999999999996E-7</v>
      </c>
      <c r="F18">
        <v>88</v>
      </c>
      <c r="H18">
        <f>(A18-D18)/D18</f>
        <v>-0.30769230769230771</v>
      </c>
      <c r="I18" s="2">
        <f>(B18-E18)/E18</f>
        <v>0.56280909990108796</v>
      </c>
      <c r="J18">
        <f>(C18-F18)/F18</f>
        <v>-0.32954545454545453</v>
      </c>
    </row>
    <row r="19" spans="1:10" x14ac:dyDescent="0.25">
      <c r="A19">
        <v>1.8</v>
      </c>
      <c r="B19" s="2">
        <v>1.4219999999999999E-6</v>
      </c>
      <c r="C19">
        <v>59</v>
      </c>
      <c r="D19">
        <v>2.6</v>
      </c>
      <c r="E19" s="2">
        <v>9.0989999999999996E-7</v>
      </c>
      <c r="F19">
        <v>88</v>
      </c>
      <c r="H19">
        <f>(A19-D19)/D19</f>
        <v>-0.30769230769230771</v>
      </c>
      <c r="I19" s="2">
        <f>(B19-E19)/E19</f>
        <v>0.56280909990108796</v>
      </c>
      <c r="J19">
        <f>(C19-F19)/F19</f>
        <v>-0.32954545454545453</v>
      </c>
    </row>
    <row r="20" spans="1:10" x14ac:dyDescent="0.25">
      <c r="A20">
        <v>6</v>
      </c>
      <c r="B20" s="2">
        <v>6.1500000000000004E-6</v>
      </c>
      <c r="C20">
        <v>40</v>
      </c>
      <c r="D20">
        <v>5.7</v>
      </c>
      <c r="E20" s="2">
        <v>5.0239999999999997E-6</v>
      </c>
      <c r="F20">
        <v>24</v>
      </c>
      <c r="H20">
        <f>(A20-D20)/D20</f>
        <v>5.263157894736839E-2</v>
      </c>
      <c r="I20" s="2">
        <f>(B20-E20)/E20</f>
        <v>0.22412420382165621</v>
      </c>
      <c r="J20">
        <f>(C20-F20)/F20</f>
        <v>0.66666666666666663</v>
      </c>
    </row>
    <row r="21" spans="1:10" x14ac:dyDescent="0.25">
      <c r="A21">
        <v>2.9</v>
      </c>
      <c r="B21" s="2">
        <v>1.8279999999999999E-6</v>
      </c>
      <c r="C21">
        <v>37</v>
      </c>
      <c r="D21">
        <v>1.8</v>
      </c>
      <c r="E21" s="2">
        <v>1.0559999999999999E-6</v>
      </c>
      <c r="F21">
        <v>32</v>
      </c>
      <c r="H21">
        <f>(A21-D21)/D21</f>
        <v>0.61111111111111105</v>
      </c>
      <c r="I21" s="2">
        <f>(B21-E21)/E21</f>
        <v>0.73106060606060608</v>
      </c>
      <c r="J21">
        <f>(C21-F21)/F21</f>
        <v>0.15625</v>
      </c>
    </row>
    <row r="22" spans="1:10" x14ac:dyDescent="0.25">
      <c r="A22">
        <v>3.4</v>
      </c>
      <c r="B22" s="2">
        <v>2.9079999999999999E-6</v>
      </c>
      <c r="C22">
        <v>41</v>
      </c>
      <c r="D22">
        <v>3.2</v>
      </c>
      <c r="E22" s="2">
        <v>3.1109999999999999E-6</v>
      </c>
      <c r="F22">
        <v>28</v>
      </c>
      <c r="H22">
        <f>(A22-D22)/D22</f>
        <v>6.2499999999999917E-2</v>
      </c>
      <c r="I22" s="2">
        <f>(B22-E22)/E22</f>
        <v>-6.5252330440372874E-2</v>
      </c>
      <c r="J22">
        <f>(C22-F22)/F22</f>
        <v>0.4642857142857143</v>
      </c>
    </row>
    <row r="23" spans="1:10" x14ac:dyDescent="0.25">
      <c r="A23">
        <v>1.7</v>
      </c>
      <c r="B23" s="2">
        <v>3.1659999999999998E-6</v>
      </c>
      <c r="C23">
        <v>16</v>
      </c>
      <c r="D23">
        <v>0.71</v>
      </c>
      <c r="E23" s="2">
        <v>2.2290000000000002E-6</v>
      </c>
      <c r="F23">
        <v>8</v>
      </c>
      <c r="H23">
        <f>(A23-D23)/D23</f>
        <v>1.3943661971830987</v>
      </c>
      <c r="I23" s="2">
        <f>(B23-E23)/E23</f>
        <v>0.42036787797218467</v>
      </c>
      <c r="J23">
        <f>(C23-F23)/F23</f>
        <v>1</v>
      </c>
    </row>
    <row r="24" spans="1:10" x14ac:dyDescent="0.25">
      <c r="A24">
        <v>3.8</v>
      </c>
      <c r="B24" s="2">
        <v>1.249E-6</v>
      </c>
      <c r="C24">
        <v>77</v>
      </c>
      <c r="D24">
        <v>4.9000000000000004</v>
      </c>
      <c r="E24" s="2">
        <v>1.192E-6</v>
      </c>
      <c r="F24">
        <v>77</v>
      </c>
      <c r="H24">
        <f>(A24-D24)/D24</f>
        <v>-0.22448979591836743</v>
      </c>
      <c r="I24" s="2">
        <f>(B24-E24)/E24</f>
        <v>4.7818791946308767E-2</v>
      </c>
      <c r="J24">
        <f>(C24-F24)/F24</f>
        <v>0</v>
      </c>
    </row>
    <row r="25" spans="1:10" x14ac:dyDescent="0.25">
      <c r="A25">
        <v>5.9</v>
      </c>
      <c r="B25" s="2">
        <v>3.2289999999999999E-6</v>
      </c>
      <c r="C25">
        <v>67</v>
      </c>
      <c r="D25">
        <v>4.5999999999999996</v>
      </c>
      <c r="E25" s="2">
        <v>2.9280000000000002E-6</v>
      </c>
      <c r="F25">
        <v>55</v>
      </c>
      <c r="H25">
        <f>(A25-D25)/D25</f>
        <v>0.28260869565217411</v>
      </c>
      <c r="I25" s="2">
        <f>(B25-E25)/E25</f>
        <v>0.10280054644808734</v>
      </c>
      <c r="J25">
        <f>(C25-F25)/F25</f>
        <v>0.21818181818181817</v>
      </c>
    </row>
    <row r="26" spans="1:10" x14ac:dyDescent="0.25">
      <c r="B26" s="2"/>
      <c r="E26" s="2"/>
      <c r="G26" t="s">
        <v>9</v>
      </c>
      <c r="H26">
        <f>AVERAGE(H2:H25)</f>
        <v>0.84078528539174047</v>
      </c>
      <c r="I26" s="2">
        <f>AVERAGE(I2:I25)</f>
        <v>0.77830866249332387</v>
      </c>
      <c r="J26">
        <f>AVERAGE(J2:J25)</f>
        <v>0.51898501627992655</v>
      </c>
    </row>
    <row r="27" spans="1:10" x14ac:dyDescent="0.25">
      <c r="G27" t="s">
        <v>10</v>
      </c>
      <c r="H27">
        <f>STDEV(H2:H25)</f>
        <v>0.86258978839904965</v>
      </c>
      <c r="I27">
        <f>STDEV(I2:I25)</f>
        <v>0.63141979620157296</v>
      </c>
      <c r="J27">
        <f>STDEV(J2:J25)</f>
        <v>0.54848252827232635</v>
      </c>
    </row>
    <row r="28" spans="1:10" x14ac:dyDescent="0.25">
      <c r="G28" t="s">
        <v>11</v>
      </c>
      <c r="H28" s="3">
        <f xml:space="preserve"> STDEV(H2:H25)/SQRT(COUNT(H2:H25))</f>
        <v>0.1760754032427487</v>
      </c>
      <c r="I28" s="3">
        <f xml:space="preserve"> STDEV(I2:I25)/SQRT(COUNT(I2:I25))</f>
        <v>0.12888802618216649</v>
      </c>
      <c r="J28" s="3">
        <f xml:space="preserve"> STDEV(J2:J25)/SQRT(COUNT(J2:J25))</f>
        <v>0.11195852725823734</v>
      </c>
    </row>
    <row r="29" spans="1:10" x14ac:dyDescent="0.25">
      <c r="G29" t="s">
        <v>12</v>
      </c>
      <c r="H29" s="2">
        <v>2.5470000000000001E-4</v>
      </c>
      <c r="I29" s="2">
        <v>2.3470000000000001E-5</v>
      </c>
      <c r="J29" s="2">
        <v>2.6202000000000002E-4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EGFP - EWS(IDR)</vt:lpstr>
      <vt:lpstr>EGFP - FUS(IDR)</vt:lpstr>
      <vt:lpstr>EGFP - TAF15(IDR)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Irgen-Gioro</dc:creator>
  <cp:lastModifiedBy>Shawn</cp:lastModifiedBy>
  <dcterms:created xsi:type="dcterms:W3CDTF">2022-04-28T22:48:28Z</dcterms:created>
  <dcterms:modified xsi:type="dcterms:W3CDTF">2022-08-06T19:29:21Z</dcterms:modified>
</cp:coreProperties>
</file>