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wn Yoshida\chong_lab\manuscripts\2022_ZYWC_fixation\Submission Files - Revewer Response_SY\"/>
    </mc:Choice>
  </mc:AlternateContent>
  <xr:revisionPtr revIDLastSave="0" documentId="13_ncr:1_{90F78F63-EE02-422D-8DC4-44F4619887D9}" xr6:coauthVersionLast="47" xr6:coauthVersionMax="47" xr10:uidLastSave="{00000000-0000-0000-0000-000000000000}"/>
  <bookViews>
    <workbookView xWindow="-120" yWindow="-120" windowWidth="38640" windowHeight="21240" activeTab="5" xr2:uid="{DC762717-2BFE-4DC9-8E2D-D5DB82E296AF}"/>
  </bookViews>
  <sheets>
    <sheet name="0% PFA" sheetId="1" r:id="rId1"/>
    <sheet name="1% PFA" sheetId="2" r:id="rId2"/>
    <sheet name="2% PFA" sheetId="3" r:id="rId3"/>
    <sheet name="4% PFA" sheetId="4" r:id="rId4"/>
    <sheet name="8% PFA" sheetId="5" r:id="rId5"/>
    <sheet name="4% PFA + 0.2% GA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6" i="6" l="1"/>
  <c r="J26" i="6"/>
  <c r="I26" i="6"/>
  <c r="J25" i="6"/>
  <c r="I25" i="6"/>
  <c r="H25" i="6"/>
  <c r="J24" i="6"/>
  <c r="I24" i="6"/>
  <c r="H24" i="6"/>
  <c r="I42" i="4"/>
  <c r="J42" i="4"/>
  <c r="J41" i="4"/>
  <c r="J40" i="4"/>
  <c r="H42" i="4"/>
  <c r="H41" i="4"/>
  <c r="H40" i="4"/>
  <c r="J26" i="5"/>
  <c r="J25" i="5"/>
  <c r="J24" i="5"/>
  <c r="I26" i="5"/>
  <c r="I25" i="5"/>
  <c r="I24" i="5"/>
  <c r="J26" i="3"/>
  <c r="J25" i="3"/>
  <c r="J24" i="3"/>
  <c r="I26" i="3"/>
  <c r="I25" i="3"/>
  <c r="I24" i="3"/>
  <c r="J26" i="2"/>
  <c r="J25" i="2"/>
  <c r="J24" i="2"/>
  <c r="I26" i="2"/>
  <c r="I25" i="2"/>
  <c r="I24" i="2"/>
  <c r="J16" i="1"/>
  <c r="J15" i="1"/>
  <c r="J14" i="1"/>
  <c r="I16" i="1"/>
  <c r="I15" i="1"/>
  <c r="I14" i="1"/>
  <c r="H16" i="1"/>
  <c r="H15" i="1"/>
  <c r="H14" i="1"/>
  <c r="H26" i="2"/>
  <c r="H25" i="2"/>
  <c r="H24" i="2"/>
  <c r="H26" i="3"/>
  <c r="H25" i="3"/>
  <c r="H24" i="3"/>
  <c r="H26" i="5"/>
  <c r="H25" i="5"/>
  <c r="H24" i="5"/>
  <c r="I40" i="4" l="1"/>
  <c r="I41" i="4"/>
</calcChain>
</file>

<file path=xl/sharedStrings.xml><?xml version="1.0" encoding="utf-8"?>
<sst xmlns="http://schemas.openxmlformats.org/spreadsheetml/2006/main" count="78" uniqueCount="13">
  <si>
    <t>After Bound Fraction</t>
  </si>
  <si>
    <t>After STD</t>
  </si>
  <si>
    <t>After Num Puncta</t>
  </si>
  <si>
    <t>Before Bound fraction</t>
  </si>
  <si>
    <t>Before STD</t>
  </si>
  <si>
    <t>Before Num Puncta</t>
  </si>
  <si>
    <t>Change in Bound Fraction</t>
  </si>
  <si>
    <t>Change in STD</t>
  </si>
  <si>
    <t>Change in Num Puncta</t>
  </si>
  <si>
    <t>average</t>
  </si>
  <si>
    <t>std</t>
  </si>
  <si>
    <t>stderr</t>
  </si>
  <si>
    <t>signrank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</si>
</sst>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202124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1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5F597-6727-4FD3-AE26-DADFCE7A6ECB}">
  <dimension ref="A1:J17"/>
  <sheetViews>
    <sheetView workbookViewId="0">
      <selection activeCell="I18" sqref="I18"/>
    </sheetView>
  </sheetViews>
  <sheetFormatPr defaultRowHeight="15" x14ac:dyDescent="0.25"/>
  <cols>
    <col min="1" max="1" width="19.5703125" bestFit="1" customWidth="1"/>
    <col min="2" max="2" width="9.28515625" bestFit="1" customWidth="1"/>
    <col min="3" max="3" width="16.85546875" bestFit="1" customWidth="1"/>
    <col min="4" max="4" width="20.7109375" bestFit="1" customWidth="1"/>
    <col min="5" max="5" width="10.7109375" bestFit="1" customWidth="1"/>
    <col min="6" max="6" width="18.42578125" bestFit="1" customWidth="1"/>
    <col min="8" max="8" width="25.140625" bestFit="1" customWidth="1"/>
    <col min="9" max="9" width="14.5703125" bestFit="1" customWidth="1"/>
    <col min="10" max="10" width="22.42578125" bestFit="1" customWidth="1"/>
  </cols>
  <sheetData>
    <row r="1" spans="1:10" ht="15.7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H1" s="1" t="s">
        <v>6</v>
      </c>
      <c r="I1" s="1" t="s">
        <v>7</v>
      </c>
      <c r="J1" s="1" t="s">
        <v>8</v>
      </c>
    </row>
    <row r="2" spans="1:10" x14ac:dyDescent="0.25">
      <c r="A2">
        <v>1.2</v>
      </c>
      <c r="B2" s="2">
        <v>1.0210000000000001E-5</v>
      </c>
      <c r="C2">
        <v>6</v>
      </c>
      <c r="D2">
        <v>2</v>
      </c>
      <c r="E2" s="2">
        <v>8.1680000000000004E-6</v>
      </c>
      <c r="F2">
        <v>12</v>
      </c>
      <c r="H2">
        <v>-40</v>
      </c>
      <c r="I2">
        <v>25</v>
      </c>
      <c r="J2">
        <v>-50</v>
      </c>
    </row>
    <row r="3" spans="1:10" x14ac:dyDescent="0.25">
      <c r="A3">
        <v>2.5</v>
      </c>
      <c r="B3" s="2">
        <v>1.2649999999999999E-5</v>
      </c>
      <c r="C3">
        <v>12</v>
      </c>
      <c r="D3">
        <v>2.9</v>
      </c>
      <c r="E3" s="2">
        <v>7.4769999999999997E-6</v>
      </c>
      <c r="F3">
        <v>19</v>
      </c>
      <c r="H3">
        <v>-13.7931034482759</v>
      </c>
      <c r="I3">
        <v>69.185502206767396</v>
      </c>
      <c r="J3">
        <v>-36.842105263157897</v>
      </c>
    </row>
    <row r="4" spans="1:10" x14ac:dyDescent="0.25">
      <c r="A4">
        <v>4.2</v>
      </c>
      <c r="B4" s="2">
        <v>6.4010000000000002E-6</v>
      </c>
      <c r="C4">
        <v>26</v>
      </c>
      <c r="D4">
        <v>5.8</v>
      </c>
      <c r="E4" s="2">
        <v>5.5110000000000003E-6</v>
      </c>
      <c r="F4">
        <v>40</v>
      </c>
      <c r="H4">
        <v>-27.586206896551701</v>
      </c>
      <c r="I4">
        <v>16.149519143531101</v>
      </c>
      <c r="J4">
        <v>-35</v>
      </c>
    </row>
    <row r="5" spans="1:10" x14ac:dyDescent="0.25">
      <c r="A5">
        <v>8.3000000000000007</v>
      </c>
      <c r="B5" s="2">
        <v>9.7159999999999998E-6</v>
      </c>
      <c r="C5">
        <v>73</v>
      </c>
      <c r="D5">
        <v>7</v>
      </c>
      <c r="E5" s="2">
        <v>6.2920000000000001E-6</v>
      </c>
      <c r="F5">
        <v>33</v>
      </c>
      <c r="H5">
        <v>18.571428571428601</v>
      </c>
      <c r="I5">
        <v>54.418308963763501</v>
      </c>
      <c r="J5">
        <v>121.212121212121</v>
      </c>
    </row>
    <row r="6" spans="1:10" x14ac:dyDescent="0.25">
      <c r="A6">
        <v>17</v>
      </c>
      <c r="B6" s="2">
        <v>6.9569999999999996E-6</v>
      </c>
      <c r="C6">
        <v>96</v>
      </c>
      <c r="D6">
        <v>16</v>
      </c>
      <c r="E6" s="2">
        <v>5.3639999999999998E-6</v>
      </c>
      <c r="F6">
        <v>192</v>
      </c>
      <c r="H6">
        <v>6.25</v>
      </c>
      <c r="I6">
        <v>29.697986577181201</v>
      </c>
      <c r="J6">
        <v>-50</v>
      </c>
    </row>
    <row r="7" spans="1:10" x14ac:dyDescent="0.25">
      <c r="A7">
        <v>3.4</v>
      </c>
      <c r="B7" s="2">
        <v>5.947E-6</v>
      </c>
      <c r="C7">
        <v>26</v>
      </c>
      <c r="D7">
        <v>5.9</v>
      </c>
      <c r="E7" s="2">
        <v>8.5669999999999995E-6</v>
      </c>
      <c r="F7">
        <v>20</v>
      </c>
      <c r="H7">
        <v>-42.372881355932201</v>
      </c>
      <c r="I7">
        <v>-30.582467608264299</v>
      </c>
      <c r="J7">
        <v>30</v>
      </c>
    </row>
    <row r="8" spans="1:10" x14ac:dyDescent="0.25">
      <c r="A8">
        <v>21</v>
      </c>
      <c r="B8" s="2">
        <v>6.3620000000000002E-6</v>
      </c>
      <c r="C8">
        <v>128</v>
      </c>
      <c r="D8">
        <v>21</v>
      </c>
      <c r="E8" s="2">
        <v>5.417E-6</v>
      </c>
      <c r="F8">
        <v>212</v>
      </c>
      <c r="H8">
        <v>0</v>
      </c>
      <c r="I8">
        <v>17.445080302750601</v>
      </c>
      <c r="J8">
        <v>-39.622641509433997</v>
      </c>
    </row>
    <row r="9" spans="1:10" x14ac:dyDescent="0.25">
      <c r="A9">
        <v>2.8</v>
      </c>
      <c r="B9" s="2">
        <v>9.8400000000000007E-6</v>
      </c>
      <c r="C9">
        <v>18</v>
      </c>
      <c r="D9">
        <v>4</v>
      </c>
      <c r="E9" s="2">
        <v>1.1229999999999999E-5</v>
      </c>
      <c r="F9">
        <v>28</v>
      </c>
      <c r="H9">
        <v>-30</v>
      </c>
      <c r="I9">
        <v>-12.377560106856601</v>
      </c>
      <c r="J9">
        <v>-35.714285714285701</v>
      </c>
    </row>
    <row r="10" spans="1:10" x14ac:dyDescent="0.25">
      <c r="A10">
        <v>23</v>
      </c>
      <c r="B10" s="2">
        <v>4.5079999999999999E-6</v>
      </c>
      <c r="C10">
        <v>366</v>
      </c>
      <c r="D10">
        <v>31</v>
      </c>
      <c r="E10" s="2">
        <v>3.7239999999999998E-6</v>
      </c>
      <c r="F10">
        <v>554</v>
      </c>
      <c r="H10">
        <v>-25.806451612903199</v>
      </c>
      <c r="I10">
        <v>21.052631578947398</v>
      </c>
      <c r="J10">
        <v>-33.935018050541501</v>
      </c>
    </row>
    <row r="14" spans="1:10" x14ac:dyDescent="0.25">
      <c r="G14" t="s">
        <v>9</v>
      </c>
      <c r="H14">
        <f>AVERAGE(H2:H10)</f>
        <v>-17.193023860248267</v>
      </c>
      <c r="I14" s="2">
        <f>AVERAGE(I2:I10)</f>
        <v>21.109889006424478</v>
      </c>
      <c r="J14">
        <f>AVERAGE(J2:J10)</f>
        <v>-14.433547702810898</v>
      </c>
    </row>
    <row r="15" spans="1:10" x14ac:dyDescent="0.25">
      <c r="G15" t="s">
        <v>10</v>
      </c>
      <c r="H15">
        <f>STDEV(H2:H10)</f>
        <v>21.319716130202391</v>
      </c>
      <c r="I15">
        <f>STDEV(I2:I10)</f>
        <v>30.292639698014099</v>
      </c>
      <c r="J15">
        <f>STDEV(J2:J10)</f>
        <v>56.232578112821969</v>
      </c>
    </row>
    <row r="16" spans="1:10" ht="15.75" x14ac:dyDescent="0.25">
      <c r="G16" t="s">
        <v>11</v>
      </c>
      <c r="H16" s="3">
        <f xml:space="preserve"> STDEV(H2:H10)/SQRT(COUNT(H2:H10))</f>
        <v>7.1065720434007966</v>
      </c>
      <c r="I16" s="3">
        <f xml:space="preserve"> STDEV(I2:I10)/SQRT(COUNT(I2:I10))</f>
        <v>10.0975465660047</v>
      </c>
      <c r="J16" s="3">
        <f xml:space="preserve"> STDEV(J2:J10)/SQRT(COUNT(J2:J10))</f>
        <v>18.744192704273988</v>
      </c>
    </row>
    <row r="17" spans="7:10" x14ac:dyDescent="0.25">
      <c r="G17" t="s">
        <v>12</v>
      </c>
      <c r="H17" s="2">
        <v>5.4699999999999999E-2</v>
      </c>
      <c r="I17" s="2">
        <v>9.7699999999999995E-2</v>
      </c>
      <c r="J17" s="2">
        <v>0.15629999999999999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D4E7E-3F80-4033-8BF7-9245333D0553}">
  <dimension ref="A1:J27"/>
  <sheetViews>
    <sheetView workbookViewId="0">
      <selection activeCell="J27" sqref="J27"/>
    </sheetView>
  </sheetViews>
  <sheetFormatPr defaultRowHeight="15" x14ac:dyDescent="0.25"/>
  <cols>
    <col min="1" max="1" width="19.5703125" bestFit="1" customWidth="1"/>
    <col min="2" max="2" width="9.28515625" bestFit="1" customWidth="1"/>
    <col min="3" max="3" width="16.85546875" bestFit="1" customWidth="1"/>
    <col min="4" max="4" width="20.7109375" bestFit="1" customWidth="1"/>
    <col min="5" max="5" width="10.7109375" bestFit="1" customWidth="1"/>
    <col min="6" max="6" width="18.42578125" bestFit="1" customWidth="1"/>
    <col min="8" max="8" width="25.140625" bestFit="1" customWidth="1"/>
    <col min="9" max="9" width="14.5703125" bestFit="1" customWidth="1"/>
    <col min="10" max="10" width="22.42578125" bestFit="1" customWidth="1"/>
  </cols>
  <sheetData>
    <row r="1" spans="1:10" ht="15.7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H1" s="1" t="s">
        <v>6</v>
      </c>
      <c r="I1" s="1" t="s">
        <v>7</v>
      </c>
      <c r="J1" s="1" t="s">
        <v>8</v>
      </c>
    </row>
    <row r="2" spans="1:10" x14ac:dyDescent="0.25">
      <c r="A2">
        <v>19</v>
      </c>
      <c r="B2" s="2">
        <v>4.916E-6</v>
      </c>
      <c r="C2">
        <v>119</v>
      </c>
      <c r="D2">
        <v>3.5000000000000003E-2</v>
      </c>
      <c r="E2" s="2">
        <v>8.4030000000000003E-7</v>
      </c>
      <c r="F2">
        <v>14</v>
      </c>
      <c r="H2">
        <v>54185.714285714297</v>
      </c>
      <c r="I2">
        <v>485.02915625371901</v>
      </c>
      <c r="J2">
        <v>750</v>
      </c>
    </row>
    <row r="3" spans="1:10" x14ac:dyDescent="0.25">
      <c r="A3">
        <v>9.8000000000000007</v>
      </c>
      <c r="B3" s="2">
        <v>3.213E-6</v>
      </c>
      <c r="C3">
        <v>193</v>
      </c>
      <c r="D3">
        <v>2</v>
      </c>
      <c r="E3" s="2">
        <v>6.624E-7</v>
      </c>
      <c r="F3">
        <v>110</v>
      </c>
      <c r="H3">
        <v>390</v>
      </c>
      <c r="I3">
        <v>385.054347826087</v>
      </c>
      <c r="J3">
        <v>75.454545454545496</v>
      </c>
    </row>
    <row r="4" spans="1:10" x14ac:dyDescent="0.25">
      <c r="A4">
        <v>9.5</v>
      </c>
      <c r="B4" s="2">
        <v>4.1459999999999998E-6</v>
      </c>
      <c r="C4">
        <v>196</v>
      </c>
      <c r="D4">
        <v>1.3</v>
      </c>
      <c r="E4" s="2">
        <v>1.716E-6</v>
      </c>
      <c r="F4">
        <v>45</v>
      </c>
      <c r="H4">
        <v>630.76923076923094</v>
      </c>
      <c r="I4">
        <v>141.608391608392</v>
      </c>
      <c r="J4">
        <v>335.555555555556</v>
      </c>
    </row>
    <row r="5" spans="1:10" x14ac:dyDescent="0.25">
      <c r="A5">
        <v>4.7</v>
      </c>
      <c r="B5" s="2">
        <v>4.5349999999999998E-6</v>
      </c>
      <c r="C5">
        <v>89</v>
      </c>
      <c r="D5">
        <v>0.38</v>
      </c>
      <c r="E5" s="2">
        <v>2.4490000000000002E-6</v>
      </c>
      <c r="F5">
        <v>7</v>
      </c>
      <c r="H5">
        <v>1136.84210526316</v>
      </c>
      <c r="I5">
        <v>85.177623519804001</v>
      </c>
      <c r="J5">
        <v>1171.42857142857</v>
      </c>
    </row>
    <row r="6" spans="1:10" x14ac:dyDescent="0.25">
      <c r="A6">
        <v>11</v>
      </c>
      <c r="B6" s="2">
        <v>5.4129999999999997E-6</v>
      </c>
      <c r="C6">
        <v>175</v>
      </c>
      <c r="D6">
        <v>0.77</v>
      </c>
      <c r="E6" s="2">
        <v>2.0389999999999999E-6</v>
      </c>
      <c r="F6">
        <v>22</v>
      </c>
      <c r="H6">
        <v>1328.57142857143</v>
      </c>
      <c r="I6">
        <v>165.47327121137801</v>
      </c>
      <c r="J6">
        <v>695.45454545454595</v>
      </c>
    </row>
    <row r="7" spans="1:10" x14ac:dyDescent="0.25">
      <c r="A7">
        <v>18</v>
      </c>
      <c r="B7" s="2">
        <v>1.933E-6</v>
      </c>
      <c r="C7">
        <v>459</v>
      </c>
      <c r="D7">
        <v>3.6</v>
      </c>
      <c r="E7" s="2">
        <v>1.703E-6</v>
      </c>
      <c r="F7">
        <v>73</v>
      </c>
      <c r="H7">
        <v>400</v>
      </c>
      <c r="I7">
        <v>13.5055783910746</v>
      </c>
      <c r="J7">
        <v>528.76712328767098</v>
      </c>
    </row>
    <row r="8" spans="1:10" x14ac:dyDescent="0.25">
      <c r="A8">
        <v>5.5</v>
      </c>
      <c r="B8" s="2">
        <v>1.823E-6</v>
      </c>
      <c r="C8">
        <v>203</v>
      </c>
      <c r="D8">
        <v>3.1</v>
      </c>
      <c r="E8" s="2">
        <v>1.26E-6</v>
      </c>
      <c r="F8">
        <v>112</v>
      </c>
      <c r="H8">
        <v>77.419354838709694</v>
      </c>
      <c r="I8">
        <v>44.682539682539698</v>
      </c>
      <c r="J8">
        <v>81.25</v>
      </c>
    </row>
    <row r="9" spans="1:10" x14ac:dyDescent="0.25">
      <c r="A9">
        <v>13</v>
      </c>
      <c r="B9" s="2">
        <v>2.6730000000000001E-6</v>
      </c>
      <c r="C9">
        <v>245</v>
      </c>
      <c r="D9">
        <v>6.8</v>
      </c>
      <c r="E9" s="2">
        <v>2.1289999999999999E-6</v>
      </c>
      <c r="F9">
        <v>98</v>
      </c>
      <c r="H9">
        <v>91.176470588235304</v>
      </c>
      <c r="I9">
        <v>25.551902301550001</v>
      </c>
      <c r="J9">
        <v>150</v>
      </c>
    </row>
    <row r="10" spans="1:10" x14ac:dyDescent="0.25">
      <c r="A10">
        <v>13</v>
      </c>
      <c r="B10" s="2">
        <v>4.4880000000000001E-6</v>
      </c>
      <c r="C10">
        <v>246</v>
      </c>
      <c r="D10">
        <v>11</v>
      </c>
      <c r="E10" s="2">
        <v>2.001E-6</v>
      </c>
      <c r="F10">
        <v>209</v>
      </c>
      <c r="H10">
        <v>18.181818181818201</v>
      </c>
      <c r="I10">
        <v>124.287856071964</v>
      </c>
      <c r="J10">
        <v>17.703349282296699</v>
      </c>
    </row>
    <row r="11" spans="1:10" x14ac:dyDescent="0.25">
      <c r="A11">
        <v>12</v>
      </c>
      <c r="B11" s="2">
        <v>8.6039999999999993E-6</v>
      </c>
      <c r="C11">
        <v>47</v>
      </c>
      <c r="D11">
        <v>13</v>
      </c>
      <c r="E11" s="2">
        <v>6.246E-6</v>
      </c>
      <c r="F11">
        <v>64</v>
      </c>
      <c r="H11">
        <v>-7.6923076923076898</v>
      </c>
      <c r="I11">
        <v>37.752161383285298</v>
      </c>
      <c r="J11">
        <v>-26.5625</v>
      </c>
    </row>
    <row r="12" spans="1:10" x14ac:dyDescent="0.25">
      <c r="A12">
        <v>11</v>
      </c>
      <c r="B12" s="2">
        <v>5.2920000000000003E-6</v>
      </c>
      <c r="C12">
        <v>183</v>
      </c>
      <c r="D12">
        <v>2.9</v>
      </c>
      <c r="E12" s="2">
        <v>2.48E-6</v>
      </c>
      <c r="F12">
        <v>46</v>
      </c>
      <c r="H12">
        <v>279.31034482758599</v>
      </c>
      <c r="I12">
        <v>113.38709677419401</v>
      </c>
      <c r="J12">
        <v>297.82608695652198</v>
      </c>
    </row>
    <row r="13" spans="1:10" x14ac:dyDescent="0.25">
      <c r="A13">
        <v>13</v>
      </c>
      <c r="B13" s="2">
        <v>3.1049999999999999E-6</v>
      </c>
      <c r="C13">
        <v>356</v>
      </c>
      <c r="D13">
        <v>0.5</v>
      </c>
      <c r="E13" s="2">
        <v>1.3349999999999999E-6</v>
      </c>
      <c r="F13">
        <v>17</v>
      </c>
      <c r="H13">
        <v>2500</v>
      </c>
      <c r="I13">
        <v>132.584269662921</v>
      </c>
      <c r="J13">
        <v>1994.11764705882</v>
      </c>
    </row>
    <row r="14" spans="1:10" x14ac:dyDescent="0.25">
      <c r="A14">
        <v>23</v>
      </c>
      <c r="B14" s="2">
        <v>5.7189999999999998E-6</v>
      </c>
      <c r="C14">
        <v>241</v>
      </c>
      <c r="D14">
        <v>12</v>
      </c>
      <c r="E14" s="2">
        <v>2.835E-6</v>
      </c>
      <c r="F14">
        <v>247</v>
      </c>
      <c r="H14">
        <v>91.6666666666667</v>
      </c>
      <c r="I14">
        <v>101.72839506172799</v>
      </c>
      <c r="J14">
        <v>-2.42914979757085</v>
      </c>
    </row>
    <row r="15" spans="1:10" x14ac:dyDescent="0.25">
      <c r="A15">
        <v>6.9</v>
      </c>
      <c r="B15" s="2">
        <v>2.9059999999999998E-6</v>
      </c>
      <c r="C15">
        <v>183</v>
      </c>
      <c r="D15">
        <v>0.83</v>
      </c>
      <c r="E15" s="2">
        <v>1.5069999999999999E-6</v>
      </c>
      <c r="F15">
        <v>22</v>
      </c>
      <c r="H15">
        <v>731.32530120481897</v>
      </c>
      <c r="I15">
        <v>92.833443928334404</v>
      </c>
      <c r="J15">
        <v>731.81818181818198</v>
      </c>
    </row>
    <row r="16" spans="1:10" x14ac:dyDescent="0.25">
      <c r="A16">
        <v>6.9</v>
      </c>
      <c r="B16" s="2">
        <v>3.2710000000000001E-6</v>
      </c>
      <c r="C16">
        <v>185</v>
      </c>
      <c r="D16">
        <v>1.2</v>
      </c>
      <c r="E16" s="2">
        <v>1.686E-6</v>
      </c>
      <c r="F16">
        <v>31</v>
      </c>
      <c r="H16">
        <v>475</v>
      </c>
      <c r="I16">
        <v>94.009489916963204</v>
      </c>
      <c r="J16">
        <v>496.77419354838702</v>
      </c>
    </row>
    <row r="17" spans="1:10" x14ac:dyDescent="0.25">
      <c r="A17">
        <v>22</v>
      </c>
      <c r="B17" s="2">
        <v>5.8119999999999996E-6</v>
      </c>
      <c r="C17">
        <v>234</v>
      </c>
      <c r="D17">
        <v>16</v>
      </c>
      <c r="E17" s="2">
        <v>3.4350000000000001E-6</v>
      </c>
      <c r="F17">
        <v>256</v>
      </c>
      <c r="H17">
        <v>37.5</v>
      </c>
      <c r="I17">
        <v>69.199417758369705</v>
      </c>
      <c r="J17">
        <v>-8.59375</v>
      </c>
    </row>
    <row r="18" spans="1:10" x14ac:dyDescent="0.25">
      <c r="A18">
        <v>3.8</v>
      </c>
      <c r="B18" s="2">
        <v>2.3649999999999998E-6</v>
      </c>
      <c r="C18">
        <v>97</v>
      </c>
      <c r="D18">
        <v>3.5</v>
      </c>
      <c r="E18" s="2">
        <v>1.511E-6</v>
      </c>
      <c r="F18">
        <v>75</v>
      </c>
      <c r="H18">
        <v>8.5714285714285694</v>
      </c>
      <c r="I18">
        <v>56.518861681005902</v>
      </c>
      <c r="J18">
        <v>29.3333333333333</v>
      </c>
    </row>
    <row r="19" spans="1:10" x14ac:dyDescent="0.25">
      <c r="A19">
        <v>7.8</v>
      </c>
      <c r="B19" s="2">
        <v>2.0090000000000002E-6</v>
      </c>
      <c r="C19">
        <v>306</v>
      </c>
      <c r="D19">
        <v>6.2</v>
      </c>
      <c r="E19" s="2">
        <v>1.327E-6</v>
      </c>
      <c r="F19">
        <v>209</v>
      </c>
      <c r="H19">
        <v>25.806451612903199</v>
      </c>
      <c r="I19">
        <v>51.394122079879402</v>
      </c>
      <c r="J19">
        <v>46.4114832535885</v>
      </c>
    </row>
    <row r="20" spans="1:10" x14ac:dyDescent="0.25">
      <c r="A20">
        <v>17</v>
      </c>
      <c r="B20" s="2">
        <v>7.272E-6</v>
      </c>
      <c r="C20">
        <v>78</v>
      </c>
      <c r="D20">
        <v>16</v>
      </c>
      <c r="E20" s="2">
        <v>1.5379999999999999E-6</v>
      </c>
      <c r="F20">
        <v>29</v>
      </c>
      <c r="H20">
        <v>6.25</v>
      </c>
      <c r="I20">
        <v>372.821846553966</v>
      </c>
      <c r="J20">
        <v>168.96551724137899</v>
      </c>
    </row>
    <row r="21" spans="1:10" x14ac:dyDescent="0.25">
      <c r="A21">
        <v>20</v>
      </c>
      <c r="B21" s="2">
        <v>2.0949999999999998E-6</v>
      </c>
      <c r="C21">
        <v>29</v>
      </c>
      <c r="D21">
        <v>14</v>
      </c>
      <c r="E21" s="2">
        <v>1.5740000000000001E-6</v>
      </c>
      <c r="F21">
        <v>26</v>
      </c>
      <c r="H21">
        <v>42.857142857142897</v>
      </c>
      <c r="I21">
        <v>33.100381194409103</v>
      </c>
      <c r="J21">
        <v>11.538461538461499</v>
      </c>
    </row>
    <row r="24" spans="1:10" x14ac:dyDescent="0.25">
      <c r="G24" t="s">
        <v>9</v>
      </c>
      <c r="H24">
        <f>AVERAGE(H2:H21)</f>
        <v>3122.4634860987562</v>
      </c>
      <c r="I24" s="2">
        <f>AVERAGE(I2:I21)</f>
        <v>131.28500764307825</v>
      </c>
      <c r="J24">
        <f>AVERAGE(J2:J21)</f>
        <v>377.24065977071439</v>
      </c>
    </row>
    <row r="25" spans="1:10" x14ac:dyDescent="0.25">
      <c r="G25" t="s">
        <v>10</v>
      </c>
      <c r="H25">
        <f>STDEV(H2:H21)</f>
        <v>12034.99097355155</v>
      </c>
      <c r="I25">
        <f>STDEV(I2:I21)</f>
        <v>130.21337656858844</v>
      </c>
      <c r="J25">
        <f>STDEV(J2:J21)</f>
        <v>506.77112383742798</v>
      </c>
    </row>
    <row r="26" spans="1:10" ht="15.75" x14ac:dyDescent="0.25">
      <c r="G26" t="s">
        <v>11</v>
      </c>
      <c r="H26" s="3">
        <f xml:space="preserve"> STDEV(H2:H21)/SQRT(COUNT(H2:H21))</f>
        <v>2691.105792545764</v>
      </c>
      <c r="I26" s="3">
        <f xml:space="preserve"> STDEV(I2:I21)/SQRT(COUNT(I2:I21))</f>
        <v>29.116596158714206</v>
      </c>
      <c r="J26" s="3">
        <f xml:space="preserve"> STDEV(J2:J21)/SQRT(COUNT(J2:J21))</f>
        <v>113.31746819344529</v>
      </c>
    </row>
    <row r="27" spans="1:10" x14ac:dyDescent="0.25">
      <c r="G27" t="s">
        <v>12</v>
      </c>
      <c r="H27" s="2">
        <v>1.2042E-4</v>
      </c>
      <c r="I27" s="2">
        <v>8.8574999999999998E-5</v>
      </c>
      <c r="J27" s="2">
        <v>2.9315999999999999E-4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EC653-4B7D-4477-A7F7-E5806E874234}">
  <dimension ref="A1:J27"/>
  <sheetViews>
    <sheetView topLeftCell="A13" workbookViewId="0">
      <selection activeCell="J27" sqref="J27"/>
    </sheetView>
  </sheetViews>
  <sheetFormatPr defaultRowHeight="15" x14ac:dyDescent="0.25"/>
  <cols>
    <col min="1" max="1" width="19.5703125" bestFit="1" customWidth="1"/>
    <col min="3" max="3" width="16.85546875" bestFit="1" customWidth="1"/>
    <col min="4" max="4" width="20.7109375" bestFit="1" customWidth="1"/>
    <col min="5" max="5" width="10.7109375" bestFit="1" customWidth="1"/>
    <col min="6" max="6" width="18.42578125" bestFit="1" customWidth="1"/>
    <col min="8" max="8" width="25.140625" bestFit="1" customWidth="1"/>
    <col min="9" max="9" width="14.5703125" bestFit="1" customWidth="1"/>
    <col min="10" max="10" width="22.42578125" bestFit="1" customWidth="1"/>
  </cols>
  <sheetData>
    <row r="1" spans="1:10" ht="15.7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H1" s="1" t="s">
        <v>6</v>
      </c>
      <c r="I1" s="1" t="s">
        <v>7</v>
      </c>
      <c r="J1" s="1" t="s">
        <v>8</v>
      </c>
    </row>
    <row r="2" spans="1:10" x14ac:dyDescent="0.25">
      <c r="A2">
        <v>17</v>
      </c>
      <c r="B2" s="2">
        <v>9.6309999999999998E-6</v>
      </c>
      <c r="C2">
        <v>60</v>
      </c>
      <c r="D2">
        <v>1.3</v>
      </c>
      <c r="E2" s="2">
        <v>1.809E-6</v>
      </c>
      <c r="F2">
        <v>14</v>
      </c>
      <c r="H2">
        <v>1207.6923076923099</v>
      </c>
      <c r="I2">
        <v>432.39358761746797</v>
      </c>
      <c r="J2">
        <v>328.57142857142901</v>
      </c>
    </row>
    <row r="3" spans="1:10" x14ac:dyDescent="0.25">
      <c r="A3">
        <v>19</v>
      </c>
      <c r="B3" s="2">
        <v>1.1919999999999999E-5</v>
      </c>
      <c r="C3">
        <v>55</v>
      </c>
      <c r="D3">
        <v>0.92</v>
      </c>
      <c r="E3" s="2">
        <v>2.8629999999999999E-6</v>
      </c>
      <c r="F3">
        <v>9</v>
      </c>
      <c r="H3">
        <v>1965.21739130435</v>
      </c>
      <c r="I3">
        <v>316.346489696123</v>
      </c>
      <c r="J3">
        <v>511.11111111111097</v>
      </c>
    </row>
    <row r="4" spans="1:10" x14ac:dyDescent="0.25">
      <c r="A4">
        <v>14</v>
      </c>
      <c r="B4" s="2">
        <v>9.842E-6</v>
      </c>
      <c r="C4">
        <v>52</v>
      </c>
      <c r="D4">
        <v>11</v>
      </c>
      <c r="E4" s="2">
        <v>3.2109999999999998E-6</v>
      </c>
      <c r="F4">
        <v>168</v>
      </c>
      <c r="H4">
        <v>27.272727272727298</v>
      </c>
      <c r="I4">
        <v>206.50887573964499</v>
      </c>
      <c r="J4">
        <v>-69.047619047619094</v>
      </c>
    </row>
    <row r="5" spans="1:10" x14ac:dyDescent="0.25">
      <c r="A5">
        <v>16</v>
      </c>
      <c r="B5" s="2">
        <v>9.1759999999999999E-6</v>
      </c>
      <c r="C5">
        <v>48</v>
      </c>
      <c r="D5">
        <v>13</v>
      </c>
      <c r="E5" s="2">
        <v>3.2059999999999999E-6</v>
      </c>
      <c r="F5">
        <v>210</v>
      </c>
      <c r="H5">
        <v>23.076923076923102</v>
      </c>
      <c r="I5">
        <v>186.21334996880901</v>
      </c>
      <c r="J5">
        <v>-77.142857142857096</v>
      </c>
    </row>
    <row r="6" spans="1:10" x14ac:dyDescent="0.25">
      <c r="A6">
        <v>15</v>
      </c>
      <c r="B6" s="2">
        <v>5.9900000000000002E-6</v>
      </c>
      <c r="C6">
        <v>106</v>
      </c>
      <c r="D6">
        <v>14</v>
      </c>
      <c r="E6" s="2">
        <v>2.3750000000000001E-6</v>
      </c>
      <c r="F6">
        <v>305</v>
      </c>
      <c r="H6">
        <v>7.1428571428571397</v>
      </c>
      <c r="I6">
        <v>152.210526315789</v>
      </c>
      <c r="J6">
        <v>-65.245901639344297</v>
      </c>
    </row>
    <row r="7" spans="1:10" x14ac:dyDescent="0.25">
      <c r="A7">
        <v>11</v>
      </c>
      <c r="B7" s="2">
        <v>3.9740000000000004E-6</v>
      </c>
      <c r="C7">
        <v>215</v>
      </c>
      <c r="D7">
        <v>5.7</v>
      </c>
      <c r="E7" s="2">
        <v>1.7710000000000001E-6</v>
      </c>
      <c r="F7">
        <v>121</v>
      </c>
      <c r="H7">
        <v>92.982456140350905</v>
      </c>
      <c r="I7">
        <v>124.392998306042</v>
      </c>
      <c r="J7">
        <v>77.685950413223097</v>
      </c>
    </row>
    <row r="8" spans="1:10" x14ac:dyDescent="0.25">
      <c r="A8">
        <v>11</v>
      </c>
      <c r="B8" s="2">
        <v>8.7839999999999992E-6</v>
      </c>
      <c r="C8">
        <v>50</v>
      </c>
      <c r="D8">
        <v>12</v>
      </c>
      <c r="E8" s="2">
        <v>4.7990000000000001E-6</v>
      </c>
      <c r="F8">
        <v>114</v>
      </c>
      <c r="H8">
        <v>-8.3333333333333304</v>
      </c>
      <c r="I8">
        <v>83.038132944363397</v>
      </c>
      <c r="J8">
        <v>-56.140350877193001</v>
      </c>
    </row>
    <row r="9" spans="1:10" x14ac:dyDescent="0.25">
      <c r="A9">
        <v>11</v>
      </c>
      <c r="B9" s="2">
        <v>2.9699999999999999E-6</v>
      </c>
      <c r="C9">
        <v>236</v>
      </c>
      <c r="D9">
        <v>1.8</v>
      </c>
      <c r="E9" s="2">
        <v>8.8299999999999995E-7</v>
      </c>
      <c r="F9">
        <v>52</v>
      </c>
      <c r="H9">
        <v>511.11111111111097</v>
      </c>
      <c r="I9">
        <v>236.35334088335199</v>
      </c>
      <c r="J9">
        <v>353.84615384615398</v>
      </c>
    </row>
    <row r="10" spans="1:10" x14ac:dyDescent="0.25">
      <c r="A10">
        <v>15</v>
      </c>
      <c r="B10" s="2">
        <v>7.3150000000000003E-6</v>
      </c>
      <c r="C10">
        <v>84</v>
      </c>
      <c r="D10">
        <v>12</v>
      </c>
      <c r="E10" s="2">
        <v>3.5889999999999999E-6</v>
      </c>
      <c r="F10">
        <v>188</v>
      </c>
      <c r="H10">
        <v>25</v>
      </c>
      <c r="I10">
        <v>103.817219281137</v>
      </c>
      <c r="J10">
        <v>-55.319148936170201</v>
      </c>
    </row>
    <row r="11" spans="1:10" x14ac:dyDescent="0.25">
      <c r="A11">
        <v>17</v>
      </c>
      <c r="B11" s="2">
        <v>8.1470000000000001E-6</v>
      </c>
      <c r="C11">
        <v>88</v>
      </c>
      <c r="D11">
        <v>13</v>
      </c>
      <c r="E11" s="2">
        <v>4.2379999999999999E-6</v>
      </c>
      <c r="F11">
        <v>150</v>
      </c>
      <c r="H11">
        <v>30.769230769230798</v>
      </c>
      <c r="I11">
        <v>92.236904200094401</v>
      </c>
      <c r="J11">
        <v>-41.3333333333333</v>
      </c>
    </row>
    <row r="12" spans="1:10" x14ac:dyDescent="0.25">
      <c r="A12">
        <v>22</v>
      </c>
      <c r="B12" s="2">
        <v>1.9970000000000001E-6</v>
      </c>
      <c r="C12">
        <v>687</v>
      </c>
      <c r="D12">
        <v>3.2</v>
      </c>
      <c r="E12" s="2">
        <v>1.2580000000000001E-6</v>
      </c>
      <c r="F12">
        <v>89</v>
      </c>
      <c r="H12">
        <v>587.5</v>
      </c>
      <c r="I12">
        <v>58.744038155802897</v>
      </c>
      <c r="J12">
        <v>671.91011235955102</v>
      </c>
    </row>
    <row r="13" spans="1:10" x14ac:dyDescent="0.25">
      <c r="A13">
        <v>13</v>
      </c>
      <c r="B13" s="2">
        <v>2.6649999999999999E-6</v>
      </c>
      <c r="C13">
        <v>315</v>
      </c>
      <c r="D13">
        <v>4.3</v>
      </c>
      <c r="E13" s="2">
        <v>1.564E-6</v>
      </c>
      <c r="F13">
        <v>96</v>
      </c>
      <c r="H13">
        <v>202.32558139534899</v>
      </c>
      <c r="I13">
        <v>70.396419437340199</v>
      </c>
      <c r="J13">
        <v>228.125</v>
      </c>
    </row>
    <row r="14" spans="1:10" x14ac:dyDescent="0.25">
      <c r="A14">
        <v>22</v>
      </c>
      <c r="B14" s="2">
        <v>4.4499999999999997E-6</v>
      </c>
      <c r="C14">
        <v>298</v>
      </c>
      <c r="D14">
        <v>3.9</v>
      </c>
      <c r="E14" s="2">
        <v>2.8420000000000001E-6</v>
      </c>
      <c r="F14">
        <v>60</v>
      </c>
      <c r="H14">
        <v>464.10256410256397</v>
      </c>
      <c r="I14">
        <v>56.579873328641803</v>
      </c>
      <c r="J14">
        <v>396.66666666666703</v>
      </c>
    </row>
    <row r="15" spans="1:10" x14ac:dyDescent="0.25">
      <c r="A15">
        <v>13</v>
      </c>
      <c r="B15" s="2">
        <v>1.004E-5</v>
      </c>
      <c r="C15">
        <v>32</v>
      </c>
      <c r="D15">
        <v>11</v>
      </c>
      <c r="E15" s="2">
        <v>6.9399999999999996E-6</v>
      </c>
      <c r="F15">
        <v>38</v>
      </c>
      <c r="H15">
        <v>18.181818181818201</v>
      </c>
      <c r="I15">
        <v>44.668587896253598</v>
      </c>
      <c r="J15">
        <v>-15.789473684210501</v>
      </c>
    </row>
    <row r="16" spans="1:10" x14ac:dyDescent="0.25">
      <c r="A16">
        <v>29</v>
      </c>
      <c r="B16" s="2">
        <v>2.9510000000000002E-6</v>
      </c>
      <c r="C16">
        <v>547</v>
      </c>
      <c r="D16">
        <v>3.5</v>
      </c>
      <c r="E16" s="2">
        <v>2.108E-6</v>
      </c>
      <c r="F16">
        <v>47</v>
      </c>
      <c r="H16">
        <v>728.57142857142901</v>
      </c>
      <c r="I16">
        <v>39.990512333965903</v>
      </c>
      <c r="J16">
        <v>1063.8297872340399</v>
      </c>
    </row>
    <row r="17" spans="1:10" x14ac:dyDescent="0.25">
      <c r="A17">
        <v>27</v>
      </c>
      <c r="B17" s="2">
        <v>4.6519999999999997E-6</v>
      </c>
      <c r="C17">
        <v>393</v>
      </c>
      <c r="D17">
        <v>4.8</v>
      </c>
      <c r="E17" s="2">
        <v>3.4290000000000001E-6</v>
      </c>
      <c r="F17">
        <v>57</v>
      </c>
      <c r="H17">
        <v>462.5</v>
      </c>
      <c r="I17">
        <v>35.6663750364538</v>
      </c>
      <c r="J17">
        <v>589.47368421052602</v>
      </c>
    </row>
    <row r="18" spans="1:10" x14ac:dyDescent="0.25">
      <c r="A18">
        <v>17</v>
      </c>
      <c r="B18" s="2">
        <v>1.871E-6</v>
      </c>
      <c r="C18">
        <v>533</v>
      </c>
      <c r="D18">
        <v>1.8</v>
      </c>
      <c r="E18" s="2">
        <v>1.423E-6</v>
      </c>
      <c r="F18">
        <v>69</v>
      </c>
      <c r="H18">
        <v>844.44444444444503</v>
      </c>
      <c r="I18">
        <v>31.482782853127201</v>
      </c>
      <c r="J18">
        <v>672.463768115942</v>
      </c>
    </row>
    <row r="19" spans="1:10" x14ac:dyDescent="0.25">
      <c r="A19">
        <v>18</v>
      </c>
      <c r="B19" s="2">
        <v>6.7109999999999998E-6</v>
      </c>
      <c r="C19">
        <v>180</v>
      </c>
      <c r="D19">
        <v>7.9</v>
      </c>
      <c r="E19" s="2">
        <v>4.2939999999999999E-6</v>
      </c>
      <c r="F19">
        <v>87</v>
      </c>
      <c r="H19">
        <v>127.848101265823</v>
      </c>
      <c r="I19">
        <v>56.287843502561699</v>
      </c>
      <c r="J19">
        <v>106.89655172413801</v>
      </c>
    </row>
    <row r="20" spans="1:10" x14ac:dyDescent="0.25">
      <c r="A20">
        <v>13</v>
      </c>
      <c r="B20" s="2">
        <v>6.4099999999999996E-6</v>
      </c>
      <c r="C20">
        <v>55</v>
      </c>
      <c r="D20">
        <v>13</v>
      </c>
      <c r="E20" s="2">
        <v>5.011E-6</v>
      </c>
      <c r="F20">
        <v>60</v>
      </c>
      <c r="H20">
        <v>0</v>
      </c>
      <c r="I20">
        <v>27.918579125922999</v>
      </c>
      <c r="J20">
        <v>-8.3333333333333304</v>
      </c>
    </row>
    <row r="21" spans="1:10" x14ac:dyDescent="0.25">
      <c r="A21">
        <v>6.7</v>
      </c>
      <c r="B21" s="2">
        <v>4.9949999999999996E-6</v>
      </c>
      <c r="C21">
        <v>109</v>
      </c>
      <c r="D21">
        <v>30</v>
      </c>
      <c r="E21" s="2">
        <v>3.2150000000000001E-6</v>
      </c>
      <c r="F21">
        <v>418</v>
      </c>
      <c r="H21">
        <v>-77.6666666666667</v>
      </c>
      <c r="I21">
        <v>55.365474339035799</v>
      </c>
      <c r="J21">
        <v>-73.923444976076595</v>
      </c>
    </row>
    <row r="24" spans="1:10" x14ac:dyDescent="0.25">
      <c r="G24" t="s">
        <v>9</v>
      </c>
      <c r="H24">
        <f>AVERAGE(H2:H21)</f>
        <v>361.98694712356451</v>
      </c>
      <c r="I24" s="2">
        <f>AVERAGE(I2:I21)</f>
        <v>120.53059554809643</v>
      </c>
      <c r="J24">
        <f>AVERAGE(J2:J21)</f>
        <v>226.91523756413216</v>
      </c>
    </row>
    <row r="25" spans="1:10" x14ac:dyDescent="0.25">
      <c r="G25" t="s">
        <v>10</v>
      </c>
      <c r="H25">
        <f>STDEV(H2:H21)</f>
        <v>515.79054667175274</v>
      </c>
      <c r="I25">
        <f>STDEV(I2:I21)</f>
        <v>107.35391428348512</v>
      </c>
      <c r="J25">
        <f>STDEV(J2:J21)</f>
        <v>332.69244461158684</v>
      </c>
    </row>
    <row r="26" spans="1:10" ht="15.75" x14ac:dyDescent="0.25">
      <c r="G26" t="s">
        <v>11</v>
      </c>
      <c r="H26" s="3">
        <f xml:space="preserve"> STDEV(H2:H21)/SQRT(COUNT(H2:H21))</f>
        <v>115.3342724509817</v>
      </c>
      <c r="I26" s="3">
        <f xml:space="preserve"> STDEV(I2:I21)/SQRT(COUNT(I2:I21))</f>
        <v>24.005064998855836</v>
      </c>
      <c r="J26" s="3">
        <f xml:space="preserve"> STDEV(J2:J21)/SQRT(COUNT(J2:J21))</f>
        <v>74.392292175209178</v>
      </c>
    </row>
    <row r="27" spans="1:10" x14ac:dyDescent="0.25">
      <c r="G27" t="s">
        <v>12</v>
      </c>
      <c r="H27" s="2">
        <v>6.2487000000000003E-4</v>
      </c>
      <c r="I27" s="2">
        <v>8.8574999999999998E-5</v>
      </c>
      <c r="J27" s="2">
        <v>2.5100000000000001E-2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4250E-BCDD-48B9-8F24-99347F46A23C}">
  <dimension ref="A1:J43"/>
  <sheetViews>
    <sheetView topLeftCell="A21" workbookViewId="0">
      <selection activeCell="J43" sqref="G40:J43"/>
    </sheetView>
  </sheetViews>
  <sheetFormatPr defaultRowHeight="15" x14ac:dyDescent="0.25"/>
  <cols>
    <col min="1" max="1" width="19.5703125" bestFit="1" customWidth="1"/>
    <col min="3" max="3" width="16.85546875" bestFit="1" customWidth="1"/>
    <col min="4" max="4" width="20.7109375" bestFit="1" customWidth="1"/>
    <col min="5" max="5" width="10.7109375" bestFit="1" customWidth="1"/>
    <col min="6" max="6" width="18.42578125" bestFit="1" customWidth="1"/>
    <col min="8" max="8" width="25.140625" bestFit="1" customWidth="1"/>
    <col min="9" max="9" width="14.5703125" bestFit="1" customWidth="1"/>
    <col min="10" max="10" width="22.42578125" bestFit="1" customWidth="1"/>
  </cols>
  <sheetData>
    <row r="1" spans="1:10" ht="15.7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H1" s="1" t="s">
        <v>6</v>
      </c>
      <c r="I1" s="1" t="s">
        <v>7</v>
      </c>
      <c r="J1" s="1" t="s">
        <v>8</v>
      </c>
    </row>
    <row r="2" spans="1:10" x14ac:dyDescent="0.25">
      <c r="A2">
        <v>24</v>
      </c>
      <c r="B2" s="2">
        <v>2.7810000000000001E-6</v>
      </c>
      <c r="C2">
        <v>533</v>
      </c>
      <c r="D2">
        <v>19</v>
      </c>
      <c r="E2" s="2">
        <v>1.508E-6</v>
      </c>
      <c r="F2">
        <v>401</v>
      </c>
      <c r="H2">
        <v>26.315789473684202</v>
      </c>
      <c r="I2">
        <v>84.105960264900702</v>
      </c>
      <c r="J2">
        <v>32.917705735660803</v>
      </c>
    </row>
    <row r="3" spans="1:10" x14ac:dyDescent="0.25">
      <c r="A3">
        <v>7.6</v>
      </c>
      <c r="B3" s="2">
        <v>4.1139999999999999E-6</v>
      </c>
      <c r="C3">
        <v>170</v>
      </c>
      <c r="D3">
        <v>7.7</v>
      </c>
      <c r="E3" s="2">
        <v>1.9920000000000002E-6</v>
      </c>
      <c r="F3">
        <v>127</v>
      </c>
      <c r="H3">
        <v>-1.29870129870131</v>
      </c>
      <c r="I3">
        <v>106.532663316583</v>
      </c>
      <c r="J3">
        <v>33.858267716535401</v>
      </c>
    </row>
    <row r="4" spans="1:10" x14ac:dyDescent="0.25">
      <c r="A4">
        <v>2.1</v>
      </c>
      <c r="B4" s="2">
        <v>2.2709999999999999E-6</v>
      </c>
      <c r="C4">
        <v>59</v>
      </c>
      <c r="D4">
        <v>1.2</v>
      </c>
      <c r="E4" s="2">
        <v>1.1310000000000001E-6</v>
      </c>
      <c r="F4">
        <v>50</v>
      </c>
      <c r="H4">
        <v>75</v>
      </c>
      <c r="I4">
        <v>100.88495575221199</v>
      </c>
      <c r="J4">
        <v>18</v>
      </c>
    </row>
    <row r="5" spans="1:10" x14ac:dyDescent="0.25">
      <c r="A5">
        <v>17</v>
      </c>
      <c r="B5" s="2">
        <v>6.844E-6</v>
      </c>
      <c r="C5">
        <v>135</v>
      </c>
      <c r="D5">
        <v>1.1000000000000001</v>
      </c>
      <c r="E5" s="2">
        <v>1.6509999999999999E-6</v>
      </c>
      <c r="F5">
        <v>28</v>
      </c>
      <c r="H5">
        <v>1445.45454545455</v>
      </c>
      <c r="I5">
        <v>314.54545454545502</v>
      </c>
      <c r="J5">
        <v>382.142857142857</v>
      </c>
    </row>
    <row r="6" spans="1:10" x14ac:dyDescent="0.25">
      <c r="A6">
        <v>18</v>
      </c>
      <c r="B6" s="2">
        <v>7.8390000000000007E-6</v>
      </c>
      <c r="C6">
        <v>109</v>
      </c>
      <c r="D6">
        <v>13</v>
      </c>
      <c r="E6" s="2">
        <v>3.3189999999999999E-6</v>
      </c>
      <c r="F6">
        <v>213</v>
      </c>
      <c r="H6">
        <v>38.461538461538503</v>
      </c>
      <c r="I6">
        <v>136.14457831325299</v>
      </c>
      <c r="J6">
        <v>-48.826291079812201</v>
      </c>
    </row>
    <row r="7" spans="1:10" x14ac:dyDescent="0.25">
      <c r="A7">
        <v>18</v>
      </c>
      <c r="B7" s="2">
        <v>7.3749999999999997E-6</v>
      </c>
      <c r="C7">
        <v>159</v>
      </c>
      <c r="D7">
        <v>7.2</v>
      </c>
      <c r="E7" s="2">
        <v>2.8090000000000001E-6</v>
      </c>
      <c r="F7">
        <v>152</v>
      </c>
      <c r="H7">
        <v>150</v>
      </c>
      <c r="I7">
        <v>162.63345195729499</v>
      </c>
      <c r="J7">
        <v>4.6052631578947398</v>
      </c>
    </row>
    <row r="8" spans="1:10" x14ac:dyDescent="0.25">
      <c r="A8">
        <v>5.8</v>
      </c>
      <c r="B8" s="2">
        <v>1.871E-6</v>
      </c>
      <c r="C8">
        <v>273</v>
      </c>
      <c r="D8">
        <v>0.82</v>
      </c>
      <c r="E8" s="2">
        <v>1.3430000000000001E-6</v>
      </c>
      <c r="F8">
        <v>37</v>
      </c>
      <c r="H8">
        <v>607.31707317073199</v>
      </c>
      <c r="I8">
        <v>39.552238805970198</v>
      </c>
      <c r="J8">
        <v>637.83783783783804</v>
      </c>
    </row>
    <row r="9" spans="1:10" x14ac:dyDescent="0.25">
      <c r="A9">
        <v>21</v>
      </c>
      <c r="B9" s="2">
        <v>2.6000000000000001E-6</v>
      </c>
      <c r="C9">
        <v>552</v>
      </c>
      <c r="D9">
        <v>17</v>
      </c>
      <c r="E9" s="2">
        <v>2.0250000000000001E-6</v>
      </c>
      <c r="F9">
        <v>304</v>
      </c>
      <c r="H9">
        <v>23.529411764705898</v>
      </c>
      <c r="I9">
        <v>28.078817733990199</v>
      </c>
      <c r="J9">
        <v>81.578947368421098</v>
      </c>
    </row>
    <row r="10" spans="1:10" x14ac:dyDescent="0.25">
      <c r="A10">
        <v>42</v>
      </c>
      <c r="B10" s="2">
        <v>1.516E-6</v>
      </c>
      <c r="C10">
        <v>1903</v>
      </c>
      <c r="D10">
        <v>36</v>
      </c>
      <c r="E10" s="2">
        <v>1.1069999999999999E-6</v>
      </c>
      <c r="F10">
        <v>1210</v>
      </c>
      <c r="H10">
        <v>16.6666666666667</v>
      </c>
      <c r="I10">
        <v>36.936936936936902</v>
      </c>
      <c r="J10">
        <v>57.272727272727302</v>
      </c>
    </row>
    <row r="11" spans="1:10" x14ac:dyDescent="0.25">
      <c r="A11">
        <v>6.1</v>
      </c>
      <c r="B11" s="2">
        <v>4.7489999999999998E-6</v>
      </c>
      <c r="C11">
        <v>101</v>
      </c>
      <c r="D11">
        <v>1</v>
      </c>
      <c r="E11" s="2">
        <v>2.5170000000000002E-6</v>
      </c>
      <c r="F11">
        <v>10</v>
      </c>
      <c r="H11">
        <v>510</v>
      </c>
      <c r="I11">
        <v>88.492063492063494</v>
      </c>
      <c r="J11">
        <v>910</v>
      </c>
    </row>
    <row r="12" spans="1:10" x14ac:dyDescent="0.25">
      <c r="A12">
        <v>15</v>
      </c>
      <c r="B12" s="2">
        <v>3.8029999999999998E-6</v>
      </c>
      <c r="C12">
        <v>179</v>
      </c>
      <c r="D12">
        <v>14</v>
      </c>
      <c r="E12" s="2">
        <v>2.5969999999999999E-6</v>
      </c>
      <c r="F12">
        <v>256</v>
      </c>
      <c r="H12">
        <v>7.1428571428571397</v>
      </c>
      <c r="I12">
        <v>46.153846153846096</v>
      </c>
      <c r="J12">
        <v>-30.078125</v>
      </c>
    </row>
    <row r="13" spans="1:10" x14ac:dyDescent="0.25">
      <c r="A13">
        <v>9.9</v>
      </c>
      <c r="B13" s="2">
        <v>3.1829999999999998E-6</v>
      </c>
      <c r="C13">
        <v>289</v>
      </c>
      <c r="D13">
        <v>1.2</v>
      </c>
      <c r="E13" s="2">
        <v>1.573E-6</v>
      </c>
      <c r="F13">
        <v>30</v>
      </c>
      <c r="H13">
        <v>725</v>
      </c>
      <c r="I13">
        <v>102.547770700637</v>
      </c>
      <c r="J13">
        <v>863.33333333333303</v>
      </c>
    </row>
    <row r="14" spans="1:10" x14ac:dyDescent="0.25">
      <c r="A14">
        <v>16</v>
      </c>
      <c r="B14" s="2">
        <v>4.4279999999999998E-6</v>
      </c>
      <c r="C14">
        <v>125</v>
      </c>
      <c r="D14">
        <v>18</v>
      </c>
      <c r="E14" s="2">
        <v>3.5719999999999999E-6</v>
      </c>
      <c r="F14">
        <v>162</v>
      </c>
      <c r="H14">
        <v>-11.1111111111111</v>
      </c>
      <c r="I14">
        <v>24.089635854341701</v>
      </c>
      <c r="J14">
        <v>-22.839506172839499</v>
      </c>
    </row>
    <row r="15" spans="1:10" x14ac:dyDescent="0.25">
      <c r="A15">
        <v>17</v>
      </c>
      <c r="B15" s="2">
        <v>4.2660000000000003E-6</v>
      </c>
      <c r="C15">
        <v>160</v>
      </c>
      <c r="D15">
        <v>15</v>
      </c>
      <c r="E15" s="2">
        <v>3.287E-6</v>
      </c>
      <c r="F15">
        <v>201</v>
      </c>
      <c r="H15">
        <v>13.3333333333333</v>
      </c>
      <c r="I15">
        <v>29.787234042553202</v>
      </c>
      <c r="J15">
        <v>-20.398009950248799</v>
      </c>
    </row>
    <row r="16" spans="1:10" x14ac:dyDescent="0.25">
      <c r="A16">
        <v>6.7</v>
      </c>
      <c r="B16" s="2">
        <v>9.6169999999999996E-6</v>
      </c>
      <c r="C16">
        <v>31</v>
      </c>
      <c r="D16">
        <v>6.9</v>
      </c>
      <c r="E16" s="2">
        <v>8.1119999999999996E-6</v>
      </c>
      <c r="F16">
        <v>35</v>
      </c>
      <c r="H16">
        <v>-2.8985507246376798</v>
      </c>
      <c r="I16">
        <v>18.6189889025894</v>
      </c>
      <c r="J16">
        <v>-11.4285714285714</v>
      </c>
    </row>
    <row r="17" spans="1:10" x14ac:dyDescent="0.25">
      <c r="A17">
        <v>15</v>
      </c>
      <c r="B17" s="2">
        <v>3.1690000000000001E-6</v>
      </c>
      <c r="C17">
        <v>495</v>
      </c>
      <c r="D17">
        <v>5.2</v>
      </c>
      <c r="E17" s="2">
        <v>1.5629999999999999E-6</v>
      </c>
      <c r="F17">
        <v>176</v>
      </c>
      <c r="H17">
        <v>188.461538461538</v>
      </c>
      <c r="I17">
        <v>103.20512820512801</v>
      </c>
      <c r="J17">
        <v>181.25</v>
      </c>
    </row>
    <row r="18" spans="1:10" x14ac:dyDescent="0.25">
      <c r="A18">
        <v>6.1</v>
      </c>
      <c r="B18" s="2">
        <v>6.9700000000000002E-6</v>
      </c>
      <c r="C18">
        <v>46</v>
      </c>
      <c r="D18">
        <v>7.4</v>
      </c>
      <c r="E18" s="2">
        <v>6.545E-6</v>
      </c>
      <c r="F18">
        <v>50</v>
      </c>
      <c r="H18">
        <v>-17.5675675675676</v>
      </c>
      <c r="I18">
        <v>6.4122137404580197</v>
      </c>
      <c r="J18">
        <v>-8</v>
      </c>
    </row>
    <row r="19" spans="1:10" x14ac:dyDescent="0.25">
      <c r="A19">
        <v>11</v>
      </c>
      <c r="B19" s="2">
        <v>4.4889999999999997E-6</v>
      </c>
      <c r="C19">
        <v>104</v>
      </c>
      <c r="D19">
        <v>14</v>
      </c>
      <c r="E19" s="2">
        <v>3.7840000000000001E-6</v>
      </c>
      <c r="F19">
        <v>120</v>
      </c>
      <c r="H19">
        <v>-21.428571428571399</v>
      </c>
      <c r="I19">
        <v>18.783068783068799</v>
      </c>
      <c r="J19">
        <v>-13.3333333333333</v>
      </c>
    </row>
    <row r="20" spans="1:10" x14ac:dyDescent="0.25">
      <c r="A20">
        <v>9.3000000000000007</v>
      </c>
      <c r="B20" s="2">
        <v>7.2019999999999998E-6</v>
      </c>
      <c r="C20">
        <v>70</v>
      </c>
      <c r="D20">
        <v>7</v>
      </c>
      <c r="E20" s="2">
        <v>5.203E-6</v>
      </c>
      <c r="F20">
        <v>32</v>
      </c>
      <c r="H20">
        <v>32.857142857142897</v>
      </c>
      <c r="I20">
        <v>38.461538461538503</v>
      </c>
      <c r="J20">
        <v>118.75</v>
      </c>
    </row>
    <row r="21" spans="1:10" x14ac:dyDescent="0.25">
      <c r="A21">
        <v>31</v>
      </c>
      <c r="B21" s="2">
        <v>2.3159999999999998E-5</v>
      </c>
      <c r="C21">
        <v>12</v>
      </c>
      <c r="D21">
        <v>2.7</v>
      </c>
      <c r="E21" s="2">
        <v>1.5950000000000001E-5</v>
      </c>
      <c r="F21">
        <v>7</v>
      </c>
      <c r="H21">
        <v>1048.1481481481501</v>
      </c>
      <c r="I21" s="2">
        <v>45</v>
      </c>
      <c r="J21">
        <v>71.428571428571402</v>
      </c>
    </row>
    <row r="22" spans="1:10" x14ac:dyDescent="0.25">
      <c r="A22">
        <v>1.1000000000000001</v>
      </c>
      <c r="B22" s="2">
        <v>2.5569999999999998E-6</v>
      </c>
      <c r="C22">
        <v>14</v>
      </c>
      <c r="D22">
        <v>0.43</v>
      </c>
      <c r="E22" s="2">
        <v>1.1119999999999999E-6</v>
      </c>
      <c r="F22">
        <v>7</v>
      </c>
      <c r="H22">
        <v>155.81395348837199</v>
      </c>
      <c r="I22" s="2">
        <v>130.630630630631</v>
      </c>
      <c r="J22">
        <v>100</v>
      </c>
    </row>
    <row r="23" spans="1:10" x14ac:dyDescent="0.25">
      <c r="A23">
        <v>1.1000000000000001</v>
      </c>
      <c r="B23" s="2">
        <v>9.2460000000000001E-7</v>
      </c>
      <c r="C23">
        <v>28</v>
      </c>
      <c r="D23">
        <v>0.28999999999999998</v>
      </c>
      <c r="E23" s="2">
        <v>4.7729999999999997E-7</v>
      </c>
      <c r="F23">
        <v>12</v>
      </c>
      <c r="H23">
        <v>279.31034482758599</v>
      </c>
      <c r="I23" s="2">
        <v>93.920335429769395</v>
      </c>
      <c r="J23">
        <v>133.333333333333</v>
      </c>
    </row>
    <row r="24" spans="1:10" x14ac:dyDescent="0.25">
      <c r="A24">
        <v>2.9</v>
      </c>
      <c r="B24" s="2">
        <v>1.9589999999999998E-6</v>
      </c>
      <c r="C24">
        <v>57</v>
      </c>
      <c r="D24">
        <v>0.37</v>
      </c>
      <c r="E24" s="2">
        <v>9.9449999999999997E-7</v>
      </c>
      <c r="F24">
        <v>10</v>
      </c>
      <c r="H24">
        <v>683.78378378378397</v>
      </c>
      <c r="I24" s="2">
        <v>96.984924623115603</v>
      </c>
      <c r="J24">
        <v>470</v>
      </c>
    </row>
    <row r="25" spans="1:10" x14ac:dyDescent="0.25">
      <c r="A25">
        <v>0.91</v>
      </c>
      <c r="B25" s="2">
        <v>1.0899999999999999E-6</v>
      </c>
      <c r="C25">
        <v>57</v>
      </c>
      <c r="D25">
        <v>3.2000000000000001E-2</v>
      </c>
      <c r="E25" s="2">
        <v>7.1230000000000005E-7</v>
      </c>
      <c r="F25">
        <v>1</v>
      </c>
      <c r="H25">
        <v>2743.75</v>
      </c>
      <c r="I25" s="2">
        <v>53.089887640449398</v>
      </c>
      <c r="J25">
        <v>5600</v>
      </c>
    </row>
    <row r="26" spans="1:10" x14ac:dyDescent="0.25">
      <c r="A26">
        <v>1.3</v>
      </c>
      <c r="B26" s="2">
        <v>7.0819999999999995E-7</v>
      </c>
      <c r="C26">
        <v>105</v>
      </c>
      <c r="D26">
        <v>1.4E-2</v>
      </c>
      <c r="E26" s="2">
        <v>3.7930000000000001E-7</v>
      </c>
      <c r="F26">
        <v>1</v>
      </c>
      <c r="H26">
        <v>9185.7142857142808</v>
      </c>
      <c r="I26" s="2">
        <v>86.807387862796901</v>
      </c>
      <c r="J26">
        <v>10400</v>
      </c>
    </row>
    <row r="27" spans="1:10" x14ac:dyDescent="0.25">
      <c r="A27">
        <v>2.8</v>
      </c>
      <c r="B27" s="2">
        <v>1.2619999999999999E-6</v>
      </c>
      <c r="C27">
        <v>75</v>
      </c>
      <c r="D27">
        <v>0.19</v>
      </c>
      <c r="E27" s="2">
        <v>7.484E-7</v>
      </c>
      <c r="F27">
        <v>7</v>
      </c>
      <c r="H27">
        <v>1373.6842105263199</v>
      </c>
      <c r="I27" s="2">
        <v>68.449197860962599</v>
      </c>
      <c r="J27">
        <v>971.42857142857099</v>
      </c>
    </row>
    <row r="28" spans="1:10" x14ac:dyDescent="0.25">
      <c r="A28">
        <v>6.6</v>
      </c>
      <c r="B28" s="2">
        <v>1.8920000000000001E-6</v>
      </c>
      <c r="C28">
        <v>206</v>
      </c>
      <c r="D28">
        <v>4.5</v>
      </c>
      <c r="E28" s="2">
        <v>1.091E-6</v>
      </c>
      <c r="F28">
        <v>170</v>
      </c>
      <c r="H28">
        <v>46.6666666666667</v>
      </c>
      <c r="I28" s="2">
        <v>73.394495412843995</v>
      </c>
      <c r="J28">
        <v>21.176470588235301</v>
      </c>
    </row>
    <row r="29" spans="1:10" x14ac:dyDescent="0.25">
      <c r="A29">
        <v>11</v>
      </c>
      <c r="B29" s="2">
        <v>2.182E-6</v>
      </c>
      <c r="C29">
        <v>305</v>
      </c>
      <c r="D29">
        <v>2.1</v>
      </c>
      <c r="E29" s="2">
        <v>6.3369999999999996E-7</v>
      </c>
      <c r="F29">
        <v>125</v>
      </c>
      <c r="H29">
        <v>423.80952380952402</v>
      </c>
      <c r="I29" s="2">
        <v>243.84858044164</v>
      </c>
      <c r="J29">
        <v>144</v>
      </c>
    </row>
    <row r="30" spans="1:10" x14ac:dyDescent="0.25">
      <c r="A30">
        <v>1.1000000000000001</v>
      </c>
      <c r="B30" s="2">
        <v>1.35E-6</v>
      </c>
      <c r="C30">
        <v>38</v>
      </c>
      <c r="D30">
        <v>0.3</v>
      </c>
      <c r="E30" s="2">
        <v>5.9660000000000004E-7</v>
      </c>
      <c r="F30">
        <v>10</v>
      </c>
      <c r="H30">
        <v>266.66666666666703</v>
      </c>
      <c r="I30" s="2">
        <v>126.130653266332</v>
      </c>
      <c r="J30">
        <v>280</v>
      </c>
    </row>
    <row r="31" spans="1:10" x14ac:dyDescent="0.25">
      <c r="A31">
        <v>4.0999999999999996</v>
      </c>
      <c r="B31" s="2">
        <v>1.159E-6</v>
      </c>
      <c r="C31">
        <v>127</v>
      </c>
      <c r="D31">
        <v>0.83</v>
      </c>
      <c r="E31" s="2">
        <v>5.8029999999999998E-7</v>
      </c>
      <c r="F31">
        <v>26</v>
      </c>
      <c r="H31">
        <v>393.97590361445799</v>
      </c>
      <c r="I31" s="2">
        <v>100</v>
      </c>
      <c r="J31">
        <v>388.461538461538</v>
      </c>
    </row>
    <row r="32" spans="1:10" x14ac:dyDescent="0.25">
      <c r="A32">
        <v>2.7</v>
      </c>
      <c r="B32" s="2">
        <v>1.4160000000000001E-6</v>
      </c>
      <c r="C32">
        <v>46</v>
      </c>
      <c r="D32">
        <v>0.26</v>
      </c>
      <c r="E32" s="2">
        <v>8.1019999999999999E-7</v>
      </c>
      <c r="F32">
        <v>14</v>
      </c>
      <c r="H32">
        <v>938.46153846153902</v>
      </c>
      <c r="I32" s="2">
        <v>75.308641975308703</v>
      </c>
      <c r="J32">
        <v>228.57142857142901</v>
      </c>
    </row>
    <row r="33" spans="1:10" x14ac:dyDescent="0.25">
      <c r="A33">
        <v>6.4</v>
      </c>
      <c r="B33" s="2">
        <v>2.2819999999999998E-5</v>
      </c>
      <c r="C33">
        <v>7</v>
      </c>
      <c r="D33">
        <v>3.8</v>
      </c>
      <c r="E33" s="2">
        <v>1.329E-5</v>
      </c>
      <c r="F33">
        <v>8</v>
      </c>
      <c r="H33">
        <v>68.421052631579002</v>
      </c>
      <c r="I33" s="2">
        <v>71.428571428571402</v>
      </c>
      <c r="J33">
        <v>-12.5</v>
      </c>
    </row>
    <row r="34" spans="1:10" x14ac:dyDescent="0.25">
      <c r="A34">
        <v>0.57999999999999996</v>
      </c>
      <c r="B34" s="2">
        <v>9.4519999999999997E-7</v>
      </c>
      <c r="C34">
        <v>31</v>
      </c>
      <c r="D34">
        <v>0.21</v>
      </c>
      <c r="E34" s="2">
        <v>5.7820000000000003E-7</v>
      </c>
      <c r="F34">
        <v>6</v>
      </c>
      <c r="H34">
        <v>176.19047619047601</v>
      </c>
      <c r="I34" s="2">
        <v>63.494809688581299</v>
      </c>
      <c r="J34">
        <v>416.66666666666703</v>
      </c>
    </row>
    <row r="35" spans="1:10" x14ac:dyDescent="0.25">
      <c r="A35">
        <v>4</v>
      </c>
      <c r="B35" s="2">
        <v>1.7570000000000001E-6</v>
      </c>
      <c r="C35">
        <v>101</v>
      </c>
      <c r="D35">
        <v>0.63</v>
      </c>
      <c r="E35" s="2">
        <v>9.5739999999999993E-7</v>
      </c>
      <c r="F35">
        <v>14</v>
      </c>
      <c r="H35">
        <v>534.92063492063505</v>
      </c>
      <c r="I35" s="2">
        <v>83.908045977011497</v>
      </c>
      <c r="J35">
        <v>621.42857142857099</v>
      </c>
    </row>
    <row r="40" spans="1:10" x14ac:dyDescent="0.25">
      <c r="G40" t="s">
        <v>9</v>
      </c>
      <c r="H40">
        <f>AVERAGE(H2:H35)</f>
        <v>650.72213482665302</v>
      </c>
      <c r="I40" s="2">
        <f>AVERAGE(I2:I35)</f>
        <v>85.245962005906904</v>
      </c>
      <c r="J40">
        <f>AVERAGE(J2:J35)</f>
        <v>676.48936042668765</v>
      </c>
    </row>
    <row r="41" spans="1:10" x14ac:dyDescent="0.25">
      <c r="G41" t="s">
        <v>10</v>
      </c>
      <c r="H41">
        <f>STDEV(H2:H35)</f>
        <v>1614.2124352987184</v>
      </c>
      <c r="I41">
        <f>STDEV(I2:I35)</f>
        <v>62.508933261459582</v>
      </c>
      <c r="J41">
        <f>STDEV(J2:J35)</f>
        <v>1971.0850409241591</v>
      </c>
    </row>
    <row r="42" spans="1:10" ht="15.75" x14ac:dyDescent="0.25">
      <c r="G42" t="s">
        <v>11</v>
      </c>
      <c r="H42" s="3">
        <f xml:space="preserve"> STDEV(H2:H35)/SQRT(COUNT(H2:H35))</f>
        <v>276.83514877317378</v>
      </c>
      <c r="I42" s="3">
        <f xml:space="preserve"> STDEV(I2:I35)/SQRT(COUNT(I2:I35))</f>
        <v>10.720193613107828</v>
      </c>
      <c r="J42" s="3">
        <f xml:space="preserve"> STDEV(J2:J35)/SQRT(COUNT(J2:J35))</f>
        <v>338.03829571405743</v>
      </c>
    </row>
    <row r="43" spans="1:10" x14ac:dyDescent="0.25">
      <c r="G43" t="s">
        <v>12</v>
      </c>
      <c r="H43" s="2">
        <v>2.4760999999999999E-6</v>
      </c>
      <c r="I43" s="2">
        <v>3.6528E-7</v>
      </c>
      <c r="J43" s="2">
        <v>2.9138000000000001E-5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792E9-F9A0-4450-B594-CB46C2269968}">
  <dimension ref="A1:J27"/>
  <sheetViews>
    <sheetView workbookViewId="0">
      <selection activeCell="G24" sqref="G24:J27"/>
    </sheetView>
  </sheetViews>
  <sheetFormatPr defaultRowHeight="15" x14ac:dyDescent="0.25"/>
  <cols>
    <col min="1" max="1" width="19.5703125" bestFit="1" customWidth="1"/>
    <col min="3" max="3" width="16.85546875" bestFit="1" customWidth="1"/>
    <col min="4" max="4" width="20.7109375" bestFit="1" customWidth="1"/>
    <col min="5" max="5" width="10.7109375" bestFit="1" customWidth="1"/>
    <col min="6" max="6" width="18.42578125" bestFit="1" customWidth="1"/>
    <col min="8" max="8" width="25.140625" bestFit="1" customWidth="1"/>
    <col min="9" max="9" width="14.5703125" bestFit="1" customWidth="1"/>
    <col min="10" max="10" width="22.42578125" bestFit="1" customWidth="1"/>
  </cols>
  <sheetData>
    <row r="1" spans="1:10" ht="15.7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H1" s="1" t="s">
        <v>6</v>
      </c>
      <c r="I1" s="1" t="s">
        <v>7</v>
      </c>
      <c r="J1" s="1" t="s">
        <v>8</v>
      </c>
    </row>
    <row r="2" spans="1:10" x14ac:dyDescent="0.25">
      <c r="A2">
        <v>3.5</v>
      </c>
      <c r="B2" s="2">
        <v>4.0060000000000003E-6</v>
      </c>
      <c r="C2">
        <v>24</v>
      </c>
      <c r="D2">
        <v>5.1999999999999998E-2</v>
      </c>
      <c r="E2" s="2">
        <v>1.31E-6</v>
      </c>
      <c r="F2">
        <v>1</v>
      </c>
      <c r="H2">
        <v>6630.7692307692296</v>
      </c>
      <c r="I2">
        <v>205.80152671755701</v>
      </c>
      <c r="J2">
        <v>2300</v>
      </c>
    </row>
    <row r="3" spans="1:10" x14ac:dyDescent="0.25">
      <c r="A3">
        <v>0.63</v>
      </c>
      <c r="B3" s="2">
        <v>4.1509999999999997E-6</v>
      </c>
      <c r="C3">
        <v>3</v>
      </c>
      <c r="D3">
        <v>0.12</v>
      </c>
      <c r="E3" s="2">
        <v>2.013E-6</v>
      </c>
      <c r="F3">
        <v>1</v>
      </c>
      <c r="H3">
        <v>425</v>
      </c>
      <c r="I3">
        <v>106.209637357178</v>
      </c>
      <c r="J3">
        <v>200</v>
      </c>
    </row>
    <row r="4" spans="1:10" x14ac:dyDescent="0.25">
      <c r="A4">
        <v>1</v>
      </c>
      <c r="B4" s="2">
        <v>3.6720000000000002E-6</v>
      </c>
      <c r="C4">
        <v>3</v>
      </c>
      <c r="D4">
        <v>7.8E-2</v>
      </c>
      <c r="E4" s="2">
        <v>1.9580000000000001E-6</v>
      </c>
      <c r="F4">
        <v>1</v>
      </c>
      <c r="H4">
        <v>1182.0512820512799</v>
      </c>
      <c r="I4">
        <v>87.538304392236995</v>
      </c>
      <c r="J4">
        <v>200</v>
      </c>
    </row>
    <row r="5" spans="1:10" x14ac:dyDescent="0.25">
      <c r="A5">
        <v>0.2</v>
      </c>
      <c r="B5" s="2">
        <v>2.1950000000000002E-6</v>
      </c>
      <c r="C5">
        <v>2</v>
      </c>
      <c r="D5">
        <v>6.0999999999999999E-2</v>
      </c>
      <c r="E5" s="2">
        <v>1.2920000000000001E-6</v>
      </c>
      <c r="F5">
        <v>1</v>
      </c>
      <c r="H5">
        <v>227.86885245901601</v>
      </c>
      <c r="I5">
        <v>69.891640866873104</v>
      </c>
      <c r="J5">
        <v>100</v>
      </c>
    </row>
    <row r="6" spans="1:10" x14ac:dyDescent="0.25">
      <c r="A6">
        <v>7.2000000000000005E-4</v>
      </c>
      <c r="B6" s="2">
        <v>2.2019999999999998E-6</v>
      </c>
      <c r="C6">
        <v>1</v>
      </c>
      <c r="D6">
        <v>1.2E-2</v>
      </c>
      <c r="E6" s="2">
        <v>1.511E-6</v>
      </c>
      <c r="F6">
        <v>1</v>
      </c>
      <c r="H6">
        <v>-94</v>
      </c>
      <c r="I6">
        <v>45.731303772336197</v>
      </c>
      <c r="J6">
        <v>0</v>
      </c>
    </row>
    <row r="7" spans="1:10" x14ac:dyDescent="0.25">
      <c r="A7">
        <v>3.5</v>
      </c>
      <c r="B7" s="2">
        <v>2.5859999999999999E-6</v>
      </c>
      <c r="C7">
        <v>30</v>
      </c>
      <c r="D7">
        <v>1.4E-2</v>
      </c>
      <c r="E7" s="2">
        <v>1.0610000000000001E-6</v>
      </c>
      <c r="F7">
        <v>1</v>
      </c>
      <c r="H7">
        <v>24900</v>
      </c>
      <c r="I7">
        <v>143.73232799246</v>
      </c>
      <c r="J7">
        <v>2900</v>
      </c>
    </row>
    <row r="8" spans="1:10" x14ac:dyDescent="0.25">
      <c r="A8">
        <v>0.26</v>
      </c>
      <c r="B8" s="2">
        <v>2.0059999999999999E-6</v>
      </c>
      <c r="C8">
        <v>3</v>
      </c>
      <c r="D8">
        <v>6.9000000000000006E-2</v>
      </c>
      <c r="E8" s="2">
        <v>8.4180000000000003E-7</v>
      </c>
      <c r="F8">
        <v>1</v>
      </c>
      <c r="H8">
        <v>276.81159420289902</v>
      </c>
      <c r="I8">
        <v>138.298883345213</v>
      </c>
      <c r="J8">
        <v>200</v>
      </c>
    </row>
    <row r="9" spans="1:10" x14ac:dyDescent="0.25">
      <c r="A9">
        <v>3.9</v>
      </c>
      <c r="B9" s="2">
        <v>5.7769999999999999E-6</v>
      </c>
      <c r="C9">
        <v>10</v>
      </c>
      <c r="D9">
        <v>1.8</v>
      </c>
      <c r="E9" s="2">
        <v>3.5899999999999999E-6</v>
      </c>
      <c r="F9">
        <v>4</v>
      </c>
      <c r="H9">
        <v>116.666666666667</v>
      </c>
      <c r="I9">
        <v>60.919220055710298</v>
      </c>
      <c r="J9">
        <v>150</v>
      </c>
    </row>
    <row r="10" spans="1:10" x14ac:dyDescent="0.25">
      <c r="A10">
        <v>8.6999999999999993</v>
      </c>
      <c r="B10" s="2">
        <v>4.5560000000000001E-6</v>
      </c>
      <c r="C10">
        <v>37</v>
      </c>
      <c r="D10">
        <v>0.49</v>
      </c>
      <c r="E10">
        <v>-4.1669999999999998</v>
      </c>
      <c r="F10">
        <v>4</v>
      </c>
      <c r="H10">
        <v>1675.51020408163</v>
      </c>
      <c r="I10">
        <v>-100.000109335253</v>
      </c>
      <c r="J10">
        <v>825</v>
      </c>
    </row>
    <row r="11" spans="1:10" x14ac:dyDescent="0.25">
      <c r="A11">
        <v>0.87</v>
      </c>
      <c r="B11" s="2">
        <v>3.4419999999999998E-6</v>
      </c>
      <c r="C11">
        <v>2</v>
      </c>
      <c r="D11">
        <v>0.28000000000000003</v>
      </c>
      <c r="E11" s="2">
        <v>2.2359999999999999E-6</v>
      </c>
      <c r="F11">
        <v>1</v>
      </c>
      <c r="H11">
        <v>210.71428571428601</v>
      </c>
      <c r="I11">
        <v>53.935599284436499</v>
      </c>
      <c r="J11">
        <v>100</v>
      </c>
    </row>
    <row r="12" spans="1:10" x14ac:dyDescent="0.25">
      <c r="A12">
        <v>4.4000000000000004</v>
      </c>
      <c r="B12" s="2">
        <v>3.5999999999999998E-6</v>
      </c>
      <c r="C12">
        <v>24</v>
      </c>
      <c r="D12">
        <v>0.71</v>
      </c>
      <c r="E12" s="2">
        <v>1.81E-6</v>
      </c>
      <c r="F12">
        <v>5</v>
      </c>
      <c r="H12">
        <v>519.71830985915506</v>
      </c>
      <c r="I12">
        <v>98.895027624309407</v>
      </c>
      <c r="J12">
        <v>380</v>
      </c>
    </row>
    <row r="13" spans="1:10" x14ac:dyDescent="0.25">
      <c r="A13">
        <v>3.7</v>
      </c>
      <c r="B13" s="2">
        <v>3.3550000000000001E-6</v>
      </c>
      <c r="C13">
        <v>30</v>
      </c>
      <c r="D13">
        <v>0.28999999999999998</v>
      </c>
      <c r="E13" s="2">
        <v>2.0839999999999999E-6</v>
      </c>
      <c r="F13">
        <v>5</v>
      </c>
      <c r="H13">
        <v>1175.8620689655199</v>
      </c>
      <c r="I13">
        <v>60.9884836852207</v>
      </c>
      <c r="J13">
        <v>500</v>
      </c>
    </row>
    <row r="14" spans="1:10" x14ac:dyDescent="0.25">
      <c r="A14">
        <v>6.4</v>
      </c>
      <c r="B14" s="2">
        <v>4.7090000000000001E-6</v>
      </c>
      <c r="C14">
        <v>39</v>
      </c>
      <c r="D14">
        <v>5.3</v>
      </c>
      <c r="E14" s="2">
        <v>3.1030000000000002E-6</v>
      </c>
      <c r="F14">
        <v>34</v>
      </c>
      <c r="H14">
        <v>20.754716981132098</v>
      </c>
      <c r="I14">
        <v>51.756364808250098</v>
      </c>
      <c r="J14">
        <v>14.705882352941201</v>
      </c>
    </row>
    <row r="15" spans="1:10" x14ac:dyDescent="0.25">
      <c r="A15">
        <v>2.4</v>
      </c>
      <c r="B15" s="2">
        <v>2.6709999999999999E-6</v>
      </c>
      <c r="C15">
        <v>43</v>
      </c>
      <c r="D15">
        <v>5.3</v>
      </c>
      <c r="E15" s="2">
        <v>2.5005999999999998E-6</v>
      </c>
      <c r="F15">
        <v>52</v>
      </c>
      <c r="H15">
        <v>-54.716981132075503</v>
      </c>
      <c r="I15">
        <v>6.8143645525074001</v>
      </c>
      <c r="J15">
        <v>-17.307692307692299</v>
      </c>
    </row>
    <row r="16" spans="1:10" x14ac:dyDescent="0.25">
      <c r="A16">
        <v>7.3</v>
      </c>
      <c r="B16" s="2">
        <v>4.9030000000000003E-6</v>
      </c>
      <c r="C16">
        <v>32</v>
      </c>
      <c r="D16">
        <v>4.3</v>
      </c>
      <c r="E16" s="2">
        <v>4.1500000000000001E-6</v>
      </c>
      <c r="F16">
        <v>20</v>
      </c>
      <c r="H16">
        <v>69.767441860465098</v>
      </c>
      <c r="I16">
        <v>18.144578313253</v>
      </c>
      <c r="J16">
        <v>60</v>
      </c>
    </row>
    <row r="17" spans="1:10" x14ac:dyDescent="0.25">
      <c r="A17">
        <v>0.25</v>
      </c>
      <c r="B17" s="2">
        <v>2.0030000000000001E-6</v>
      </c>
      <c r="C17">
        <v>2</v>
      </c>
      <c r="D17">
        <v>0.31</v>
      </c>
      <c r="E17" s="2">
        <v>1.3120000000000001E-6</v>
      </c>
      <c r="F17">
        <v>3</v>
      </c>
      <c r="H17">
        <v>-19.354838709677399</v>
      </c>
      <c r="I17">
        <v>52.667682926829301</v>
      </c>
      <c r="J17">
        <v>-33.3333333333333</v>
      </c>
    </row>
    <row r="18" spans="1:10" x14ac:dyDescent="0.25">
      <c r="A18">
        <v>3.6</v>
      </c>
      <c r="B18" s="2">
        <v>2.4509999999999999E-6</v>
      </c>
      <c r="C18">
        <v>59</v>
      </c>
      <c r="D18">
        <v>8.8000000000000007</v>
      </c>
      <c r="E18" s="2">
        <v>2.965E-6</v>
      </c>
      <c r="F18">
        <v>72</v>
      </c>
      <c r="H18">
        <v>-59.090909090909101</v>
      </c>
      <c r="I18">
        <v>-17.3355817875211</v>
      </c>
      <c r="J18">
        <v>-18.0555555555556</v>
      </c>
    </row>
    <row r="19" spans="1:10" x14ac:dyDescent="0.25">
      <c r="A19">
        <v>0.47</v>
      </c>
      <c r="B19" s="2">
        <v>2.9639999999999999E-6</v>
      </c>
      <c r="C19">
        <v>3</v>
      </c>
      <c r="D19">
        <v>0.23</v>
      </c>
      <c r="E19" s="2">
        <v>1.7940000000000001E-6</v>
      </c>
      <c r="F19">
        <v>1</v>
      </c>
      <c r="H19">
        <v>104.347826086957</v>
      </c>
      <c r="I19">
        <v>65.2173913043478</v>
      </c>
      <c r="J19">
        <v>200</v>
      </c>
    </row>
    <row r="20" spans="1:10" x14ac:dyDescent="0.25">
      <c r="A20">
        <v>0.95</v>
      </c>
      <c r="B20" s="2">
        <v>2.6800000000000002E-6</v>
      </c>
      <c r="C20">
        <v>6</v>
      </c>
      <c r="D20">
        <v>0.1</v>
      </c>
      <c r="E20" s="2">
        <v>2.0490000000000002E-6</v>
      </c>
      <c r="F20">
        <v>1</v>
      </c>
      <c r="H20">
        <v>850</v>
      </c>
      <c r="I20">
        <v>30.795510004880398</v>
      </c>
      <c r="J20">
        <v>500</v>
      </c>
    </row>
    <row r="21" spans="1:10" x14ac:dyDescent="0.25">
      <c r="A21">
        <v>0.28999999999999998</v>
      </c>
      <c r="B21" s="2">
        <v>2.5210000000000001E-6</v>
      </c>
      <c r="C21">
        <v>3</v>
      </c>
      <c r="D21">
        <v>0.28999999999999998</v>
      </c>
      <c r="E21" s="2">
        <v>1.5549999999999999E-6</v>
      </c>
      <c r="F21">
        <v>3</v>
      </c>
      <c r="H21">
        <v>0</v>
      </c>
      <c r="I21">
        <v>62.122186495176898</v>
      </c>
      <c r="J21">
        <v>0</v>
      </c>
    </row>
    <row r="24" spans="1:10" x14ac:dyDescent="0.25">
      <c r="G24" t="s">
        <v>9</v>
      </c>
      <c r="H24">
        <f>AVERAGE(H2:H21)</f>
        <v>1907.9339875382782</v>
      </c>
      <c r="I24" s="2">
        <f>AVERAGE(I2:I21)</f>
        <v>62.106217118800103</v>
      </c>
      <c r="J24">
        <f>AVERAGE(J2:J21)</f>
        <v>428.05046505781803</v>
      </c>
    </row>
    <row r="25" spans="1:10" x14ac:dyDescent="0.25">
      <c r="G25" t="s">
        <v>10</v>
      </c>
      <c r="H25">
        <f>STDEV(H2:H21)</f>
        <v>5610.8530428004169</v>
      </c>
      <c r="I25">
        <f>STDEV(I2:I21)</f>
        <v>63.3393093728548</v>
      </c>
      <c r="J25">
        <f>STDEV(J2:J21)</f>
        <v>780.30135611226115</v>
      </c>
    </row>
    <row r="26" spans="1:10" ht="15.75" x14ac:dyDescent="0.25">
      <c r="G26" t="s">
        <v>11</v>
      </c>
      <c r="H26" s="3">
        <f xml:space="preserve"> STDEV(H2:H21)/SQRT(COUNT(H2:H21))</f>
        <v>1254.6248815463268</v>
      </c>
      <c r="I26" s="3">
        <f xml:space="preserve"> STDEV(I2:I21)/SQRT(COUNT(I2:I21))</f>
        <v>14.16310014055929</v>
      </c>
      <c r="J26" s="3">
        <f xml:space="preserve"> STDEV(J2:J21)/SQRT(COUNT(J2:J21))</f>
        <v>174.48068752022868</v>
      </c>
    </row>
    <row r="27" spans="1:10" x14ac:dyDescent="0.25">
      <c r="G27" t="s">
        <v>12</v>
      </c>
      <c r="H27" s="2">
        <v>1.1000000000000001E-3</v>
      </c>
      <c r="I27" s="2">
        <v>1.1999999999999999E-3</v>
      </c>
      <c r="J27" s="2">
        <v>8.4886E-4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4540F-CA23-4599-AE28-554E438D28B4}">
  <dimension ref="A1:J27"/>
  <sheetViews>
    <sheetView tabSelected="1" workbookViewId="0">
      <selection activeCell="F55" sqref="F55"/>
    </sheetView>
  </sheetViews>
  <sheetFormatPr defaultRowHeight="15" x14ac:dyDescent="0.25"/>
  <cols>
    <col min="1" max="1" width="19.5703125" bestFit="1" customWidth="1"/>
    <col min="3" max="3" width="16.85546875" bestFit="1" customWidth="1"/>
    <col min="4" max="4" width="20.7109375" bestFit="1" customWidth="1"/>
    <col min="6" max="6" width="18.42578125" bestFit="1" customWidth="1"/>
    <col min="8" max="8" width="25.140625" bestFit="1" customWidth="1"/>
    <col min="9" max="9" width="14.5703125" bestFit="1" customWidth="1"/>
    <col min="10" max="10" width="22.42578125" bestFit="1" customWidth="1"/>
  </cols>
  <sheetData>
    <row r="1" spans="1:10" ht="15.7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H1" s="1" t="s">
        <v>6</v>
      </c>
      <c r="I1" s="1" t="s">
        <v>7</v>
      </c>
      <c r="J1" s="1" t="s">
        <v>8</v>
      </c>
    </row>
    <row r="2" spans="1:10" x14ac:dyDescent="0.25">
      <c r="A2">
        <v>0.79</v>
      </c>
      <c r="B2" s="2">
        <v>1.443E-6</v>
      </c>
      <c r="C2">
        <v>28</v>
      </c>
      <c r="D2">
        <v>0.14000000000000001</v>
      </c>
      <c r="E2" s="2">
        <v>7.4890000000000004E-7</v>
      </c>
      <c r="F2">
        <v>8</v>
      </c>
      <c r="H2">
        <v>464.28571428571399</v>
      </c>
      <c r="I2">
        <v>92.682601148350898</v>
      </c>
      <c r="J2">
        <v>250</v>
      </c>
    </row>
    <row r="3" spans="1:10" x14ac:dyDescent="0.25">
      <c r="A3">
        <v>0.92</v>
      </c>
      <c r="B3" s="2">
        <v>3.5439999999999999E-6</v>
      </c>
      <c r="C3">
        <v>19</v>
      </c>
      <c r="D3">
        <v>0.13</v>
      </c>
      <c r="E3" s="2">
        <v>1.854E-6</v>
      </c>
      <c r="F3">
        <v>1</v>
      </c>
      <c r="H3">
        <v>607.69230769230796</v>
      </c>
      <c r="I3">
        <v>91.154261057173699</v>
      </c>
      <c r="J3">
        <v>1800</v>
      </c>
    </row>
    <row r="4" spans="1:10" x14ac:dyDescent="0.25">
      <c r="A4">
        <v>2.1</v>
      </c>
      <c r="B4" s="2">
        <v>3.1980000000000001E-6</v>
      </c>
      <c r="C4">
        <v>43</v>
      </c>
      <c r="D4">
        <v>3.2000000000000001E-2</v>
      </c>
      <c r="E4" s="2">
        <v>1.629E-6</v>
      </c>
      <c r="F4">
        <v>1</v>
      </c>
      <c r="H4">
        <v>6462.5</v>
      </c>
      <c r="I4">
        <v>96.316758747698003</v>
      </c>
      <c r="J4">
        <v>4200</v>
      </c>
    </row>
    <row r="5" spans="1:10" x14ac:dyDescent="0.25">
      <c r="A5">
        <v>8.3000000000000007</v>
      </c>
      <c r="B5" s="2">
        <v>1.181E-5</v>
      </c>
      <c r="C5">
        <v>24</v>
      </c>
      <c r="D5">
        <v>11</v>
      </c>
      <c r="E5" s="2">
        <v>9.363E-6</v>
      </c>
      <c r="F5">
        <v>33</v>
      </c>
      <c r="H5">
        <v>-24.545454545454501</v>
      </c>
      <c r="I5">
        <v>26.134785859233201</v>
      </c>
      <c r="J5">
        <v>-27.272727272727298</v>
      </c>
    </row>
    <row r="6" spans="1:10" x14ac:dyDescent="0.25">
      <c r="A6">
        <v>7.2</v>
      </c>
      <c r="B6" s="2">
        <v>3.5090000000000002E-6</v>
      </c>
      <c r="C6">
        <v>71</v>
      </c>
      <c r="D6">
        <v>2</v>
      </c>
      <c r="E6" s="2">
        <v>1.097E-6</v>
      </c>
      <c r="F6">
        <v>70</v>
      </c>
      <c r="H6">
        <v>260</v>
      </c>
      <c r="I6">
        <v>219.87237921604401</v>
      </c>
      <c r="J6">
        <v>1.4285714285714299</v>
      </c>
    </row>
    <row r="7" spans="1:10" x14ac:dyDescent="0.25">
      <c r="A7">
        <v>12</v>
      </c>
      <c r="B7" s="2">
        <v>9.0170000000000002E-6</v>
      </c>
      <c r="C7">
        <v>36</v>
      </c>
      <c r="D7">
        <v>11</v>
      </c>
      <c r="E7" s="2">
        <v>6.7120000000000003E-6</v>
      </c>
      <c r="F7">
        <v>40</v>
      </c>
      <c r="H7">
        <v>9.0909090909090899</v>
      </c>
      <c r="I7">
        <v>34.341477949940398</v>
      </c>
      <c r="J7">
        <v>-10</v>
      </c>
    </row>
    <row r="8" spans="1:10" x14ac:dyDescent="0.25">
      <c r="A8">
        <v>15</v>
      </c>
      <c r="B8" s="2">
        <v>7.8399999999999995E-6</v>
      </c>
      <c r="C8">
        <v>56</v>
      </c>
      <c r="D8">
        <v>2.6</v>
      </c>
      <c r="E8" s="2">
        <v>3.9720000000000003E-6</v>
      </c>
      <c r="F8">
        <v>19</v>
      </c>
      <c r="H8">
        <v>476.92307692307702</v>
      </c>
      <c r="I8">
        <v>97.381671701913405</v>
      </c>
      <c r="J8">
        <v>194.73684210526301</v>
      </c>
    </row>
    <row r="9" spans="1:10" x14ac:dyDescent="0.25">
      <c r="A9">
        <v>7.7</v>
      </c>
      <c r="B9" s="2">
        <v>6.5379999999999999E-6</v>
      </c>
      <c r="C9">
        <v>35</v>
      </c>
      <c r="D9">
        <v>9.1999999999999993</v>
      </c>
      <c r="E9" s="2">
        <v>4.9010000000000002E-6</v>
      </c>
      <c r="F9">
        <v>38</v>
      </c>
      <c r="H9">
        <v>-16.304347826087</v>
      </c>
      <c r="I9">
        <v>33.4013466639461</v>
      </c>
      <c r="J9">
        <v>-7.8947368421052602</v>
      </c>
    </row>
    <row r="10" spans="1:10" x14ac:dyDescent="0.25">
      <c r="A10">
        <v>1.6</v>
      </c>
      <c r="B10" s="2">
        <v>2.2280000000000001E-6</v>
      </c>
      <c r="C10">
        <v>34</v>
      </c>
      <c r="D10">
        <v>6.2E-2</v>
      </c>
      <c r="E10" s="2">
        <v>1.6050000000000001E-6</v>
      </c>
      <c r="F10">
        <v>3</v>
      </c>
      <c r="H10">
        <v>2480.6451612903202</v>
      </c>
      <c r="I10">
        <v>38.816199376946997</v>
      </c>
      <c r="J10">
        <v>1033.3333333333301</v>
      </c>
    </row>
    <row r="11" spans="1:10" x14ac:dyDescent="0.25">
      <c r="A11">
        <v>2.2999999999999998</v>
      </c>
      <c r="B11" s="2">
        <v>2.7630000000000001E-6</v>
      </c>
      <c r="C11">
        <v>59</v>
      </c>
      <c r="D11">
        <v>9.9000000000000005E-2</v>
      </c>
      <c r="E11" s="2">
        <v>1.8160000000000001E-6</v>
      </c>
      <c r="F11">
        <v>1</v>
      </c>
      <c r="H11">
        <v>2223.2323232323201</v>
      </c>
      <c r="I11">
        <v>52.147577092511</v>
      </c>
      <c r="J11">
        <v>5800</v>
      </c>
    </row>
    <row r="12" spans="1:10" x14ac:dyDescent="0.25">
      <c r="A12">
        <v>11</v>
      </c>
      <c r="B12" s="2">
        <v>3.4620000000000001E-6</v>
      </c>
      <c r="C12">
        <v>92</v>
      </c>
      <c r="D12">
        <v>4</v>
      </c>
      <c r="E12" s="2">
        <v>1.7999999999999999E-6</v>
      </c>
      <c r="F12">
        <v>71</v>
      </c>
      <c r="H12">
        <v>175</v>
      </c>
      <c r="I12">
        <v>92.3333333333333</v>
      </c>
      <c r="J12">
        <v>29.577464788732399</v>
      </c>
    </row>
    <row r="13" spans="1:10" x14ac:dyDescent="0.25">
      <c r="A13">
        <v>12</v>
      </c>
      <c r="B13" s="2">
        <v>1.221E-5</v>
      </c>
      <c r="C13">
        <v>30</v>
      </c>
      <c r="D13">
        <v>6.1</v>
      </c>
      <c r="E13" s="2">
        <v>6.652E-6</v>
      </c>
      <c r="F13">
        <v>31</v>
      </c>
      <c r="H13">
        <v>96.721311475409905</v>
      </c>
      <c r="I13">
        <v>83.553818400481106</v>
      </c>
      <c r="J13">
        <v>-3.2258064516128999</v>
      </c>
    </row>
    <row r="14" spans="1:10" x14ac:dyDescent="0.25">
      <c r="A14">
        <v>7.1</v>
      </c>
      <c r="B14" s="2">
        <v>1.0200000000000001E-5</v>
      </c>
      <c r="C14">
        <v>20</v>
      </c>
      <c r="D14">
        <v>7.1</v>
      </c>
      <c r="E14" s="2">
        <v>8.4019999999999999E-5</v>
      </c>
      <c r="F14">
        <v>21</v>
      </c>
      <c r="H14">
        <v>0</v>
      </c>
      <c r="I14">
        <v>-87.860033325398703</v>
      </c>
      <c r="J14">
        <v>-4.7619047619047601</v>
      </c>
    </row>
    <row r="15" spans="1:10" x14ac:dyDescent="0.25">
      <c r="A15">
        <v>8.1999999999999993</v>
      </c>
      <c r="B15" s="2">
        <v>1.225E-5</v>
      </c>
      <c r="C15">
        <v>15</v>
      </c>
      <c r="D15">
        <v>7.4</v>
      </c>
      <c r="E15" s="2">
        <v>1.03E-5</v>
      </c>
      <c r="F15">
        <v>15</v>
      </c>
      <c r="H15">
        <v>10.8108108108108</v>
      </c>
      <c r="I15">
        <v>18.932038834951499</v>
      </c>
      <c r="J15">
        <v>0</v>
      </c>
    </row>
    <row r="16" spans="1:10" x14ac:dyDescent="0.25">
      <c r="A16">
        <v>7.4</v>
      </c>
      <c r="B16" s="2">
        <v>1.4270000000000001E-5</v>
      </c>
      <c r="C16">
        <v>18</v>
      </c>
      <c r="D16">
        <v>12</v>
      </c>
      <c r="E16" s="2">
        <v>1.3699999999999999E-5</v>
      </c>
      <c r="F16">
        <v>25</v>
      </c>
      <c r="H16">
        <v>-38.3333333333333</v>
      </c>
      <c r="I16">
        <v>4.1605839416058501</v>
      </c>
      <c r="J16">
        <v>-28</v>
      </c>
    </row>
    <row r="17" spans="1:10" x14ac:dyDescent="0.25">
      <c r="A17">
        <v>16</v>
      </c>
      <c r="B17" s="2">
        <v>8.8480000000000007E-6</v>
      </c>
      <c r="C17">
        <v>56</v>
      </c>
      <c r="D17">
        <v>9.6999999999999993</v>
      </c>
      <c r="E17" s="2">
        <v>6.4930000000000003E-6</v>
      </c>
      <c r="F17">
        <v>48</v>
      </c>
      <c r="H17">
        <v>64.948453608247405</v>
      </c>
      <c r="I17">
        <v>36.269829046665599</v>
      </c>
      <c r="J17">
        <v>16.6666666666667</v>
      </c>
    </row>
    <row r="18" spans="1:10" x14ac:dyDescent="0.25">
      <c r="A18">
        <v>1.7</v>
      </c>
      <c r="B18" s="2">
        <v>6.1800000000000001E-6</v>
      </c>
      <c r="C18">
        <v>13</v>
      </c>
      <c r="D18">
        <v>0.65</v>
      </c>
      <c r="E18" s="2">
        <v>3.8260000000000003E-6</v>
      </c>
      <c r="F18">
        <v>6</v>
      </c>
      <c r="H18">
        <v>161.538461538462</v>
      </c>
      <c r="I18">
        <v>61.526398327234702</v>
      </c>
      <c r="J18">
        <v>116.666666666667</v>
      </c>
    </row>
    <row r="19" spans="1:10" x14ac:dyDescent="0.25">
      <c r="A19">
        <v>11</v>
      </c>
      <c r="B19" s="2">
        <v>6.2310000000000001E-6</v>
      </c>
      <c r="C19">
        <v>51</v>
      </c>
      <c r="D19">
        <v>9.6999999999999993</v>
      </c>
      <c r="E19" s="2">
        <v>5.3000000000000001E-6</v>
      </c>
      <c r="F19">
        <v>53</v>
      </c>
      <c r="H19">
        <v>13.4020618556701</v>
      </c>
      <c r="I19">
        <v>17.5660377358491</v>
      </c>
      <c r="J19">
        <v>-3.7735849056603801</v>
      </c>
    </row>
    <row r="20" spans="1:10" x14ac:dyDescent="0.25">
      <c r="A20">
        <v>2.6</v>
      </c>
      <c r="B20" s="2">
        <v>2.1220000000000002E-6</v>
      </c>
      <c r="C20">
        <v>92</v>
      </c>
      <c r="D20">
        <v>0.5</v>
      </c>
      <c r="E20" s="2">
        <v>1.2610000000000001E-6</v>
      </c>
      <c r="F20">
        <v>18</v>
      </c>
      <c r="H20">
        <v>420</v>
      </c>
      <c r="I20">
        <v>68.279143536875495</v>
      </c>
      <c r="J20">
        <v>411.11111111111097</v>
      </c>
    </row>
    <row r="21" spans="1:10" x14ac:dyDescent="0.25">
      <c r="A21">
        <v>1.9</v>
      </c>
      <c r="B21" s="2">
        <v>3.078E-6</v>
      </c>
      <c r="C21">
        <v>49</v>
      </c>
      <c r="D21">
        <v>1.8</v>
      </c>
      <c r="E21" s="2">
        <v>1.8619999999999999E-6</v>
      </c>
      <c r="F21">
        <v>42</v>
      </c>
      <c r="H21">
        <v>5.55555555555555</v>
      </c>
      <c r="I21">
        <v>65.306122448979593</v>
      </c>
      <c r="J21">
        <v>16.6666666666667</v>
      </c>
    </row>
    <row r="24" spans="1:10" x14ac:dyDescent="0.25">
      <c r="G24" t="s">
        <v>9</v>
      </c>
      <c r="H24">
        <f>AVERAGE(H2:H21)</f>
        <v>692.65815058269641</v>
      </c>
      <c r="I24" s="2">
        <f>AVERAGE(I2:I21)</f>
        <v>57.115816554716766</v>
      </c>
      <c r="J24">
        <f>AVERAGE(J2:J21)</f>
        <v>689.26292812664985</v>
      </c>
    </row>
    <row r="25" spans="1:10" x14ac:dyDescent="0.25">
      <c r="G25" t="s">
        <v>10</v>
      </c>
      <c r="H25">
        <f>STDEV(H2:H21)</f>
        <v>1528.5719149805768</v>
      </c>
      <c r="I25">
        <f>STDEV(I2:I21)</f>
        <v>57.993277372245323</v>
      </c>
      <c r="J25">
        <f>STDEV(J2:J21)</f>
        <v>1562.2575746802706</v>
      </c>
    </row>
    <row r="26" spans="1:10" ht="15.75" x14ac:dyDescent="0.25">
      <c r="G26" t="s">
        <v>11</v>
      </c>
      <c r="H26" s="3">
        <f xml:space="preserve"> STDEV(H2:H21)/SQRT(COUNT(H2:H21))</f>
        <v>341.79907103935989</v>
      </c>
      <c r="I26" s="3">
        <f xml:space="preserve"> STDEV(I2:I21)/SQRT(COUNT(I2:I21))</f>
        <v>12.96769104423409</v>
      </c>
      <c r="J26" s="3">
        <f xml:space="preserve"> STDEV(J2:J21)/SQRT(COUNT(J2:J21))</f>
        <v>349.3314135349039</v>
      </c>
    </row>
    <row r="27" spans="1:10" x14ac:dyDescent="0.25">
      <c r="G27" t="s">
        <v>12</v>
      </c>
      <c r="H27" s="2">
        <v>1.9E-3</v>
      </c>
      <c r="I27" s="2">
        <v>6.8061E-4</v>
      </c>
      <c r="J27" s="2">
        <v>2.4199999999999999E-2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0% PFA</vt:lpstr>
      <vt:lpstr>1% PFA</vt:lpstr>
      <vt:lpstr>2% PFA</vt:lpstr>
      <vt:lpstr>4% PFA</vt:lpstr>
      <vt:lpstr>8% PFA</vt:lpstr>
      <vt:lpstr>4% PFA + 0.2% 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</dc:creator>
  <cp:lastModifiedBy>Shawn Yoshida</cp:lastModifiedBy>
  <dcterms:created xsi:type="dcterms:W3CDTF">2022-08-06T04:18:06Z</dcterms:created>
  <dcterms:modified xsi:type="dcterms:W3CDTF">2022-10-14T21:44:06Z</dcterms:modified>
</cp:coreProperties>
</file>