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wn Yoshida\chong_lab\manuscripts\2022_ZYWC_fixation\Submission Files - Revewer Response_SY\"/>
    </mc:Choice>
  </mc:AlternateContent>
  <xr:revisionPtr revIDLastSave="0" documentId="13_ncr:1_{AE50B66A-B635-46E6-97B1-77493BA01D37}" xr6:coauthVersionLast="47" xr6:coauthVersionMax="47" xr10:uidLastSave="{00000000-0000-0000-0000-000000000000}"/>
  <bookViews>
    <workbookView xWindow="8595" yWindow="5235" windowWidth="28800" windowHeight="15435" activeTab="2" xr2:uid="{7179576E-DD3E-7E45-B27D-B6E8DCD0512C}"/>
  </bookViews>
  <sheets>
    <sheet name="DsRed - TAF15(IDR)" sheetId="2" r:id="rId1"/>
    <sheet name="EGFP - TAF15(IDR)" sheetId="5" r:id="rId2"/>
    <sheet name="Halo - TAF15(IDR)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6" l="1"/>
  <c r="H2" i="6"/>
  <c r="I2" i="6"/>
  <c r="J2" i="6"/>
  <c r="H3" i="6"/>
  <c r="H26" i="6" s="1"/>
  <c r="I3" i="6"/>
  <c r="I26" i="6" s="1"/>
  <c r="J3" i="6"/>
  <c r="J26" i="6" s="1"/>
  <c r="H4" i="6"/>
  <c r="I4" i="6"/>
  <c r="J4" i="6"/>
  <c r="H5" i="6"/>
  <c r="I5" i="6"/>
  <c r="J5" i="6"/>
  <c r="H6" i="6"/>
  <c r="I6" i="6"/>
  <c r="J6" i="6"/>
  <c r="H7" i="6"/>
  <c r="I7" i="6"/>
  <c r="J7" i="6"/>
  <c r="H8" i="6"/>
  <c r="I8" i="6"/>
  <c r="J8" i="6"/>
  <c r="J27" i="6" s="1"/>
  <c r="H9" i="6"/>
  <c r="H27" i="6" s="1"/>
  <c r="I9" i="6"/>
  <c r="J9" i="6"/>
  <c r="H10" i="6"/>
  <c r="I10" i="6"/>
  <c r="J10" i="6"/>
  <c r="H11" i="6"/>
  <c r="I11" i="6"/>
  <c r="J11" i="6"/>
  <c r="I27" i="6"/>
  <c r="H28" i="6"/>
  <c r="I28" i="6"/>
  <c r="H2" i="5"/>
  <c r="I2" i="5"/>
  <c r="J2" i="5"/>
  <c r="H3" i="5"/>
  <c r="H26" i="5" s="1"/>
  <c r="I3" i="5"/>
  <c r="J3" i="5"/>
  <c r="J26" i="5" s="1"/>
  <c r="H4" i="5"/>
  <c r="H27" i="5" s="1"/>
  <c r="I4" i="5"/>
  <c r="J4" i="5"/>
  <c r="H5" i="5"/>
  <c r="I5" i="5"/>
  <c r="J5" i="5"/>
  <c r="H6" i="5"/>
  <c r="I6" i="5"/>
  <c r="J6" i="5"/>
  <c r="H7" i="5"/>
  <c r="I7" i="5"/>
  <c r="J7" i="5"/>
  <c r="H8" i="5"/>
  <c r="I8" i="5"/>
  <c r="J8" i="5"/>
  <c r="H9" i="5"/>
  <c r="I9" i="5"/>
  <c r="J9" i="5"/>
  <c r="H10" i="5"/>
  <c r="I10" i="5"/>
  <c r="J10" i="5"/>
  <c r="H11" i="5"/>
  <c r="I11" i="5"/>
  <c r="J11" i="5"/>
  <c r="H12" i="5"/>
  <c r="I12" i="5"/>
  <c r="J12" i="5"/>
  <c r="H13" i="5"/>
  <c r="I13" i="5"/>
  <c r="J13" i="5"/>
  <c r="H14" i="5"/>
  <c r="I14" i="5"/>
  <c r="J14" i="5"/>
  <c r="H15" i="5"/>
  <c r="I15" i="5"/>
  <c r="J15" i="5"/>
  <c r="H16" i="5"/>
  <c r="I16" i="5"/>
  <c r="J16" i="5"/>
  <c r="H17" i="5"/>
  <c r="I17" i="5"/>
  <c r="J17" i="5"/>
  <c r="H18" i="5"/>
  <c r="I18" i="5"/>
  <c r="J18" i="5"/>
  <c r="H19" i="5"/>
  <c r="I19" i="5"/>
  <c r="J19" i="5"/>
  <c r="H20" i="5"/>
  <c r="I20" i="5"/>
  <c r="J20" i="5"/>
  <c r="H21" i="5"/>
  <c r="I21" i="5"/>
  <c r="J21" i="5"/>
  <c r="H22" i="5"/>
  <c r="I22" i="5"/>
  <c r="J22" i="5"/>
  <c r="H23" i="5"/>
  <c r="I23" i="5"/>
  <c r="J23" i="5"/>
  <c r="H24" i="5"/>
  <c r="I24" i="5"/>
  <c r="J24" i="5"/>
  <c r="H25" i="5"/>
  <c r="I25" i="5"/>
  <c r="J25" i="5"/>
  <c r="I27" i="5"/>
  <c r="J27" i="5"/>
  <c r="H28" i="5"/>
  <c r="I28" i="5"/>
  <c r="H2" i="2"/>
  <c r="H28" i="2" s="1"/>
  <c r="I2" i="2"/>
  <c r="J2" i="2"/>
  <c r="H3" i="2"/>
  <c r="I3" i="2"/>
  <c r="J3" i="2"/>
  <c r="H4" i="2"/>
  <c r="I4" i="2"/>
  <c r="J4" i="2"/>
  <c r="H5" i="2"/>
  <c r="I5" i="2"/>
  <c r="J5" i="2"/>
  <c r="H6" i="2"/>
  <c r="I6" i="2"/>
  <c r="I28" i="2" s="1"/>
  <c r="J6" i="2"/>
  <c r="H7" i="2"/>
  <c r="I7" i="2"/>
  <c r="I27" i="2" s="1"/>
  <c r="J7" i="2"/>
  <c r="J27" i="2" s="1"/>
  <c r="H8" i="2"/>
  <c r="I8" i="2"/>
  <c r="J8" i="2"/>
  <c r="H9" i="2"/>
  <c r="I9" i="2"/>
  <c r="J9" i="2"/>
  <c r="H10" i="2"/>
  <c r="I10" i="2"/>
  <c r="J10" i="2"/>
  <c r="H11" i="2"/>
  <c r="I11" i="2"/>
  <c r="J11" i="2"/>
  <c r="H12" i="2"/>
  <c r="I12" i="2"/>
  <c r="J12" i="2"/>
  <c r="H13" i="2"/>
  <c r="I13" i="2"/>
  <c r="J13" i="2"/>
  <c r="H14" i="2"/>
  <c r="I14" i="2"/>
  <c r="J14" i="2"/>
  <c r="H15" i="2"/>
  <c r="I15" i="2"/>
  <c r="J15" i="2"/>
  <c r="H16" i="2"/>
  <c r="I16" i="2"/>
  <c r="J16" i="2"/>
  <c r="H17" i="2"/>
  <c r="I17" i="2"/>
  <c r="J17" i="2"/>
  <c r="H18" i="2"/>
  <c r="I18" i="2"/>
  <c r="J18" i="2"/>
  <c r="H19" i="2"/>
  <c r="I19" i="2"/>
  <c r="J19" i="2"/>
  <c r="H20" i="2"/>
  <c r="I20" i="2"/>
  <c r="J20" i="2"/>
  <c r="H21" i="2"/>
  <c r="I21" i="2"/>
  <c r="J21" i="2"/>
  <c r="H22" i="2"/>
  <c r="I22" i="2"/>
  <c r="J22" i="2"/>
  <c r="H23" i="2"/>
  <c r="I23" i="2"/>
  <c r="J23" i="2"/>
  <c r="H24" i="2"/>
  <c r="I24" i="2"/>
  <c r="J24" i="2"/>
  <c r="H26" i="2"/>
  <c r="I26" i="2"/>
  <c r="J26" i="2"/>
  <c r="J28" i="5" l="1"/>
  <c r="J28" i="6"/>
  <c r="H27" i="2"/>
  <c r="I26" i="5"/>
  <c r="J28" i="2"/>
</calcChain>
</file>

<file path=xl/sharedStrings.xml><?xml version="1.0" encoding="utf-8"?>
<sst xmlns="http://schemas.openxmlformats.org/spreadsheetml/2006/main" count="39" uniqueCount="14">
  <si>
    <t xml:space="preserve">signrank </t>
  </si>
  <si>
    <t>stderr</t>
  </si>
  <si>
    <t>std</t>
  </si>
  <si>
    <t>average</t>
  </si>
  <si>
    <t>Change in Num Puncta</t>
  </si>
  <si>
    <t>Change in STD</t>
  </si>
  <si>
    <t>Change in Bound Fraction</t>
  </si>
  <si>
    <t>Before Num Puncta</t>
  </si>
  <si>
    <t>Before STD</t>
  </si>
  <si>
    <t>Before Bound fraction</t>
  </si>
  <si>
    <t>After Num Puncta</t>
  </si>
  <si>
    <t>After STD</t>
  </si>
  <si>
    <t>After Bound Fraction</t>
  </si>
  <si>
    <t>signrank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</si>
</sst>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202124"/>
      <name val="Calibri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40187-0B0A-DE49-8AE4-D08FA6A20BC7}">
  <dimension ref="A1:J29"/>
  <sheetViews>
    <sheetView zoomScaleNormal="100" workbookViewId="0">
      <selection activeCell="I45" sqref="I45"/>
    </sheetView>
  </sheetViews>
  <sheetFormatPr defaultColWidth="11" defaultRowHeight="15.75" x14ac:dyDescent="0.25"/>
  <cols>
    <col min="1" max="1" width="20.875" bestFit="1" customWidth="1"/>
    <col min="3" max="3" width="15.875" bestFit="1" customWidth="1"/>
    <col min="4" max="4" width="19.375" bestFit="1" customWidth="1"/>
    <col min="6" max="6" width="17.375" bestFit="1" customWidth="1"/>
  </cols>
  <sheetData>
    <row r="1" spans="1:10" x14ac:dyDescent="0.25">
      <c r="A1" t="s">
        <v>12</v>
      </c>
      <c r="B1" t="s">
        <v>11</v>
      </c>
      <c r="C1" t="s">
        <v>10</v>
      </c>
      <c r="D1" t="s">
        <v>9</v>
      </c>
      <c r="E1" t="s">
        <v>8</v>
      </c>
      <c r="F1" t="s">
        <v>7</v>
      </c>
      <c r="H1" s="3" t="s">
        <v>6</v>
      </c>
      <c r="I1" s="3" t="s">
        <v>5</v>
      </c>
      <c r="J1" s="3" t="s">
        <v>4</v>
      </c>
    </row>
    <row r="2" spans="1:10" x14ac:dyDescent="0.25">
      <c r="A2">
        <v>26</v>
      </c>
      <c r="B2" s="1">
        <v>2.9609999999999999E-5</v>
      </c>
      <c r="C2">
        <v>117</v>
      </c>
      <c r="D2">
        <v>20</v>
      </c>
      <c r="E2" s="1">
        <v>3.0630000000000003E-5</v>
      </c>
      <c r="F2">
        <v>46</v>
      </c>
      <c r="H2">
        <f t="shared" ref="H2:H24" si="0">(A2-D2)/D2</f>
        <v>0.3</v>
      </c>
      <c r="I2" s="1">
        <f t="shared" ref="I2:I24" si="1">(B2-E2)/E2</f>
        <v>-3.3300685602350756E-2</v>
      </c>
      <c r="J2">
        <f t="shared" ref="J2:J24" si="2">(C2-F2)/F2</f>
        <v>1.5434782608695652</v>
      </c>
    </row>
    <row r="3" spans="1:10" x14ac:dyDescent="0.25">
      <c r="A3">
        <v>30</v>
      </c>
      <c r="B3" s="1">
        <v>3.2209999999999998E-5</v>
      </c>
      <c r="C3">
        <v>145</v>
      </c>
      <c r="D3">
        <v>16</v>
      </c>
      <c r="E3" s="1">
        <v>3.023E-5</v>
      </c>
      <c r="F3">
        <v>123</v>
      </c>
      <c r="H3">
        <f t="shared" si="0"/>
        <v>0.875</v>
      </c>
      <c r="I3" s="1">
        <f t="shared" si="1"/>
        <v>6.5497849818061463E-2</v>
      </c>
      <c r="J3">
        <f t="shared" si="2"/>
        <v>0.17886178861788618</v>
      </c>
    </row>
    <row r="4" spans="1:10" x14ac:dyDescent="0.25">
      <c r="A4">
        <v>28</v>
      </c>
      <c r="B4" s="1">
        <v>2.9649999999999999E-5</v>
      </c>
      <c r="C4">
        <v>100</v>
      </c>
      <c r="D4">
        <v>21</v>
      </c>
      <c r="E4" s="1">
        <v>2.7140000000000001E-5</v>
      </c>
      <c r="F4">
        <v>54</v>
      </c>
      <c r="H4">
        <f t="shared" si="0"/>
        <v>0.33333333333333331</v>
      </c>
      <c r="I4" s="1">
        <f t="shared" si="1"/>
        <v>9.2483419307295422E-2</v>
      </c>
      <c r="J4">
        <f t="shared" si="2"/>
        <v>0.85185185185185186</v>
      </c>
    </row>
    <row r="5" spans="1:10" x14ac:dyDescent="0.25">
      <c r="A5">
        <v>36</v>
      </c>
      <c r="B5" s="1">
        <v>2.8649999999999998E-5</v>
      </c>
      <c r="C5">
        <v>127</v>
      </c>
      <c r="D5">
        <v>21</v>
      </c>
      <c r="E5" s="1">
        <v>2.4749999999999999E-5</v>
      </c>
      <c r="F5">
        <v>113</v>
      </c>
      <c r="H5">
        <f t="shared" si="0"/>
        <v>0.7142857142857143</v>
      </c>
      <c r="I5" s="1">
        <f t="shared" si="1"/>
        <v>0.15757575757575759</v>
      </c>
      <c r="J5">
        <f t="shared" si="2"/>
        <v>0.12389380530973451</v>
      </c>
    </row>
    <row r="6" spans="1:10" x14ac:dyDescent="0.25">
      <c r="A6">
        <v>41</v>
      </c>
      <c r="B6" s="1">
        <v>3.6999999999999998E-5</v>
      </c>
      <c r="C6">
        <v>83</v>
      </c>
      <c r="D6">
        <v>27</v>
      </c>
      <c r="E6" s="1">
        <v>3.2700000000000002E-5</v>
      </c>
      <c r="F6">
        <v>21</v>
      </c>
      <c r="H6">
        <f t="shared" si="0"/>
        <v>0.51851851851851849</v>
      </c>
      <c r="I6" s="1">
        <f t="shared" si="1"/>
        <v>0.13149847094801209</v>
      </c>
      <c r="J6">
        <f t="shared" si="2"/>
        <v>2.9523809523809526</v>
      </c>
    </row>
    <row r="7" spans="1:10" x14ac:dyDescent="0.25">
      <c r="A7">
        <v>42</v>
      </c>
      <c r="B7" s="1">
        <v>1.9550000000000001E-5</v>
      </c>
      <c r="C7">
        <v>213</v>
      </c>
      <c r="D7">
        <v>30</v>
      </c>
      <c r="E7" s="1">
        <v>1.5849999999999999E-5</v>
      </c>
      <c r="F7">
        <v>42</v>
      </c>
      <c r="H7">
        <f t="shared" si="0"/>
        <v>0.4</v>
      </c>
      <c r="I7" s="1">
        <f t="shared" si="1"/>
        <v>0.23343848580441653</v>
      </c>
      <c r="J7">
        <f t="shared" si="2"/>
        <v>4.0714285714285712</v>
      </c>
    </row>
    <row r="8" spans="1:10" x14ac:dyDescent="0.25">
      <c r="A8">
        <v>29</v>
      </c>
      <c r="B8" s="1">
        <v>2.0230000000000001E-5</v>
      </c>
      <c r="C8">
        <v>48</v>
      </c>
      <c r="D8">
        <v>19</v>
      </c>
      <c r="E8" s="1">
        <v>1.8099999999999999E-5</v>
      </c>
      <c r="F8">
        <v>36</v>
      </c>
      <c r="H8">
        <f t="shared" si="0"/>
        <v>0.52631578947368418</v>
      </c>
      <c r="I8" s="1">
        <f t="shared" si="1"/>
        <v>0.11767955801104982</v>
      </c>
      <c r="J8">
        <f t="shared" si="2"/>
        <v>0.33333333333333331</v>
      </c>
    </row>
    <row r="9" spans="1:10" x14ac:dyDescent="0.25">
      <c r="A9">
        <v>24</v>
      </c>
      <c r="B9" s="1">
        <v>1.6099999999999998E-5</v>
      </c>
      <c r="C9">
        <v>44</v>
      </c>
      <c r="D9">
        <v>19</v>
      </c>
      <c r="E9" s="1">
        <v>1.5780000000000001E-5</v>
      </c>
      <c r="F9">
        <v>33</v>
      </c>
      <c r="H9">
        <f t="shared" si="0"/>
        <v>0.26315789473684209</v>
      </c>
      <c r="I9" s="1">
        <f t="shared" si="1"/>
        <v>2.0278833967046699E-2</v>
      </c>
      <c r="J9">
        <f t="shared" si="2"/>
        <v>0.33333333333333331</v>
      </c>
    </row>
    <row r="10" spans="1:10" x14ac:dyDescent="0.25">
      <c r="A10">
        <v>41</v>
      </c>
      <c r="B10" s="1">
        <v>3.2570000000000002E-5</v>
      </c>
      <c r="C10">
        <v>72</v>
      </c>
      <c r="D10">
        <v>35</v>
      </c>
      <c r="E10" s="1">
        <v>2.862E-5</v>
      </c>
      <c r="F10">
        <v>55</v>
      </c>
      <c r="H10">
        <f t="shared" si="0"/>
        <v>0.17142857142857143</v>
      </c>
      <c r="I10" s="1">
        <f t="shared" si="1"/>
        <v>0.1380153738644305</v>
      </c>
      <c r="J10">
        <f t="shared" si="2"/>
        <v>0.30909090909090908</v>
      </c>
    </row>
    <row r="11" spans="1:10" x14ac:dyDescent="0.25">
      <c r="A11">
        <v>35</v>
      </c>
      <c r="B11" s="1">
        <v>2.3629999999999999E-5</v>
      </c>
      <c r="C11">
        <v>187</v>
      </c>
      <c r="D11">
        <v>24</v>
      </c>
      <c r="E11" s="1">
        <v>2.0210000000000001E-5</v>
      </c>
      <c r="F11">
        <v>20</v>
      </c>
      <c r="H11">
        <f t="shared" si="0"/>
        <v>0.45833333333333331</v>
      </c>
      <c r="I11" s="1">
        <f t="shared" si="1"/>
        <v>0.16922315685304293</v>
      </c>
      <c r="J11">
        <f t="shared" si="2"/>
        <v>8.35</v>
      </c>
    </row>
    <row r="12" spans="1:10" x14ac:dyDescent="0.25">
      <c r="A12">
        <v>37</v>
      </c>
      <c r="B12" s="1">
        <v>3.6040000000000001E-5</v>
      </c>
      <c r="C12">
        <v>57</v>
      </c>
      <c r="D12">
        <v>31</v>
      </c>
      <c r="E12" s="1">
        <v>3.1770000000000002E-5</v>
      </c>
      <c r="F12">
        <v>23</v>
      </c>
      <c r="H12">
        <f t="shared" si="0"/>
        <v>0.19354838709677419</v>
      </c>
      <c r="I12" s="1">
        <f t="shared" si="1"/>
        <v>0.13440352533836947</v>
      </c>
      <c r="J12">
        <f t="shared" si="2"/>
        <v>1.4782608695652173</v>
      </c>
    </row>
    <row r="13" spans="1:10" x14ac:dyDescent="0.25">
      <c r="A13">
        <v>35</v>
      </c>
      <c r="B13" s="1">
        <v>1.632E-5</v>
      </c>
      <c r="C13">
        <v>267</v>
      </c>
      <c r="D13">
        <v>8.1999999999999993</v>
      </c>
      <c r="E13" s="1">
        <v>1.3869999999999999E-5</v>
      </c>
      <c r="F13">
        <v>20</v>
      </c>
      <c r="H13">
        <f t="shared" si="0"/>
        <v>3.2682926829268295</v>
      </c>
      <c r="I13" s="1">
        <f t="shared" si="1"/>
        <v>0.17664023071377075</v>
      </c>
      <c r="J13">
        <f t="shared" si="2"/>
        <v>12.35</v>
      </c>
    </row>
    <row r="14" spans="1:10" x14ac:dyDescent="0.25">
      <c r="A14">
        <v>42</v>
      </c>
      <c r="B14" s="1">
        <v>4.2379999999999997E-5</v>
      </c>
      <c r="C14">
        <v>32</v>
      </c>
      <c r="D14">
        <v>31</v>
      </c>
      <c r="E14" s="1">
        <v>3.968E-5</v>
      </c>
      <c r="F14">
        <v>13</v>
      </c>
      <c r="H14">
        <f t="shared" si="0"/>
        <v>0.35483870967741937</v>
      </c>
      <c r="I14" s="1">
        <f t="shared" si="1"/>
        <v>6.8044354838709631E-2</v>
      </c>
      <c r="J14">
        <f t="shared" si="2"/>
        <v>1.4615384615384615</v>
      </c>
    </row>
    <row r="15" spans="1:10" x14ac:dyDescent="0.25">
      <c r="A15">
        <v>15</v>
      </c>
      <c r="B15" s="1">
        <v>1.8810000000000001E-5</v>
      </c>
      <c r="C15">
        <v>188</v>
      </c>
      <c r="D15">
        <v>10</v>
      </c>
      <c r="E15" s="1">
        <v>1.537E-5</v>
      </c>
      <c r="F15">
        <v>16</v>
      </c>
      <c r="H15">
        <f t="shared" si="0"/>
        <v>0.5</v>
      </c>
      <c r="I15" s="1">
        <f t="shared" si="1"/>
        <v>0.22381262199089141</v>
      </c>
      <c r="J15">
        <f t="shared" si="2"/>
        <v>10.75</v>
      </c>
    </row>
    <row r="16" spans="1:10" x14ac:dyDescent="0.25">
      <c r="A16">
        <v>35</v>
      </c>
      <c r="B16" s="1">
        <v>1.878E-5</v>
      </c>
      <c r="C16">
        <v>49</v>
      </c>
      <c r="D16">
        <v>30</v>
      </c>
      <c r="E16" s="1">
        <v>1.539E-5</v>
      </c>
      <c r="F16">
        <v>48</v>
      </c>
      <c r="H16">
        <f t="shared" si="0"/>
        <v>0.16666666666666666</v>
      </c>
      <c r="I16" s="1">
        <f t="shared" si="1"/>
        <v>0.22027290448343079</v>
      </c>
      <c r="J16">
        <f t="shared" si="2"/>
        <v>2.0833333333333332E-2</v>
      </c>
    </row>
    <row r="17" spans="1:10" x14ac:dyDescent="0.25">
      <c r="A17">
        <v>38</v>
      </c>
      <c r="B17" s="1">
        <v>3.858E-5</v>
      </c>
      <c r="C17">
        <v>24</v>
      </c>
      <c r="D17">
        <v>33</v>
      </c>
      <c r="E17" s="1">
        <v>3.4310000000000002E-5</v>
      </c>
      <c r="F17">
        <v>21</v>
      </c>
      <c r="H17">
        <f t="shared" si="0"/>
        <v>0.15151515151515152</v>
      </c>
      <c r="I17" s="1">
        <f t="shared" si="1"/>
        <v>0.12445351209559889</v>
      </c>
      <c r="J17">
        <f t="shared" si="2"/>
        <v>0.14285714285714285</v>
      </c>
    </row>
    <row r="18" spans="1:10" x14ac:dyDescent="0.25">
      <c r="A18">
        <v>35</v>
      </c>
      <c r="B18" s="1">
        <v>2.1169999999999999E-5</v>
      </c>
      <c r="C18">
        <v>51</v>
      </c>
      <c r="D18">
        <v>22</v>
      </c>
      <c r="E18" s="1">
        <v>1.7710000000000002E-5</v>
      </c>
      <c r="F18">
        <v>28</v>
      </c>
      <c r="H18">
        <f t="shared" si="0"/>
        <v>0.59090909090909094</v>
      </c>
      <c r="I18" s="1">
        <f t="shared" si="1"/>
        <v>0.19536984754376041</v>
      </c>
      <c r="J18">
        <f t="shared" si="2"/>
        <v>0.8214285714285714</v>
      </c>
    </row>
    <row r="19" spans="1:10" x14ac:dyDescent="0.25">
      <c r="A19">
        <v>14</v>
      </c>
      <c r="B19" s="1">
        <v>2.3200000000000001E-5</v>
      </c>
      <c r="C19">
        <v>35</v>
      </c>
      <c r="D19">
        <v>11</v>
      </c>
      <c r="E19" s="1">
        <v>2.0400000000000001E-5</v>
      </c>
      <c r="F19">
        <v>6</v>
      </c>
      <c r="H19">
        <f t="shared" si="0"/>
        <v>0.27272727272727271</v>
      </c>
      <c r="I19" s="1">
        <f t="shared" si="1"/>
        <v>0.13725490196078433</v>
      </c>
      <c r="J19">
        <f t="shared" si="2"/>
        <v>4.833333333333333</v>
      </c>
    </row>
    <row r="20" spans="1:10" x14ac:dyDescent="0.25">
      <c r="A20">
        <v>39</v>
      </c>
      <c r="B20" s="1">
        <v>2.9560000000000002E-5</v>
      </c>
      <c r="C20">
        <v>41</v>
      </c>
      <c r="D20">
        <v>32</v>
      </c>
      <c r="E20" s="1">
        <v>2.641</v>
      </c>
      <c r="F20">
        <v>37</v>
      </c>
      <c r="H20">
        <f t="shared" si="0"/>
        <v>0.21875</v>
      </c>
      <c r="I20" s="1">
        <f t="shared" si="1"/>
        <v>-0.99998880726997341</v>
      </c>
      <c r="J20">
        <f t="shared" si="2"/>
        <v>0.10810810810810811</v>
      </c>
    </row>
    <row r="21" spans="1:10" x14ac:dyDescent="0.25">
      <c r="A21">
        <v>49</v>
      </c>
      <c r="B21" s="1">
        <v>1.1749999999999999E-5</v>
      </c>
      <c r="C21">
        <v>546</v>
      </c>
      <c r="D21">
        <v>9.8000000000000007</v>
      </c>
      <c r="E21" s="1">
        <v>1.0139999999999999E-5</v>
      </c>
      <c r="F21">
        <v>25</v>
      </c>
      <c r="H21">
        <f t="shared" si="0"/>
        <v>4</v>
      </c>
      <c r="I21" s="1">
        <f t="shared" si="1"/>
        <v>0.15877712031558183</v>
      </c>
      <c r="J21">
        <f t="shared" si="2"/>
        <v>20.84</v>
      </c>
    </row>
    <row r="22" spans="1:10" x14ac:dyDescent="0.25">
      <c r="A22">
        <v>28</v>
      </c>
      <c r="B22" s="1">
        <v>1.747E-5</v>
      </c>
      <c r="C22">
        <v>197</v>
      </c>
      <c r="D22">
        <v>17</v>
      </c>
      <c r="E22" s="1">
        <v>1.278E-5</v>
      </c>
      <c r="F22">
        <v>26</v>
      </c>
      <c r="H22">
        <f t="shared" si="0"/>
        <v>0.6470588235294118</v>
      </c>
      <c r="I22" s="1">
        <f t="shared" si="1"/>
        <v>0.36697965571205016</v>
      </c>
      <c r="J22">
        <f t="shared" si="2"/>
        <v>6.5769230769230766</v>
      </c>
    </row>
    <row r="23" spans="1:10" x14ac:dyDescent="0.25">
      <c r="A23">
        <v>36</v>
      </c>
      <c r="B23" s="1">
        <v>1.6650000000000002E-5</v>
      </c>
      <c r="C23">
        <v>296</v>
      </c>
      <c r="D23">
        <v>15</v>
      </c>
      <c r="E23" s="1">
        <v>1.252E-5</v>
      </c>
      <c r="F23">
        <v>24</v>
      </c>
      <c r="H23">
        <f t="shared" si="0"/>
        <v>1.4</v>
      </c>
      <c r="I23" s="1">
        <f t="shared" si="1"/>
        <v>0.32987220447284354</v>
      </c>
      <c r="J23">
        <f t="shared" si="2"/>
        <v>11.333333333333334</v>
      </c>
    </row>
    <row r="24" spans="1:10" x14ac:dyDescent="0.25">
      <c r="A24">
        <v>19</v>
      </c>
      <c r="B24" s="1">
        <v>6.7499999999999997E-6</v>
      </c>
      <c r="C24">
        <v>209</v>
      </c>
      <c r="D24">
        <v>4</v>
      </c>
      <c r="E24" s="1">
        <v>4.933E-6</v>
      </c>
      <c r="F24">
        <v>8</v>
      </c>
      <c r="H24">
        <f t="shared" si="0"/>
        <v>3.75</v>
      </c>
      <c r="I24" s="1">
        <f t="shared" si="1"/>
        <v>0.36833569835799712</v>
      </c>
      <c r="J24">
        <f t="shared" si="2"/>
        <v>25.125</v>
      </c>
    </row>
    <row r="25" spans="1:10" x14ac:dyDescent="0.25">
      <c r="I25" s="1"/>
    </row>
    <row r="26" spans="1:10" x14ac:dyDescent="0.25">
      <c r="G26" t="s">
        <v>3</v>
      </c>
      <c r="H26">
        <f>AVERAGE(H2:H25)</f>
        <v>0.87281217131124411</v>
      </c>
      <c r="I26" s="1">
        <f>AVERAGE(I2:I25)</f>
        <v>0.11289643439567727</v>
      </c>
      <c r="J26">
        <f>AVERAGE(J2:J25)</f>
        <v>4.9951856102885532</v>
      </c>
    </row>
    <row r="27" spans="1:10" x14ac:dyDescent="0.25">
      <c r="G27" t="s">
        <v>2</v>
      </c>
      <c r="H27">
        <f>STDEV(H2:H25)</f>
        <v>1.1486855693285167</v>
      </c>
      <c r="I27">
        <f>STDEV(I2:I25)</f>
        <v>0.26187411352204965</v>
      </c>
      <c r="J27">
        <f>STDEV(J2:J25)</f>
        <v>6.9358808833559635</v>
      </c>
    </row>
    <row r="28" spans="1:10" x14ac:dyDescent="0.25">
      <c r="G28" t="s">
        <v>1</v>
      </c>
      <c r="H28" s="2">
        <f xml:space="preserve"> STDEV(H2:H25)/SQRT(COUNT(H2:H25))</f>
        <v>0.23951749842435302</v>
      </c>
      <c r="I28" s="2">
        <f xml:space="preserve"> STDEV(I2:I25)/SQRT(COUNT(I2:I25))</f>
        <v>5.4604527337766065E-2</v>
      </c>
      <c r="J28" s="2">
        <f xml:space="preserve"> STDEV(J2:J25)/SQRT(COUNT(J2:J25))</f>
        <v>1.4462311383626349</v>
      </c>
    </row>
    <row r="29" spans="1:10" x14ac:dyDescent="0.25">
      <c r="G29" t="s">
        <v>0</v>
      </c>
      <c r="H29" s="1">
        <v>2.7016E-5</v>
      </c>
      <c r="I29" s="1">
        <v>5.8843999999999997E-4</v>
      </c>
      <c r="J29" s="1">
        <v>2.6987000000000001E-5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CC211-3E5F-994B-8B76-0BC23AB0DB5A}">
  <dimension ref="A1:J29"/>
  <sheetViews>
    <sheetView workbookViewId="0">
      <selection activeCell="I45" sqref="I45"/>
    </sheetView>
  </sheetViews>
  <sheetFormatPr defaultColWidth="11" defaultRowHeight="15.75" x14ac:dyDescent="0.25"/>
  <sheetData>
    <row r="1" spans="1:10" x14ac:dyDescent="0.25">
      <c r="A1" s="3" t="s">
        <v>12</v>
      </c>
      <c r="B1" s="3" t="s">
        <v>11</v>
      </c>
      <c r="C1" s="3" t="s">
        <v>10</v>
      </c>
      <c r="D1" s="3" t="s">
        <v>9</v>
      </c>
      <c r="E1" s="3" t="s">
        <v>8</v>
      </c>
      <c r="F1" s="3" t="s">
        <v>7</v>
      </c>
      <c r="H1" s="3" t="s">
        <v>6</v>
      </c>
      <c r="I1" s="3" t="s">
        <v>5</v>
      </c>
      <c r="J1" s="3" t="s">
        <v>4</v>
      </c>
    </row>
    <row r="2" spans="1:10" x14ac:dyDescent="0.25">
      <c r="A2">
        <v>5.7</v>
      </c>
      <c r="B2" s="1">
        <v>6.2079999999999997E-6</v>
      </c>
      <c r="C2">
        <v>37</v>
      </c>
      <c r="D2">
        <v>4.9000000000000004</v>
      </c>
      <c r="E2" s="1">
        <v>3.8750000000000002E-6</v>
      </c>
      <c r="F2">
        <v>27</v>
      </c>
      <c r="H2">
        <f t="shared" ref="H2:H25" si="0">(A2-D2)/D2</f>
        <v>0.16326530612244894</v>
      </c>
      <c r="I2" s="1">
        <f t="shared" ref="I2:I25" si="1">(B2-E2)/E2</f>
        <v>0.60206451612903211</v>
      </c>
      <c r="J2">
        <f t="shared" ref="J2:J25" si="2">(C2-F2)/F2</f>
        <v>0.37037037037037035</v>
      </c>
    </row>
    <row r="3" spans="1:10" x14ac:dyDescent="0.25">
      <c r="A3">
        <v>3.4</v>
      </c>
      <c r="B3" s="1">
        <v>3.5829999999999998E-6</v>
      </c>
      <c r="C3">
        <v>38</v>
      </c>
      <c r="D3">
        <v>2.2999999999999998</v>
      </c>
      <c r="E3" s="1">
        <v>1.505E-6</v>
      </c>
      <c r="F3">
        <v>35</v>
      </c>
      <c r="H3">
        <f t="shared" si="0"/>
        <v>0.47826086956521746</v>
      </c>
      <c r="I3" s="1">
        <f t="shared" si="1"/>
        <v>1.3807308970099668</v>
      </c>
      <c r="J3">
        <f t="shared" si="2"/>
        <v>8.5714285714285715E-2</v>
      </c>
    </row>
    <row r="4" spans="1:10" x14ac:dyDescent="0.25">
      <c r="A4">
        <v>2</v>
      </c>
      <c r="B4" s="1">
        <v>1.7230000000000001E-6</v>
      </c>
      <c r="C4">
        <v>71</v>
      </c>
      <c r="D4">
        <v>1.3</v>
      </c>
      <c r="E4" s="1">
        <v>1.153E-6</v>
      </c>
      <c r="F4">
        <v>49</v>
      </c>
      <c r="H4">
        <f t="shared" si="0"/>
        <v>0.53846153846153844</v>
      </c>
      <c r="I4" s="1">
        <f t="shared" si="1"/>
        <v>0.49436253252385087</v>
      </c>
      <c r="J4">
        <f t="shared" si="2"/>
        <v>0.44897959183673469</v>
      </c>
    </row>
    <row r="5" spans="1:10" x14ac:dyDescent="0.25">
      <c r="A5">
        <v>1.2</v>
      </c>
      <c r="B5" s="1">
        <v>8.6260000000000001E-7</v>
      </c>
      <c r="C5">
        <v>66</v>
      </c>
      <c r="D5">
        <v>0.48</v>
      </c>
      <c r="E5" s="1">
        <v>5.665E-7</v>
      </c>
      <c r="F5">
        <v>29</v>
      </c>
      <c r="H5">
        <f t="shared" si="0"/>
        <v>1.5</v>
      </c>
      <c r="I5" s="1">
        <f t="shared" si="1"/>
        <v>0.52268314210061784</v>
      </c>
      <c r="J5">
        <f t="shared" si="2"/>
        <v>1.2758620689655173</v>
      </c>
    </row>
    <row r="6" spans="1:10" x14ac:dyDescent="0.25">
      <c r="A6">
        <v>3</v>
      </c>
      <c r="B6" s="1">
        <v>1.674E-6</v>
      </c>
      <c r="C6">
        <v>96</v>
      </c>
      <c r="D6">
        <v>0.88</v>
      </c>
      <c r="E6" s="1">
        <v>6.4769999999999996E-7</v>
      </c>
      <c r="F6">
        <v>42</v>
      </c>
      <c r="H6">
        <f t="shared" si="0"/>
        <v>2.4090909090909092</v>
      </c>
      <c r="I6" s="1">
        <f t="shared" si="1"/>
        <v>1.5845298749421031</v>
      </c>
      <c r="J6">
        <f t="shared" si="2"/>
        <v>1.2857142857142858</v>
      </c>
    </row>
    <row r="7" spans="1:10" x14ac:dyDescent="0.25">
      <c r="A7">
        <v>4.4000000000000004</v>
      </c>
      <c r="B7" s="1">
        <v>2.249E-6</v>
      </c>
      <c r="C7">
        <v>35</v>
      </c>
      <c r="D7">
        <v>3.4</v>
      </c>
      <c r="E7" s="1">
        <v>1.3549999999999999E-6</v>
      </c>
      <c r="F7">
        <v>38</v>
      </c>
      <c r="H7">
        <f t="shared" si="0"/>
        <v>0.29411764705882365</v>
      </c>
      <c r="I7" s="1">
        <f t="shared" si="1"/>
        <v>0.65977859778597792</v>
      </c>
      <c r="J7">
        <f t="shared" si="2"/>
        <v>-7.8947368421052627E-2</v>
      </c>
    </row>
    <row r="8" spans="1:10" x14ac:dyDescent="0.25">
      <c r="A8">
        <v>5.5</v>
      </c>
      <c r="B8" s="1">
        <v>2.3949999999999999E-6</v>
      </c>
      <c r="C8">
        <v>42</v>
      </c>
      <c r="D8">
        <v>1.9</v>
      </c>
      <c r="E8" s="1">
        <v>1.424E-6</v>
      </c>
      <c r="F8">
        <v>20</v>
      </c>
      <c r="H8">
        <f t="shared" si="0"/>
        <v>1.8947368421052633</v>
      </c>
      <c r="I8" s="1">
        <f t="shared" si="1"/>
        <v>0.68188202247190999</v>
      </c>
      <c r="J8">
        <f t="shared" si="2"/>
        <v>1.1000000000000001</v>
      </c>
    </row>
    <row r="9" spans="1:10" x14ac:dyDescent="0.25">
      <c r="A9">
        <v>5.3</v>
      </c>
      <c r="B9" s="1">
        <v>1.906E-6</v>
      </c>
      <c r="C9">
        <v>115</v>
      </c>
      <c r="D9">
        <v>1.6</v>
      </c>
      <c r="E9" s="1">
        <v>5.6639999999999999E-7</v>
      </c>
      <c r="F9">
        <v>90</v>
      </c>
      <c r="H9">
        <f t="shared" si="0"/>
        <v>2.3124999999999996</v>
      </c>
      <c r="I9" s="1">
        <f t="shared" si="1"/>
        <v>2.3651129943502824</v>
      </c>
      <c r="J9">
        <f t="shared" si="2"/>
        <v>0.27777777777777779</v>
      </c>
    </row>
    <row r="10" spans="1:10" x14ac:dyDescent="0.25">
      <c r="A10">
        <v>5.3</v>
      </c>
      <c r="B10" s="1">
        <v>1.906E-6</v>
      </c>
      <c r="C10">
        <v>115</v>
      </c>
      <c r="D10">
        <v>1.6</v>
      </c>
      <c r="E10" s="1">
        <v>5.6639999999999999E-7</v>
      </c>
      <c r="F10">
        <v>90</v>
      </c>
      <c r="H10">
        <f t="shared" si="0"/>
        <v>2.3124999999999996</v>
      </c>
      <c r="I10" s="1">
        <f t="shared" si="1"/>
        <v>2.3651129943502824</v>
      </c>
      <c r="J10">
        <f t="shared" si="2"/>
        <v>0.27777777777777779</v>
      </c>
    </row>
    <row r="11" spans="1:10" x14ac:dyDescent="0.25">
      <c r="A11">
        <v>6.9</v>
      </c>
      <c r="B11" s="1">
        <v>9.0319999999999992E-6</v>
      </c>
      <c r="C11">
        <v>60</v>
      </c>
      <c r="D11">
        <v>5.9</v>
      </c>
      <c r="E11" s="1">
        <v>6.0379999999999996E-6</v>
      </c>
      <c r="F11">
        <v>39</v>
      </c>
      <c r="H11">
        <f t="shared" si="0"/>
        <v>0.16949152542372881</v>
      </c>
      <c r="I11" s="1">
        <f t="shared" si="1"/>
        <v>0.49585955614441868</v>
      </c>
      <c r="J11">
        <f t="shared" si="2"/>
        <v>0.53846153846153844</v>
      </c>
    </row>
    <row r="12" spans="1:10" x14ac:dyDescent="0.25">
      <c r="A12">
        <v>5.9</v>
      </c>
      <c r="B12" s="1">
        <v>1.8139999999999999E-6</v>
      </c>
      <c r="C12">
        <v>192</v>
      </c>
      <c r="D12">
        <v>3.8</v>
      </c>
      <c r="E12" s="1">
        <v>9.2740000000000001E-7</v>
      </c>
      <c r="F12">
        <v>145</v>
      </c>
      <c r="H12">
        <f t="shared" si="0"/>
        <v>0.55263157894736858</v>
      </c>
      <c r="I12" s="1">
        <f t="shared" si="1"/>
        <v>0.95600603838688791</v>
      </c>
      <c r="J12">
        <f t="shared" si="2"/>
        <v>0.32413793103448274</v>
      </c>
    </row>
    <row r="13" spans="1:10" x14ac:dyDescent="0.25">
      <c r="A13">
        <v>6.2</v>
      </c>
      <c r="B13" s="1">
        <v>1.9410000000000001E-6</v>
      </c>
      <c r="C13">
        <v>149</v>
      </c>
      <c r="D13">
        <v>2.6</v>
      </c>
      <c r="E13" s="1">
        <v>1.0809999999999999E-6</v>
      </c>
      <c r="F13">
        <v>75</v>
      </c>
      <c r="H13">
        <f t="shared" si="0"/>
        <v>1.3846153846153846</v>
      </c>
      <c r="I13" s="1">
        <f t="shared" si="1"/>
        <v>0.79555966697502345</v>
      </c>
      <c r="J13">
        <f t="shared" si="2"/>
        <v>0.98666666666666669</v>
      </c>
    </row>
    <row r="14" spans="1:10" x14ac:dyDescent="0.25">
      <c r="A14">
        <v>7</v>
      </c>
      <c r="B14" s="1">
        <v>3.5429999999999998E-6</v>
      </c>
      <c r="C14">
        <v>124</v>
      </c>
      <c r="D14">
        <v>3.4</v>
      </c>
      <c r="E14" s="1">
        <v>1.4640000000000001E-6</v>
      </c>
      <c r="F14">
        <v>80</v>
      </c>
      <c r="H14">
        <f t="shared" si="0"/>
        <v>1.0588235294117647</v>
      </c>
      <c r="I14" s="1">
        <f t="shared" si="1"/>
        <v>1.4200819672131146</v>
      </c>
      <c r="J14">
        <f t="shared" si="2"/>
        <v>0.55000000000000004</v>
      </c>
    </row>
    <row r="15" spans="1:10" x14ac:dyDescent="0.25">
      <c r="A15">
        <v>8.1999999999999993</v>
      </c>
      <c r="B15" s="1">
        <v>4.7160000000000002E-6</v>
      </c>
      <c r="C15">
        <v>136</v>
      </c>
      <c r="D15">
        <v>3.9</v>
      </c>
      <c r="E15" s="1">
        <v>2.8250000000000001E-6</v>
      </c>
      <c r="F15">
        <v>76</v>
      </c>
      <c r="H15">
        <f t="shared" si="0"/>
        <v>1.1025641025641024</v>
      </c>
      <c r="I15" s="1">
        <f t="shared" si="1"/>
        <v>0.6693805309734514</v>
      </c>
      <c r="J15">
        <f t="shared" si="2"/>
        <v>0.78947368421052633</v>
      </c>
    </row>
    <row r="16" spans="1:10" x14ac:dyDescent="0.25">
      <c r="A16">
        <v>5.6</v>
      </c>
      <c r="B16" s="1">
        <v>3.2559999999999998E-6</v>
      </c>
      <c r="C16">
        <v>73</v>
      </c>
      <c r="D16">
        <v>3.6</v>
      </c>
      <c r="E16" s="1">
        <v>1.9080000000000002E-6</v>
      </c>
      <c r="F16">
        <v>53</v>
      </c>
      <c r="H16">
        <f t="shared" si="0"/>
        <v>0.55555555555555547</v>
      </c>
      <c r="I16" s="1">
        <f t="shared" si="1"/>
        <v>0.70649895178197042</v>
      </c>
      <c r="J16">
        <f t="shared" si="2"/>
        <v>0.37735849056603776</v>
      </c>
    </row>
    <row r="17" spans="1:10" x14ac:dyDescent="0.25">
      <c r="A17">
        <v>2.6</v>
      </c>
      <c r="B17" s="1">
        <v>1.0529999999999999E-6</v>
      </c>
      <c r="C17">
        <v>75</v>
      </c>
      <c r="D17">
        <v>0.9</v>
      </c>
      <c r="E17" s="1">
        <v>7.5580000000000003E-7</v>
      </c>
      <c r="F17">
        <v>25</v>
      </c>
      <c r="H17">
        <f t="shared" si="0"/>
        <v>1.8888888888888891</v>
      </c>
      <c r="I17" s="1">
        <f t="shared" si="1"/>
        <v>0.39322572109023535</v>
      </c>
      <c r="J17">
        <f t="shared" si="2"/>
        <v>2</v>
      </c>
    </row>
    <row r="18" spans="1:10" x14ac:dyDescent="0.25">
      <c r="A18">
        <v>1.8</v>
      </c>
      <c r="B18" s="1">
        <v>1.4219999999999999E-6</v>
      </c>
      <c r="C18">
        <v>59</v>
      </c>
      <c r="D18">
        <v>2.6</v>
      </c>
      <c r="E18" s="1">
        <v>9.0989999999999996E-7</v>
      </c>
      <c r="F18">
        <v>88</v>
      </c>
      <c r="H18">
        <f t="shared" si="0"/>
        <v>-0.30769230769230771</v>
      </c>
      <c r="I18" s="1">
        <f t="shared" si="1"/>
        <v>0.56280909990108796</v>
      </c>
      <c r="J18">
        <f t="shared" si="2"/>
        <v>-0.32954545454545453</v>
      </c>
    </row>
    <row r="19" spans="1:10" x14ac:dyDescent="0.25">
      <c r="A19">
        <v>1.8</v>
      </c>
      <c r="B19" s="1">
        <v>1.4219999999999999E-6</v>
      </c>
      <c r="C19">
        <v>59</v>
      </c>
      <c r="D19">
        <v>2.6</v>
      </c>
      <c r="E19" s="1">
        <v>9.0989999999999996E-7</v>
      </c>
      <c r="F19">
        <v>88</v>
      </c>
      <c r="H19">
        <f t="shared" si="0"/>
        <v>-0.30769230769230771</v>
      </c>
      <c r="I19" s="1">
        <f t="shared" si="1"/>
        <v>0.56280909990108796</v>
      </c>
      <c r="J19">
        <f t="shared" si="2"/>
        <v>-0.32954545454545453</v>
      </c>
    </row>
    <row r="20" spans="1:10" x14ac:dyDescent="0.25">
      <c r="A20">
        <v>6</v>
      </c>
      <c r="B20" s="1">
        <v>6.1500000000000004E-6</v>
      </c>
      <c r="C20">
        <v>40</v>
      </c>
      <c r="D20">
        <v>5.7</v>
      </c>
      <c r="E20" s="1">
        <v>5.0239999999999997E-6</v>
      </c>
      <c r="F20">
        <v>24</v>
      </c>
      <c r="H20">
        <f t="shared" si="0"/>
        <v>5.263157894736839E-2</v>
      </c>
      <c r="I20" s="1">
        <f t="shared" si="1"/>
        <v>0.22412420382165621</v>
      </c>
      <c r="J20">
        <f t="shared" si="2"/>
        <v>0.66666666666666663</v>
      </c>
    </row>
    <row r="21" spans="1:10" x14ac:dyDescent="0.25">
      <c r="A21">
        <v>2.9</v>
      </c>
      <c r="B21" s="1">
        <v>1.8279999999999999E-6</v>
      </c>
      <c r="C21">
        <v>37</v>
      </c>
      <c r="D21">
        <v>1.8</v>
      </c>
      <c r="E21" s="1">
        <v>1.0559999999999999E-6</v>
      </c>
      <c r="F21">
        <v>32</v>
      </c>
      <c r="H21">
        <f t="shared" si="0"/>
        <v>0.61111111111111105</v>
      </c>
      <c r="I21" s="1">
        <f t="shared" si="1"/>
        <v>0.73106060606060608</v>
      </c>
      <c r="J21">
        <f t="shared" si="2"/>
        <v>0.15625</v>
      </c>
    </row>
    <row r="22" spans="1:10" x14ac:dyDescent="0.25">
      <c r="A22">
        <v>3.4</v>
      </c>
      <c r="B22" s="1">
        <v>2.9079999999999999E-6</v>
      </c>
      <c r="C22">
        <v>41</v>
      </c>
      <c r="D22">
        <v>3.2</v>
      </c>
      <c r="E22" s="1">
        <v>3.1109999999999999E-6</v>
      </c>
      <c r="F22">
        <v>28</v>
      </c>
      <c r="H22">
        <f t="shared" si="0"/>
        <v>6.2499999999999917E-2</v>
      </c>
      <c r="I22" s="1">
        <f t="shared" si="1"/>
        <v>-6.5252330440372874E-2</v>
      </c>
      <c r="J22">
        <f t="shared" si="2"/>
        <v>0.4642857142857143</v>
      </c>
    </row>
    <row r="23" spans="1:10" x14ac:dyDescent="0.25">
      <c r="A23">
        <v>1.7</v>
      </c>
      <c r="B23" s="1">
        <v>3.1659999999999998E-6</v>
      </c>
      <c r="C23">
        <v>16</v>
      </c>
      <c r="D23">
        <v>0.71</v>
      </c>
      <c r="E23" s="1">
        <v>2.2290000000000002E-6</v>
      </c>
      <c r="F23">
        <v>8</v>
      </c>
      <c r="H23">
        <f t="shared" si="0"/>
        <v>1.3943661971830987</v>
      </c>
      <c r="I23" s="1">
        <f t="shared" si="1"/>
        <v>0.42036787797218467</v>
      </c>
      <c r="J23">
        <f t="shared" si="2"/>
        <v>1</v>
      </c>
    </row>
    <row r="24" spans="1:10" x14ac:dyDescent="0.25">
      <c r="A24">
        <v>3.8</v>
      </c>
      <c r="B24" s="1">
        <v>1.249E-6</v>
      </c>
      <c r="C24">
        <v>77</v>
      </c>
      <c r="D24">
        <v>4.9000000000000004</v>
      </c>
      <c r="E24" s="1">
        <v>1.192E-6</v>
      </c>
      <c r="F24">
        <v>77</v>
      </c>
      <c r="H24">
        <f t="shared" si="0"/>
        <v>-0.22448979591836743</v>
      </c>
      <c r="I24" s="1">
        <f t="shared" si="1"/>
        <v>4.7818791946308767E-2</v>
      </c>
      <c r="J24">
        <f t="shared" si="2"/>
        <v>0</v>
      </c>
    </row>
    <row r="25" spans="1:10" x14ac:dyDescent="0.25">
      <c r="A25">
        <v>5.9</v>
      </c>
      <c r="B25" s="1">
        <v>3.2289999999999999E-6</v>
      </c>
      <c r="C25">
        <v>67</v>
      </c>
      <c r="D25">
        <v>4.5999999999999996</v>
      </c>
      <c r="E25" s="1">
        <v>2.9280000000000002E-6</v>
      </c>
      <c r="F25">
        <v>55</v>
      </c>
      <c r="H25">
        <f t="shared" si="0"/>
        <v>0.28260869565217411</v>
      </c>
      <c r="I25" s="1">
        <f t="shared" si="1"/>
        <v>0.10280054644808734</v>
      </c>
      <c r="J25">
        <f t="shared" si="2"/>
        <v>0.21818181818181817</v>
      </c>
    </row>
    <row r="26" spans="1:10" x14ac:dyDescent="0.25">
      <c r="B26" s="1"/>
      <c r="E26" s="1"/>
      <c r="G26" t="s">
        <v>3</v>
      </c>
      <c r="H26">
        <f>AVERAGE(H2:H25)</f>
        <v>0.84078528539174047</v>
      </c>
      <c r="I26" s="1">
        <f>AVERAGE(I2:I25)</f>
        <v>0.77830866249332387</v>
      </c>
      <c r="J26">
        <f>AVERAGE(J2:J25)</f>
        <v>0.51898501627992655</v>
      </c>
    </row>
    <row r="27" spans="1:10" x14ac:dyDescent="0.25">
      <c r="G27" t="s">
        <v>2</v>
      </c>
      <c r="H27">
        <f>STDEV(H2:H25)</f>
        <v>0.86258978839904965</v>
      </c>
      <c r="I27">
        <f>STDEV(I2:I25)</f>
        <v>0.63141979620157296</v>
      </c>
      <c r="J27">
        <f>STDEV(J2:J25)</f>
        <v>0.54848252827232635</v>
      </c>
    </row>
    <row r="28" spans="1:10" x14ac:dyDescent="0.25">
      <c r="G28" t="s">
        <v>1</v>
      </c>
      <c r="H28" s="2">
        <f xml:space="preserve"> STDEV(H2:H25)/SQRT(COUNT(H2:H25))</f>
        <v>0.1760754032427487</v>
      </c>
      <c r="I28" s="2">
        <f xml:space="preserve"> STDEV(I2:I25)/SQRT(COUNT(I2:I25))</f>
        <v>0.12888802618216649</v>
      </c>
      <c r="J28" s="2">
        <f xml:space="preserve"> STDEV(J2:J25)/SQRT(COUNT(J2:J25))</f>
        <v>0.11195852725823734</v>
      </c>
    </row>
    <row r="29" spans="1:10" x14ac:dyDescent="0.25">
      <c r="G29" t="s">
        <v>13</v>
      </c>
      <c r="H29" s="1">
        <v>2.5470000000000001E-4</v>
      </c>
      <c r="I29" s="1">
        <v>2.3470000000000001E-5</v>
      </c>
      <c r="J29" s="1">
        <v>2.6202000000000002E-4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8D8DE-12D9-5643-B6F2-0A27DDFCE618}">
  <dimension ref="A1:J29"/>
  <sheetViews>
    <sheetView tabSelected="1" workbookViewId="0">
      <selection activeCell="D13" sqref="D13"/>
    </sheetView>
  </sheetViews>
  <sheetFormatPr defaultColWidth="11" defaultRowHeight="15.75" x14ac:dyDescent="0.25"/>
  <cols>
    <col min="4" max="4" width="27.125" customWidth="1"/>
    <col min="6" max="6" width="17.375" bestFit="1" customWidth="1"/>
    <col min="8" max="8" width="22.375" bestFit="1" customWidth="1"/>
    <col min="9" max="9" width="12.875" bestFit="1" customWidth="1"/>
    <col min="10" max="10" width="19.875" bestFit="1" customWidth="1"/>
  </cols>
  <sheetData>
    <row r="1" spans="1:10" x14ac:dyDescent="0.25">
      <c r="A1" s="3" t="s">
        <v>12</v>
      </c>
      <c r="B1" s="3" t="s">
        <v>11</v>
      </c>
      <c r="C1" s="3" t="s">
        <v>10</v>
      </c>
      <c r="D1" s="3" t="s">
        <v>9</v>
      </c>
      <c r="E1" s="3" t="s">
        <v>8</v>
      </c>
      <c r="F1" s="3" t="s">
        <v>7</v>
      </c>
      <c r="H1" s="3" t="s">
        <v>6</v>
      </c>
      <c r="I1" s="3" t="s">
        <v>5</v>
      </c>
      <c r="J1" s="3" t="s">
        <v>4</v>
      </c>
    </row>
    <row r="2" spans="1:10" x14ac:dyDescent="0.25">
      <c r="A2">
        <v>0.82</v>
      </c>
      <c r="B2" s="1">
        <v>8.8899999999999996E-6</v>
      </c>
      <c r="C2">
        <v>6</v>
      </c>
      <c r="D2">
        <v>3.7</v>
      </c>
      <c r="E2" s="1">
        <v>1.8499999999999999E-5</v>
      </c>
      <c r="F2">
        <v>12</v>
      </c>
      <c r="H2">
        <f t="shared" ref="H2:H11" si="0">(A2-D2)/D2</f>
        <v>-0.77837837837837842</v>
      </c>
      <c r="I2" s="1">
        <f t="shared" ref="I2:I11" si="1">(B2-E2)/E2</f>
        <v>-0.51945945945945948</v>
      </c>
      <c r="J2">
        <f t="shared" ref="J2:J11" si="2">(C2-F2)/F2</f>
        <v>-0.5</v>
      </c>
    </row>
    <row r="3" spans="1:10" x14ac:dyDescent="0.25">
      <c r="A3">
        <v>0.32</v>
      </c>
      <c r="B3" s="1">
        <v>1.049E-5</v>
      </c>
      <c r="C3">
        <v>4</v>
      </c>
      <c r="D3">
        <v>2.2000000000000002</v>
      </c>
      <c r="E3" s="1">
        <v>1.9709999999999999E-5</v>
      </c>
      <c r="F3">
        <v>14</v>
      </c>
      <c r="H3">
        <f t="shared" si="0"/>
        <v>-0.8545454545454545</v>
      </c>
      <c r="I3" s="1">
        <f t="shared" si="1"/>
        <v>-0.46778285134449521</v>
      </c>
      <c r="J3">
        <f t="shared" si="2"/>
        <v>-0.7142857142857143</v>
      </c>
    </row>
    <row r="4" spans="1:10" x14ac:dyDescent="0.25">
      <c r="A4">
        <v>4.2</v>
      </c>
      <c r="B4" s="1">
        <v>4.6669999999999999E-5</v>
      </c>
      <c r="C4">
        <v>7</v>
      </c>
      <c r="D4">
        <v>7.1</v>
      </c>
      <c r="E4" s="1">
        <v>5.4639999999999999E-5</v>
      </c>
      <c r="F4">
        <v>18</v>
      </c>
      <c r="H4">
        <f t="shared" si="0"/>
        <v>-0.40845070422535207</v>
      </c>
      <c r="I4" s="1">
        <f t="shared" si="1"/>
        <v>-0.14586383601756955</v>
      </c>
      <c r="J4">
        <f t="shared" si="2"/>
        <v>-0.61111111111111116</v>
      </c>
    </row>
    <row r="5" spans="1:10" x14ac:dyDescent="0.25">
      <c r="A5">
        <v>7.2</v>
      </c>
      <c r="B5" s="1">
        <v>3.4239999999999997E-5</v>
      </c>
      <c r="C5">
        <v>15</v>
      </c>
      <c r="D5">
        <v>10</v>
      </c>
      <c r="E5" s="1">
        <v>4.9849999999999999E-5</v>
      </c>
      <c r="F5">
        <v>20</v>
      </c>
      <c r="H5">
        <f t="shared" si="0"/>
        <v>-0.27999999999999997</v>
      </c>
      <c r="I5" s="1">
        <f t="shared" si="1"/>
        <v>-0.31313941825476432</v>
      </c>
      <c r="J5">
        <f t="shared" si="2"/>
        <v>-0.25</v>
      </c>
    </row>
    <row r="6" spans="1:10" x14ac:dyDescent="0.25">
      <c r="A6">
        <v>0.13</v>
      </c>
      <c r="B6" s="1">
        <v>6.1129999999999997E-6</v>
      </c>
      <c r="C6">
        <v>2</v>
      </c>
      <c r="D6">
        <v>0.63</v>
      </c>
      <c r="E6" s="1">
        <v>8.2479999999999996E-6</v>
      </c>
      <c r="F6">
        <v>6</v>
      </c>
      <c r="H6">
        <f t="shared" si="0"/>
        <v>-0.79365079365079361</v>
      </c>
      <c r="I6" s="1">
        <f t="shared" si="1"/>
        <v>-0.25885063045586809</v>
      </c>
      <c r="J6">
        <f t="shared" si="2"/>
        <v>-0.66666666666666663</v>
      </c>
    </row>
    <row r="7" spans="1:10" x14ac:dyDescent="0.25">
      <c r="A7">
        <v>1.4</v>
      </c>
      <c r="B7" s="1">
        <v>2.743E-5</v>
      </c>
      <c r="C7">
        <v>2</v>
      </c>
      <c r="D7">
        <v>2.2999999999999998</v>
      </c>
      <c r="E7" s="1">
        <v>2.8200000000000001E-5</v>
      </c>
      <c r="F7">
        <v>14</v>
      </c>
      <c r="H7">
        <f t="shared" si="0"/>
        <v>-0.39130434782608697</v>
      </c>
      <c r="I7" s="1">
        <f t="shared" si="1"/>
        <v>-2.7304964539007132E-2</v>
      </c>
      <c r="J7">
        <f t="shared" si="2"/>
        <v>-0.8571428571428571</v>
      </c>
    </row>
    <row r="8" spans="1:10" x14ac:dyDescent="0.25">
      <c r="A8">
        <v>3.7999999999999999E-2</v>
      </c>
      <c r="B8" s="1">
        <v>6.494E-6</v>
      </c>
      <c r="C8">
        <v>4</v>
      </c>
      <c r="D8">
        <v>0.36</v>
      </c>
      <c r="E8" s="1">
        <v>1.3360000000000001E-5</v>
      </c>
      <c r="F8">
        <v>24</v>
      </c>
      <c r="H8">
        <f t="shared" si="0"/>
        <v>-0.89444444444444449</v>
      </c>
      <c r="I8" s="1">
        <f t="shared" si="1"/>
        <v>-0.51392215568862276</v>
      </c>
      <c r="J8">
        <f t="shared" si="2"/>
        <v>-0.83333333333333337</v>
      </c>
    </row>
    <row r="9" spans="1:10" x14ac:dyDescent="0.25">
      <c r="A9">
        <v>3.7999999999999999E-2</v>
      </c>
      <c r="B9" s="1">
        <v>6.494E-6</v>
      </c>
      <c r="C9">
        <v>4</v>
      </c>
      <c r="D9">
        <v>0.36</v>
      </c>
      <c r="E9" s="1">
        <v>1.3360000000000001E-5</v>
      </c>
      <c r="F9">
        <v>24</v>
      </c>
      <c r="H9">
        <f t="shared" si="0"/>
        <v>-0.89444444444444449</v>
      </c>
      <c r="I9" s="1">
        <f t="shared" si="1"/>
        <v>-0.51392215568862276</v>
      </c>
      <c r="J9">
        <f t="shared" si="2"/>
        <v>-0.83333333333333337</v>
      </c>
    </row>
    <row r="10" spans="1:10" x14ac:dyDescent="0.25">
      <c r="A10">
        <v>0.28000000000000003</v>
      </c>
      <c r="B10" s="1">
        <v>1.521E-5</v>
      </c>
      <c r="C10">
        <v>2</v>
      </c>
      <c r="D10">
        <v>0.31</v>
      </c>
      <c r="E10" s="1">
        <v>1.63E-5</v>
      </c>
      <c r="F10">
        <v>3</v>
      </c>
      <c r="H10">
        <f t="shared" si="0"/>
        <v>-9.6774193548387011E-2</v>
      </c>
      <c r="I10" s="1">
        <f t="shared" si="1"/>
        <v>-6.6871165644171768E-2</v>
      </c>
      <c r="J10">
        <f t="shared" si="2"/>
        <v>-0.33333333333333331</v>
      </c>
    </row>
    <row r="11" spans="1:10" x14ac:dyDescent="0.25">
      <c r="A11">
        <v>0.63</v>
      </c>
      <c r="B11" s="1">
        <v>5.2229999999999998E-6</v>
      </c>
      <c r="C11">
        <v>10</v>
      </c>
      <c r="D11">
        <v>1.1000000000000001</v>
      </c>
      <c r="E11" s="1">
        <v>6.9870000000000002E-6</v>
      </c>
      <c r="F11">
        <v>17</v>
      </c>
      <c r="H11">
        <f t="shared" si="0"/>
        <v>-0.4272727272727273</v>
      </c>
      <c r="I11" s="1">
        <f t="shared" si="1"/>
        <v>-0.25246887075998287</v>
      </c>
      <c r="J11">
        <f t="shared" si="2"/>
        <v>-0.41176470588235292</v>
      </c>
    </row>
    <row r="12" spans="1:10" x14ac:dyDescent="0.25">
      <c r="D12">
        <f>AVERAGE(D2:D11)</f>
        <v>2.806</v>
      </c>
      <c r="I12" s="1"/>
    </row>
    <row r="13" spans="1:10" x14ac:dyDescent="0.25">
      <c r="I13" s="1"/>
    </row>
    <row r="14" spans="1:10" x14ac:dyDescent="0.25">
      <c r="I14" s="1"/>
    </row>
    <row r="15" spans="1:10" x14ac:dyDescent="0.25">
      <c r="I15" s="1"/>
    </row>
    <row r="16" spans="1:10" x14ac:dyDescent="0.25">
      <c r="I16" s="1"/>
    </row>
    <row r="17" spans="7:10" x14ac:dyDescent="0.25">
      <c r="I17" s="1"/>
    </row>
    <row r="18" spans="7:10" x14ac:dyDescent="0.25">
      <c r="I18" s="1"/>
    </row>
    <row r="19" spans="7:10" x14ac:dyDescent="0.25">
      <c r="I19" s="1"/>
    </row>
    <row r="20" spans="7:10" x14ac:dyDescent="0.25">
      <c r="I20" s="1"/>
    </row>
    <row r="21" spans="7:10" x14ac:dyDescent="0.25">
      <c r="I21" s="1"/>
    </row>
    <row r="22" spans="7:10" x14ac:dyDescent="0.25">
      <c r="I22" s="1"/>
    </row>
    <row r="23" spans="7:10" x14ac:dyDescent="0.25">
      <c r="I23" s="1"/>
    </row>
    <row r="24" spans="7:10" x14ac:dyDescent="0.25">
      <c r="I24" s="1"/>
    </row>
    <row r="25" spans="7:10" x14ac:dyDescent="0.25">
      <c r="I25" s="1"/>
    </row>
    <row r="26" spans="7:10" x14ac:dyDescent="0.25">
      <c r="G26" t="s">
        <v>3</v>
      </c>
      <c r="H26">
        <f>AVERAGE(H2:H25)</f>
        <v>-0.58192654883360695</v>
      </c>
      <c r="I26" s="1">
        <f>AVERAGE(I2:I25)</f>
        <v>-0.30795855078525636</v>
      </c>
      <c r="J26">
        <f>AVERAGE(J2:J25)</f>
        <v>-0.60109710550887019</v>
      </c>
    </row>
    <row r="27" spans="7:10" x14ac:dyDescent="0.25">
      <c r="G27" t="s">
        <v>2</v>
      </c>
      <c r="H27">
        <f>STDEV(H2:H25)</f>
        <v>0.29249071410003302</v>
      </c>
      <c r="I27">
        <f>STDEV(I2:I25)</f>
        <v>0.18967816240136559</v>
      </c>
      <c r="J27">
        <f>STDEV(J2:J25)</f>
        <v>0.21900585082253893</v>
      </c>
    </row>
    <row r="28" spans="7:10" x14ac:dyDescent="0.25">
      <c r="G28" t="s">
        <v>1</v>
      </c>
      <c r="H28" s="2">
        <f xml:space="preserve"> STDEV(H2:H25)/SQRT(COUNT(H2:H25))</f>
        <v>9.2493685100523082E-2</v>
      </c>
      <c r="I28" s="2">
        <f xml:space="preserve"> STDEV(I2:I25)/SQRT(COUNT(I2:I25))</f>
        <v>5.9981501558362821E-2</v>
      </c>
      <c r="J28" s="2">
        <f xml:space="preserve"> STDEV(J2:J25)/SQRT(COUNT(J2:J25))</f>
        <v>6.9255730950228356E-2</v>
      </c>
    </row>
    <row r="29" spans="7:10" x14ac:dyDescent="0.25">
      <c r="G29" t="s">
        <v>13</v>
      </c>
      <c r="H29">
        <v>2E-3</v>
      </c>
      <c r="I29">
        <v>2E-3</v>
      </c>
      <c r="J29">
        <v>2E-3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DsRed - TAF15(IDR)</vt:lpstr>
      <vt:lpstr>EGFP - TAF15(IDR)</vt:lpstr>
      <vt:lpstr>Halo - TAF15(IDR)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Irgen-Gioro</dc:creator>
  <cp:lastModifiedBy>Shawn Yoshida</cp:lastModifiedBy>
  <dcterms:created xsi:type="dcterms:W3CDTF">2022-04-28T22:52:25Z</dcterms:created>
  <dcterms:modified xsi:type="dcterms:W3CDTF">2022-11-05T23:33:58Z</dcterms:modified>
</cp:coreProperties>
</file>