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wn Yoshida\chong_lab\manuscripts\2022_ZYWC_fixation\Submission Files - Revewer Response_SY\"/>
    </mc:Choice>
  </mc:AlternateContent>
  <xr:revisionPtr revIDLastSave="0" documentId="13_ncr:1_{A6098933-584A-4848-8B0B-FC1EF01A5B27}" xr6:coauthVersionLast="47" xr6:coauthVersionMax="47" xr10:uidLastSave="{00000000-0000-0000-0000-000000000000}"/>
  <bookViews>
    <workbookView xWindow="1320" yWindow="2400" windowWidth="28800" windowHeight="15435" activeTab="2" xr2:uid="{0E6781FE-8596-EE4E-828B-7248BAA75BE1}"/>
  </bookViews>
  <sheets>
    <sheet name="EGFP - FUS(FL)" sheetId="2" r:id="rId1"/>
    <sheet name="EWS-FLI1" sheetId="3" r:id="rId2"/>
    <sheet name="TAF15(IDR) - FTH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4" l="1"/>
  <c r="J17" i="4"/>
  <c r="I17" i="4"/>
  <c r="H17" i="4"/>
  <c r="J16" i="4"/>
  <c r="I16" i="4"/>
  <c r="H16" i="4"/>
  <c r="J15" i="4"/>
  <c r="I15" i="4"/>
  <c r="H15" i="4"/>
  <c r="J14" i="4"/>
  <c r="I14" i="4"/>
  <c r="H14" i="4"/>
  <c r="J13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J7" i="4"/>
  <c r="I7" i="4"/>
  <c r="I23" i="4" s="1"/>
  <c r="H7" i="4"/>
  <c r="H23" i="4" s="1"/>
  <c r="J6" i="4"/>
  <c r="J23" i="4" s="1"/>
  <c r="I6" i="4"/>
  <c r="I24" i="4" s="1"/>
  <c r="H6" i="4"/>
  <c r="H24" i="4" s="1"/>
  <c r="J5" i="4"/>
  <c r="I5" i="4"/>
  <c r="H5" i="4"/>
  <c r="J4" i="4"/>
  <c r="I4" i="4"/>
  <c r="H4" i="4"/>
  <c r="J3" i="4"/>
  <c r="J25" i="4" s="1"/>
  <c r="I3" i="4"/>
  <c r="I25" i="4" s="1"/>
  <c r="H3" i="4"/>
  <c r="H25" i="4" s="1"/>
  <c r="J2" i="4"/>
  <c r="I2" i="4"/>
  <c r="H2" i="4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J5" i="2"/>
  <c r="I5" i="2"/>
  <c r="H5" i="2"/>
  <c r="J4" i="2"/>
  <c r="I4" i="2"/>
  <c r="H4" i="2"/>
  <c r="J3" i="2"/>
  <c r="I3" i="2"/>
  <c r="H3" i="2"/>
  <c r="J2" i="2"/>
  <c r="I2" i="2"/>
  <c r="H2" i="2"/>
  <c r="J24" i="4" l="1"/>
  <c r="H26" i="2"/>
  <c r="I26" i="2"/>
  <c r="J27" i="2"/>
  <c r="J26" i="2"/>
  <c r="H27" i="2"/>
  <c r="I27" i="2"/>
</calcChain>
</file>

<file path=xl/sharedStrings.xml><?xml version="1.0" encoding="utf-8"?>
<sst xmlns="http://schemas.openxmlformats.org/spreadsheetml/2006/main" count="38" uniqueCount="13">
  <si>
    <t>After Bound Fraction</t>
  </si>
  <si>
    <t>After STD</t>
  </si>
  <si>
    <t>After Num Puncta</t>
  </si>
  <si>
    <t>Before Bound fraction</t>
  </si>
  <si>
    <t>Before STD</t>
  </si>
  <si>
    <t>Before Num Puncta</t>
  </si>
  <si>
    <t>Change in Bound Fraction</t>
  </si>
  <si>
    <t>Change in STD</t>
  </si>
  <si>
    <t>Change in Num Puncta</t>
  </si>
  <si>
    <t>average</t>
  </si>
  <si>
    <t>stderr</t>
  </si>
  <si>
    <t>signrank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</si>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</sst>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0212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  <xf numFmtId="1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B17B-C724-DB48-A5BD-A5048EF6D99A}">
  <dimension ref="A1:J28"/>
  <sheetViews>
    <sheetView zoomScale="95" zoomScaleNormal="95" workbookViewId="0">
      <selection activeCell="K29" sqref="K29"/>
    </sheetView>
  </sheetViews>
  <sheetFormatPr defaultColWidth="11" defaultRowHeight="15.75" x14ac:dyDescent="0.25"/>
  <cols>
    <col min="1" max="1" width="18.375" bestFit="1" customWidth="1"/>
    <col min="3" max="3" width="15.875" bestFit="1" customWidth="1"/>
    <col min="4" max="4" width="19.375" bestFit="1" customWidth="1"/>
    <col min="6" max="6" width="17.3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7.6</v>
      </c>
      <c r="B2" s="2">
        <v>1.266E-6</v>
      </c>
      <c r="C2">
        <v>667</v>
      </c>
      <c r="D2">
        <v>10</v>
      </c>
      <c r="E2" s="2">
        <v>1.544E-6</v>
      </c>
      <c r="F2">
        <v>910</v>
      </c>
      <c r="H2">
        <f t="shared" ref="H2:J18" si="0">(A2-D2)/D2</f>
        <v>-0.24000000000000005</v>
      </c>
      <c r="I2">
        <f t="shared" si="0"/>
        <v>-0.18005181347150254</v>
      </c>
      <c r="J2">
        <f t="shared" si="0"/>
        <v>-0.26703296703296703</v>
      </c>
    </row>
    <row r="3" spans="1:10" x14ac:dyDescent="0.25">
      <c r="A3">
        <v>12</v>
      </c>
      <c r="B3" s="2">
        <v>3.8149999999999999E-6</v>
      </c>
      <c r="C3">
        <v>212</v>
      </c>
      <c r="D3">
        <v>18</v>
      </c>
      <c r="E3" s="2">
        <v>3.7179999999999998E-6</v>
      </c>
      <c r="F3">
        <v>459</v>
      </c>
      <c r="H3">
        <f t="shared" si="0"/>
        <v>-0.33333333333333331</v>
      </c>
      <c r="I3">
        <f t="shared" si="0"/>
        <v>2.6089295320064577E-2</v>
      </c>
      <c r="J3">
        <f t="shared" si="0"/>
        <v>-0.53812636165577343</v>
      </c>
    </row>
    <row r="4" spans="1:10" x14ac:dyDescent="0.25">
      <c r="A4">
        <v>13</v>
      </c>
      <c r="B4" s="2">
        <v>5.2440000000000001E-6</v>
      </c>
      <c r="C4">
        <v>247</v>
      </c>
      <c r="D4">
        <v>9.6</v>
      </c>
      <c r="E4" s="2">
        <v>4.6920000000000001E-6</v>
      </c>
      <c r="F4">
        <v>196</v>
      </c>
      <c r="H4">
        <f t="shared" si="0"/>
        <v>0.35416666666666674</v>
      </c>
      <c r="I4" s="2">
        <f t="shared" si="0"/>
        <v>0.1176470588235294</v>
      </c>
      <c r="J4">
        <f t="shared" si="0"/>
        <v>0.26020408163265307</v>
      </c>
    </row>
    <row r="5" spans="1:10" x14ac:dyDescent="0.25">
      <c r="A5">
        <v>14</v>
      </c>
      <c r="B5" s="2">
        <v>8.6750000000000008E-6</v>
      </c>
      <c r="C5">
        <v>192</v>
      </c>
      <c r="D5">
        <v>17</v>
      </c>
      <c r="E5" s="2">
        <v>6.7839999999999998E-6</v>
      </c>
      <c r="F5">
        <v>245</v>
      </c>
      <c r="H5">
        <f t="shared" si="0"/>
        <v>-0.17647058823529413</v>
      </c>
      <c r="I5" s="2">
        <f t="shared" si="0"/>
        <v>0.27874410377358505</v>
      </c>
      <c r="J5">
        <f t="shared" si="0"/>
        <v>-0.21632653061224491</v>
      </c>
    </row>
    <row r="6" spans="1:10" x14ac:dyDescent="0.25">
      <c r="A6">
        <v>17</v>
      </c>
      <c r="B6" s="2">
        <v>5.614E-6</v>
      </c>
      <c r="C6">
        <v>219</v>
      </c>
      <c r="D6">
        <v>18</v>
      </c>
      <c r="E6" s="2">
        <v>5.2599999999999996E-6</v>
      </c>
      <c r="F6">
        <v>246</v>
      </c>
      <c r="H6">
        <f t="shared" si="0"/>
        <v>-5.5555555555555552E-2</v>
      </c>
      <c r="I6" s="2">
        <f t="shared" si="0"/>
        <v>6.7300380228136947E-2</v>
      </c>
      <c r="J6">
        <f t="shared" si="0"/>
        <v>-0.10975609756097561</v>
      </c>
    </row>
    <row r="7" spans="1:10" x14ac:dyDescent="0.25">
      <c r="A7">
        <v>12</v>
      </c>
      <c r="B7" s="2">
        <v>6.0700000000000003E-6</v>
      </c>
      <c r="C7">
        <v>197</v>
      </c>
      <c r="D7">
        <v>10</v>
      </c>
      <c r="E7" s="2">
        <v>5.3059999999999997E-6</v>
      </c>
      <c r="F7">
        <v>181</v>
      </c>
      <c r="H7">
        <f t="shared" si="0"/>
        <v>0.2</v>
      </c>
      <c r="I7" s="2">
        <f t="shared" si="0"/>
        <v>0.14398793818318897</v>
      </c>
      <c r="J7">
        <f t="shared" si="0"/>
        <v>8.8397790055248615E-2</v>
      </c>
    </row>
    <row r="8" spans="1:10" x14ac:dyDescent="0.25">
      <c r="A8">
        <v>14</v>
      </c>
      <c r="B8" s="2">
        <v>4.318E-6</v>
      </c>
      <c r="C8">
        <v>338</v>
      </c>
      <c r="D8">
        <v>10</v>
      </c>
      <c r="E8" s="2">
        <v>6.251E-6</v>
      </c>
      <c r="F8">
        <v>200</v>
      </c>
      <c r="H8">
        <f t="shared" si="0"/>
        <v>0.4</v>
      </c>
      <c r="I8" s="2">
        <f t="shared" si="0"/>
        <v>-0.30923052311630139</v>
      </c>
      <c r="J8">
        <f t="shared" si="0"/>
        <v>0.69</v>
      </c>
    </row>
    <row r="9" spans="1:10" x14ac:dyDescent="0.25">
      <c r="A9">
        <v>17</v>
      </c>
      <c r="B9" s="2">
        <v>6.8190000000000003E-6</v>
      </c>
      <c r="C9">
        <v>304</v>
      </c>
      <c r="D9">
        <v>17</v>
      </c>
      <c r="E9" s="2">
        <v>6.4030000000000004E-6</v>
      </c>
      <c r="F9">
        <v>270</v>
      </c>
      <c r="H9">
        <f t="shared" si="0"/>
        <v>0</v>
      </c>
      <c r="I9" s="2">
        <f t="shared" si="0"/>
        <v>6.4969545525534883E-2</v>
      </c>
      <c r="J9">
        <f t="shared" si="0"/>
        <v>0.12592592592592591</v>
      </c>
    </row>
    <row r="10" spans="1:10" x14ac:dyDescent="0.25">
      <c r="A10">
        <v>15</v>
      </c>
      <c r="B10" s="2">
        <v>2.9950000000000001E-6</v>
      </c>
      <c r="C10">
        <v>492</v>
      </c>
      <c r="D10">
        <v>16</v>
      </c>
      <c r="E10" s="2">
        <v>2.7089999999999998E-6</v>
      </c>
      <c r="F10">
        <v>504</v>
      </c>
      <c r="H10">
        <f t="shared" si="0"/>
        <v>-6.25E-2</v>
      </c>
      <c r="I10" s="2">
        <f t="shared" si="0"/>
        <v>0.10557401255075687</v>
      </c>
      <c r="J10">
        <f t="shared" si="0"/>
        <v>-2.3809523809523808E-2</v>
      </c>
    </row>
    <row r="11" spans="1:10" x14ac:dyDescent="0.25">
      <c r="A11">
        <v>5.2</v>
      </c>
      <c r="B11" s="2">
        <v>6.9450000000000004E-6</v>
      </c>
      <c r="C11">
        <v>98</v>
      </c>
      <c r="D11">
        <v>6.4</v>
      </c>
      <c r="E11" s="2">
        <v>7.2089999999999999E-6</v>
      </c>
      <c r="F11">
        <v>147</v>
      </c>
      <c r="H11">
        <f t="shared" si="0"/>
        <v>-0.18750000000000003</v>
      </c>
      <c r="I11" s="2">
        <f t="shared" si="0"/>
        <v>-3.6620890553474755E-2</v>
      </c>
      <c r="J11">
        <f t="shared" si="0"/>
        <v>-0.33333333333333331</v>
      </c>
    </row>
    <row r="12" spans="1:10" x14ac:dyDescent="0.25">
      <c r="A12">
        <v>15</v>
      </c>
      <c r="B12" s="2">
        <v>3.8519999999999997E-6</v>
      </c>
      <c r="C12">
        <v>445</v>
      </c>
      <c r="D12">
        <v>8.9</v>
      </c>
      <c r="E12" s="2">
        <v>4.2490000000000003E-6</v>
      </c>
      <c r="F12">
        <v>249</v>
      </c>
      <c r="H12">
        <f t="shared" si="0"/>
        <v>0.68539325842696619</v>
      </c>
      <c r="I12" s="2">
        <f t="shared" si="0"/>
        <v>-9.3433749117439527E-2</v>
      </c>
      <c r="J12">
        <f t="shared" si="0"/>
        <v>0.78714859437751006</v>
      </c>
    </row>
    <row r="13" spans="1:10" x14ac:dyDescent="0.25">
      <c r="A13">
        <v>9.1</v>
      </c>
      <c r="B13" s="2">
        <v>8.6379999999999993E-6</v>
      </c>
      <c r="C13">
        <v>136</v>
      </c>
      <c r="D13">
        <v>7.7</v>
      </c>
      <c r="E13" s="2">
        <v>8.6799999999999999E-6</v>
      </c>
      <c r="F13">
        <v>88</v>
      </c>
      <c r="H13">
        <f t="shared" si="0"/>
        <v>0.18181818181818174</v>
      </c>
      <c r="I13" s="2">
        <f t="shared" si="0"/>
        <v>-4.8387096774194253E-3</v>
      </c>
      <c r="J13">
        <f t="shared" si="0"/>
        <v>0.54545454545454541</v>
      </c>
    </row>
    <row r="14" spans="1:10" x14ac:dyDescent="0.25">
      <c r="A14">
        <v>18</v>
      </c>
      <c r="B14" s="2">
        <v>6.0349999999999998E-6</v>
      </c>
      <c r="C14">
        <v>355</v>
      </c>
      <c r="D14">
        <v>11</v>
      </c>
      <c r="E14" s="2">
        <v>6.5830000000000003E-6</v>
      </c>
      <c r="F14">
        <v>189</v>
      </c>
      <c r="H14">
        <f t="shared" si="0"/>
        <v>0.63636363636363635</v>
      </c>
      <c r="I14" s="2">
        <f t="shared" si="0"/>
        <v>-8.3244721251709022E-2</v>
      </c>
      <c r="J14">
        <f t="shared" si="0"/>
        <v>0.87830687830687826</v>
      </c>
    </row>
    <row r="15" spans="1:10" x14ac:dyDescent="0.25">
      <c r="A15">
        <v>4.4000000000000004</v>
      </c>
      <c r="B15" s="2">
        <v>6.054E-6</v>
      </c>
      <c r="C15">
        <v>77</v>
      </c>
      <c r="D15">
        <v>9.5</v>
      </c>
      <c r="E15" s="2">
        <v>5.8640000000000001E-6</v>
      </c>
      <c r="F15">
        <v>197</v>
      </c>
      <c r="H15">
        <f t="shared" si="0"/>
        <v>-0.5368421052631579</v>
      </c>
      <c r="I15" s="2">
        <f t="shared" si="0"/>
        <v>3.240109140518415E-2</v>
      </c>
      <c r="J15">
        <f t="shared" si="0"/>
        <v>-0.6091370558375635</v>
      </c>
    </row>
    <row r="16" spans="1:10" x14ac:dyDescent="0.25">
      <c r="A16">
        <v>11</v>
      </c>
      <c r="B16" s="2">
        <v>5.8479999999999997E-6</v>
      </c>
      <c r="C16">
        <v>222</v>
      </c>
      <c r="D16">
        <v>6.2</v>
      </c>
      <c r="E16" s="2">
        <v>5.3859999999999998E-6</v>
      </c>
      <c r="F16">
        <v>114</v>
      </c>
      <c r="H16">
        <f t="shared" si="0"/>
        <v>0.77419354838709675</v>
      </c>
      <c r="I16" s="2">
        <f t="shared" si="0"/>
        <v>8.5777942814704786E-2</v>
      </c>
      <c r="J16">
        <f t="shared" si="0"/>
        <v>0.94736842105263153</v>
      </c>
    </row>
    <row r="17" spans="1:10" x14ac:dyDescent="0.25">
      <c r="A17">
        <v>8.1</v>
      </c>
      <c r="B17" s="2">
        <v>7.2389999999999996E-6</v>
      </c>
      <c r="C17">
        <v>133</v>
      </c>
      <c r="D17">
        <v>11</v>
      </c>
      <c r="E17" s="2">
        <v>6.9870000000000002E-6</v>
      </c>
      <c r="F17">
        <v>165</v>
      </c>
      <c r="H17">
        <f t="shared" si="0"/>
        <v>-0.26363636363636367</v>
      </c>
      <c r="I17" s="2">
        <f t="shared" si="0"/>
        <v>3.6066981537140323E-2</v>
      </c>
      <c r="J17">
        <f t="shared" si="0"/>
        <v>-0.19393939393939394</v>
      </c>
    </row>
    <row r="18" spans="1:10" x14ac:dyDescent="0.25">
      <c r="A18">
        <v>9.9</v>
      </c>
      <c r="B18" s="2">
        <v>6.3709999999999996E-6</v>
      </c>
      <c r="C18">
        <v>180</v>
      </c>
      <c r="D18">
        <v>11</v>
      </c>
      <c r="E18" s="2">
        <v>5.998E-6</v>
      </c>
      <c r="F18">
        <v>192</v>
      </c>
      <c r="H18">
        <f t="shared" si="0"/>
        <v>-9.9999999999999964E-2</v>
      </c>
      <c r="I18" s="2">
        <f t="shared" si="0"/>
        <v>6.2187395798599478E-2</v>
      </c>
      <c r="J18">
        <f t="shared" si="0"/>
        <v>-6.25E-2</v>
      </c>
    </row>
    <row r="19" spans="1:10" x14ac:dyDescent="0.25">
      <c r="A19">
        <v>15</v>
      </c>
      <c r="B19" s="2">
        <v>5.8270000000000003E-6</v>
      </c>
      <c r="C19">
        <v>310</v>
      </c>
      <c r="D19">
        <v>10</v>
      </c>
      <c r="E19" s="2">
        <v>5.6980000000000003E-6</v>
      </c>
      <c r="F19">
        <v>192</v>
      </c>
      <c r="H19">
        <f t="shared" ref="H19:J22" si="1">(A19-D19)/D19</f>
        <v>0.5</v>
      </c>
      <c r="I19" s="2">
        <f t="shared" si="1"/>
        <v>2.2639522639522628E-2</v>
      </c>
      <c r="J19">
        <f t="shared" si="1"/>
        <v>0.61458333333333337</v>
      </c>
    </row>
    <row r="20" spans="1:10" x14ac:dyDescent="0.25">
      <c r="A20">
        <v>16</v>
      </c>
      <c r="B20" s="2">
        <v>3.8829999999999999E-6</v>
      </c>
      <c r="C20">
        <v>481</v>
      </c>
      <c r="D20">
        <v>13</v>
      </c>
      <c r="E20" s="2">
        <v>3.658E-6</v>
      </c>
      <c r="F20">
        <v>339</v>
      </c>
      <c r="H20">
        <f t="shared" si="1"/>
        <v>0.23076923076923078</v>
      </c>
      <c r="I20" s="2">
        <f t="shared" si="1"/>
        <v>6.1509021323127383E-2</v>
      </c>
      <c r="J20">
        <f t="shared" si="1"/>
        <v>0.41887905604719766</v>
      </c>
    </row>
    <row r="21" spans="1:10" x14ac:dyDescent="0.25">
      <c r="A21">
        <v>16</v>
      </c>
      <c r="B21" s="2">
        <v>5.2619999999999998E-6</v>
      </c>
      <c r="C21">
        <v>393</v>
      </c>
      <c r="D21">
        <v>13</v>
      </c>
      <c r="E21" s="2">
        <v>5.0030000000000002E-6</v>
      </c>
      <c r="F21">
        <v>248</v>
      </c>
      <c r="H21">
        <f t="shared" si="1"/>
        <v>0.23076923076923078</v>
      </c>
      <c r="I21" s="2">
        <f t="shared" si="1"/>
        <v>5.1768938636817821E-2</v>
      </c>
      <c r="J21">
        <f t="shared" si="1"/>
        <v>0.58467741935483875</v>
      </c>
    </row>
    <row r="22" spans="1:10" x14ac:dyDescent="0.25">
      <c r="A22">
        <v>12</v>
      </c>
      <c r="B22" s="2">
        <v>5.5721999999999998E-6</v>
      </c>
      <c r="C22">
        <v>248</v>
      </c>
      <c r="D22">
        <v>6.8</v>
      </c>
      <c r="E22" s="2">
        <v>5.2129999999999999E-6</v>
      </c>
      <c r="F22">
        <v>132</v>
      </c>
      <c r="H22">
        <f t="shared" si="1"/>
        <v>0.76470588235294124</v>
      </c>
      <c r="I22" s="2">
        <f t="shared" si="1"/>
        <v>6.8904661423364641E-2</v>
      </c>
      <c r="J22">
        <f t="shared" si="1"/>
        <v>0.87878787878787878</v>
      </c>
    </row>
    <row r="23" spans="1:10" x14ac:dyDescent="0.25">
      <c r="B23" s="2"/>
      <c r="I23" s="2"/>
    </row>
    <row r="24" spans="1:10" x14ac:dyDescent="0.25">
      <c r="I24" s="2"/>
    </row>
    <row r="25" spans="1:10" x14ac:dyDescent="0.25">
      <c r="I25" s="2"/>
    </row>
    <row r="26" spans="1:10" x14ac:dyDescent="0.25">
      <c r="G26" t="s">
        <v>9</v>
      </c>
      <c r="H26">
        <f>AVERAGE(H2:H25)</f>
        <v>0.14296865188239266</v>
      </c>
      <c r="I26" s="2">
        <f>AVERAGE(I2:I25)</f>
        <v>2.4673689656924343E-2</v>
      </c>
      <c r="J26">
        <f>AVERAGE(J2:J25)</f>
        <v>0.21265584097842216</v>
      </c>
    </row>
    <row r="27" spans="1:10" x14ac:dyDescent="0.25">
      <c r="G27" t="s">
        <v>10</v>
      </c>
      <c r="H27" s="3">
        <f xml:space="preserve"> STDEV(H2:H25)/SQRT(COUNT(H2:H25))</f>
        <v>8.386978032524757E-2</v>
      </c>
      <c r="I27" s="3">
        <f t="shared" ref="I27:J27" si="2" xml:space="preserve"> STDEV(I2:I25)/SQRT(COUNT(I2:I25))</f>
        <v>2.6296374948277457E-2</v>
      </c>
      <c r="J27" s="3">
        <f t="shared" si="2"/>
        <v>0.10707275573834878</v>
      </c>
    </row>
    <row r="28" spans="1:10" x14ac:dyDescent="0.25">
      <c r="G28" t="s">
        <v>11</v>
      </c>
      <c r="H28">
        <v>0.1353</v>
      </c>
      <c r="I28">
        <v>0.159</v>
      </c>
      <c r="J28">
        <v>8.5300000000000001E-2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57D4-4BF0-43DB-84E0-73622C2BAECF}">
  <dimension ref="A1:J25"/>
  <sheetViews>
    <sheetView workbookViewId="0">
      <selection activeCell="O25" sqref="O25"/>
    </sheetView>
  </sheetViews>
  <sheetFormatPr defaultRowHeight="15.7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6</v>
      </c>
      <c r="I1" t="s">
        <v>7</v>
      </c>
      <c r="J1" t="s">
        <v>8</v>
      </c>
    </row>
    <row r="2" spans="1:10" x14ac:dyDescent="0.25">
      <c r="A2">
        <v>5.4</v>
      </c>
      <c r="B2" s="2">
        <v>1.2500000000000001E-5</v>
      </c>
      <c r="C2">
        <v>40</v>
      </c>
      <c r="D2">
        <v>2.6</v>
      </c>
      <c r="E2" s="2">
        <v>7.52E-6</v>
      </c>
      <c r="F2">
        <v>26</v>
      </c>
      <c r="H2" s="2">
        <v>1.08</v>
      </c>
      <c r="I2" s="2">
        <v>0.65900000000000003</v>
      </c>
      <c r="J2">
        <v>0.53846153799999996</v>
      </c>
    </row>
    <row r="3" spans="1:10" x14ac:dyDescent="0.25">
      <c r="A3">
        <v>4.7</v>
      </c>
      <c r="B3" s="2">
        <v>1.6399999999999999E-5</v>
      </c>
      <c r="C3">
        <v>21</v>
      </c>
      <c r="D3">
        <v>6.1</v>
      </c>
      <c r="E3" s="2">
        <v>1.0499999999999999E-5</v>
      </c>
      <c r="F3">
        <v>35</v>
      </c>
      <c r="H3" s="2">
        <v>-0.23</v>
      </c>
      <c r="I3" s="2">
        <v>0.56000000000000005</v>
      </c>
      <c r="J3">
        <v>-0.4</v>
      </c>
    </row>
    <row r="4" spans="1:10" x14ac:dyDescent="0.25">
      <c r="A4">
        <v>7.3</v>
      </c>
      <c r="B4" s="2">
        <v>7.7400000000000004E-6</v>
      </c>
      <c r="C4">
        <v>91</v>
      </c>
      <c r="D4">
        <v>3.5</v>
      </c>
      <c r="E4" s="2">
        <v>5.7799999999999997E-6</v>
      </c>
      <c r="F4">
        <v>50</v>
      </c>
      <c r="H4" s="2">
        <v>1.0900000000000001</v>
      </c>
      <c r="I4" s="2">
        <v>0.33900000000000002</v>
      </c>
      <c r="J4">
        <v>0.82</v>
      </c>
    </row>
    <row r="5" spans="1:10" x14ac:dyDescent="0.25">
      <c r="A5">
        <v>8.1</v>
      </c>
      <c r="B5" s="2">
        <v>6.19E-6</v>
      </c>
      <c r="C5">
        <v>116</v>
      </c>
      <c r="D5">
        <v>2.5</v>
      </c>
      <c r="E5" s="2">
        <v>4.8799999999999999E-6</v>
      </c>
      <c r="F5">
        <v>43</v>
      </c>
      <c r="H5" s="2">
        <v>2.2400000000000002</v>
      </c>
      <c r="I5" s="2">
        <v>0.27</v>
      </c>
      <c r="J5">
        <v>1.6976744189999999</v>
      </c>
    </row>
    <row r="6" spans="1:10" x14ac:dyDescent="0.25">
      <c r="A6">
        <v>4.4000000000000004</v>
      </c>
      <c r="B6" s="2">
        <v>8.9099999999999994E-6</v>
      </c>
      <c r="C6">
        <v>45</v>
      </c>
      <c r="D6">
        <v>3</v>
      </c>
      <c r="E6" s="2">
        <v>5.2599999999999996E-6</v>
      </c>
      <c r="F6">
        <v>52</v>
      </c>
      <c r="H6" s="2">
        <v>0.46700000000000003</v>
      </c>
      <c r="I6" s="2">
        <v>0.69399999999999995</v>
      </c>
      <c r="J6">
        <v>-0.134615385</v>
      </c>
    </row>
    <row r="7" spans="1:10" x14ac:dyDescent="0.25">
      <c r="A7">
        <v>6.1</v>
      </c>
      <c r="B7" s="2">
        <v>7.9999999999999996E-6</v>
      </c>
      <c r="C7">
        <v>66</v>
      </c>
      <c r="D7">
        <v>3.4</v>
      </c>
      <c r="E7" s="2">
        <v>4.2599999999999999E-6</v>
      </c>
      <c r="F7">
        <v>58</v>
      </c>
      <c r="H7" s="2">
        <v>0.79400000000000004</v>
      </c>
      <c r="I7" s="2">
        <v>0.876</v>
      </c>
      <c r="J7">
        <v>0.13793103400000001</v>
      </c>
    </row>
    <row r="8" spans="1:10" x14ac:dyDescent="0.25">
      <c r="A8">
        <v>5.4</v>
      </c>
      <c r="B8" s="2">
        <v>9.4599999999999992E-6</v>
      </c>
      <c r="C8">
        <v>43</v>
      </c>
      <c r="D8">
        <v>4.0999999999999996</v>
      </c>
      <c r="E8" s="2">
        <v>5.0800000000000002E-5</v>
      </c>
      <c r="F8">
        <v>57</v>
      </c>
      <c r="H8" s="2">
        <v>0.317</v>
      </c>
      <c r="I8" s="2">
        <v>-0.81399999999999995</v>
      </c>
      <c r="J8">
        <v>-0.24561403500000001</v>
      </c>
    </row>
    <row r="9" spans="1:10" x14ac:dyDescent="0.25">
      <c r="A9">
        <v>4.3</v>
      </c>
      <c r="B9" s="2">
        <v>2.05E-5</v>
      </c>
      <c r="C9">
        <v>35</v>
      </c>
      <c r="D9">
        <v>3.9</v>
      </c>
      <c r="E9" s="2">
        <v>7.5400000000000003E-5</v>
      </c>
      <c r="F9">
        <v>38</v>
      </c>
      <c r="H9" s="2">
        <v>0.10299999999999999</v>
      </c>
      <c r="I9" s="2">
        <v>-0.72799999999999998</v>
      </c>
      <c r="J9">
        <v>-7.8947368000000004E-2</v>
      </c>
    </row>
    <row r="10" spans="1:10" x14ac:dyDescent="0.25">
      <c r="A10">
        <v>4.4000000000000004</v>
      </c>
      <c r="B10" s="2">
        <v>1.43E-5</v>
      </c>
      <c r="C10">
        <v>27</v>
      </c>
      <c r="D10">
        <v>4.5999999999999996</v>
      </c>
      <c r="E10" s="2">
        <v>1.06E-5</v>
      </c>
      <c r="F10">
        <v>31</v>
      </c>
      <c r="H10" s="2">
        <v>-4.3499999999999997E-2</v>
      </c>
      <c r="I10" s="2">
        <v>0.34399999999999997</v>
      </c>
      <c r="J10">
        <v>-0.12903225800000001</v>
      </c>
    </row>
    <row r="11" spans="1:10" x14ac:dyDescent="0.25">
      <c r="A11">
        <v>3.3</v>
      </c>
      <c r="B11" s="2">
        <v>1.6799999999999998E-5</v>
      </c>
      <c r="C11">
        <v>24</v>
      </c>
      <c r="D11">
        <v>3.5</v>
      </c>
      <c r="E11" s="2">
        <v>9.5400000000000001E-6</v>
      </c>
      <c r="F11">
        <v>21</v>
      </c>
      <c r="H11" s="2">
        <v>-5.7099999999999998E-2</v>
      </c>
      <c r="I11" s="2">
        <v>0.76</v>
      </c>
      <c r="J11">
        <v>0.14285714299999999</v>
      </c>
    </row>
    <row r="12" spans="1:10" x14ac:dyDescent="0.25">
      <c r="A12">
        <v>0.51</v>
      </c>
      <c r="B12" s="2">
        <v>6.6599999999999998E-6</v>
      </c>
      <c r="C12">
        <v>30</v>
      </c>
      <c r="D12">
        <v>1.3</v>
      </c>
      <c r="E12" s="2">
        <v>8.3000000000000002E-6</v>
      </c>
      <c r="F12">
        <v>21</v>
      </c>
      <c r="H12" s="2">
        <v>-0.60799999999999998</v>
      </c>
      <c r="I12" s="2">
        <v>-0.19800000000000001</v>
      </c>
      <c r="J12">
        <v>0.428571429</v>
      </c>
    </row>
    <row r="13" spans="1:10" x14ac:dyDescent="0.25">
      <c r="A13">
        <v>1.5</v>
      </c>
      <c r="B13" s="2">
        <v>9.5799999999999998E-6</v>
      </c>
      <c r="C13">
        <v>37</v>
      </c>
      <c r="D13">
        <v>1.3</v>
      </c>
      <c r="E13" s="2">
        <v>5.9800000000000003E-6</v>
      </c>
      <c r="F13">
        <v>24</v>
      </c>
      <c r="H13" s="2">
        <v>0.154</v>
      </c>
      <c r="I13" s="2">
        <v>0.60399999999999998</v>
      </c>
      <c r="J13">
        <v>0.54166666699999999</v>
      </c>
    </row>
    <row r="14" spans="1:10" x14ac:dyDescent="0.25">
      <c r="A14">
        <v>2.2999999999999998</v>
      </c>
      <c r="B14" s="2">
        <v>8.3699999999999995E-6</v>
      </c>
      <c r="C14">
        <v>74</v>
      </c>
      <c r="D14">
        <v>1.2</v>
      </c>
      <c r="E14" s="2">
        <v>9.8400000000000007E-6</v>
      </c>
      <c r="F14">
        <v>13</v>
      </c>
      <c r="H14" s="2">
        <v>0.91700000000000004</v>
      </c>
      <c r="I14" s="2">
        <v>-0.14899999999999999</v>
      </c>
      <c r="J14">
        <v>4.692307692</v>
      </c>
    </row>
    <row r="15" spans="1:10" x14ac:dyDescent="0.25">
      <c r="A15">
        <v>0.56000000000000005</v>
      </c>
      <c r="B15" s="2">
        <v>9.1800000000000002E-6</v>
      </c>
      <c r="C15">
        <v>15</v>
      </c>
      <c r="D15">
        <v>1.7</v>
      </c>
      <c r="E15" s="2">
        <v>1.22E-5</v>
      </c>
      <c r="F15">
        <v>20</v>
      </c>
      <c r="H15" s="2">
        <v>-0.67100000000000004</v>
      </c>
      <c r="I15" s="2">
        <v>-0.247</v>
      </c>
      <c r="J15">
        <v>-0.25</v>
      </c>
    </row>
    <row r="16" spans="1:10" x14ac:dyDescent="0.25">
      <c r="A16">
        <v>0.57999999999999996</v>
      </c>
      <c r="B16" s="2">
        <v>4.6600000000000003E-6</v>
      </c>
      <c r="C16">
        <v>25</v>
      </c>
      <c r="D16">
        <v>1.3</v>
      </c>
      <c r="E16" s="2">
        <v>7.0600000000000002E-6</v>
      </c>
      <c r="F16">
        <v>23</v>
      </c>
      <c r="H16" s="2">
        <v>-0.55400000000000005</v>
      </c>
      <c r="I16" s="2">
        <v>-0.34</v>
      </c>
      <c r="J16">
        <v>8.6956521999999994E-2</v>
      </c>
    </row>
    <row r="22" spans="7:10" x14ac:dyDescent="0.25">
      <c r="G22" t="s">
        <v>9</v>
      </c>
      <c r="H22" s="2">
        <v>0.33300000000000002</v>
      </c>
      <c r="I22" s="2">
        <v>0.17499999999999999</v>
      </c>
      <c r="J22">
        <v>0.523214493</v>
      </c>
    </row>
    <row r="23" spans="7:10" x14ac:dyDescent="0.25">
      <c r="G23" t="s">
        <v>12</v>
      </c>
      <c r="H23">
        <v>0.788407627</v>
      </c>
      <c r="I23">
        <v>0.54855342399999996</v>
      </c>
      <c r="J23">
        <v>1.2706519709999999</v>
      </c>
    </row>
    <row r="24" spans="7:10" x14ac:dyDescent="0.25">
      <c r="G24" t="s">
        <v>10</v>
      </c>
      <c r="H24" s="2">
        <v>0.20399999999999999</v>
      </c>
      <c r="I24" s="2">
        <v>0.14199999999999999</v>
      </c>
      <c r="J24">
        <v>0.32808092799999999</v>
      </c>
    </row>
    <row r="25" spans="7:10" x14ac:dyDescent="0.25">
      <c r="G25" t="s">
        <v>11</v>
      </c>
      <c r="H25" s="2">
        <v>0.16900000000000001</v>
      </c>
      <c r="I25" s="2">
        <v>0.22900000000000001</v>
      </c>
      <c r="J25" s="2">
        <v>0.121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E98D-7FA4-4D8A-930E-EE19113A124B}">
  <dimension ref="A1:K26"/>
  <sheetViews>
    <sheetView tabSelected="1" workbookViewId="0">
      <selection activeCell="D19" sqref="D19"/>
    </sheetView>
  </sheetViews>
  <sheetFormatPr defaultRowHeight="15.75" x14ac:dyDescent="0.25"/>
  <cols>
    <col min="1" max="1" width="31.625" customWidth="1"/>
    <col min="4" max="4" width="31.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</row>
    <row r="2" spans="1:11" x14ac:dyDescent="0.25">
      <c r="A2">
        <v>29</v>
      </c>
      <c r="B2" s="2">
        <v>5.8730000000000002E-5</v>
      </c>
      <c r="C2">
        <v>34</v>
      </c>
      <c r="D2">
        <v>24</v>
      </c>
      <c r="E2" s="2">
        <v>5.6360000000000002E-5</v>
      </c>
      <c r="F2">
        <v>28</v>
      </c>
      <c r="H2" s="2">
        <f>(A2-D2)/D2</f>
        <v>0.20833333333333334</v>
      </c>
      <c r="I2" s="2">
        <f>(B2-E2)/E2</f>
        <v>4.2051100070972305E-2</v>
      </c>
      <c r="J2" s="2">
        <f>(C2-F2)/F2</f>
        <v>0.21428571428571427</v>
      </c>
      <c r="K2" s="2"/>
    </row>
    <row r="3" spans="1:11" x14ac:dyDescent="0.25">
      <c r="A3">
        <v>19</v>
      </c>
      <c r="B3" s="2">
        <v>7.4449999999999994E-5</v>
      </c>
      <c r="C3">
        <v>44</v>
      </c>
      <c r="D3">
        <v>30</v>
      </c>
      <c r="E3" s="2">
        <v>7.7390000000000003E-5</v>
      </c>
      <c r="F3">
        <v>52</v>
      </c>
      <c r="H3" s="2">
        <f t="shared" ref="H3:J17" si="0">(A3-D3)/D3</f>
        <v>-0.36666666666666664</v>
      </c>
      <c r="I3" s="2">
        <f t="shared" si="0"/>
        <v>-3.7989404315803194E-2</v>
      </c>
      <c r="J3" s="2">
        <f t="shared" si="0"/>
        <v>-0.15384615384615385</v>
      </c>
    </row>
    <row r="4" spans="1:11" x14ac:dyDescent="0.25">
      <c r="A4">
        <v>11</v>
      </c>
      <c r="B4" s="2">
        <v>8.8619999999999992E-6</v>
      </c>
      <c r="C4">
        <v>39</v>
      </c>
      <c r="D4">
        <v>14</v>
      </c>
      <c r="E4" s="2">
        <v>9.9459999999999993E-6</v>
      </c>
      <c r="F4">
        <v>52</v>
      </c>
      <c r="H4" s="2">
        <f t="shared" si="0"/>
        <v>-0.21428571428571427</v>
      </c>
      <c r="I4" s="2">
        <f t="shared" si="0"/>
        <v>-0.10898853810577118</v>
      </c>
      <c r="J4" s="2">
        <f t="shared" si="0"/>
        <v>-0.25</v>
      </c>
    </row>
    <row r="5" spans="1:11" x14ac:dyDescent="0.25">
      <c r="A5">
        <v>2.6</v>
      </c>
      <c r="B5" s="2">
        <v>5.3350000000000003E-5</v>
      </c>
      <c r="C5">
        <v>62</v>
      </c>
      <c r="D5">
        <v>2.7</v>
      </c>
      <c r="E5" s="2">
        <v>2.2370000000000001E-5</v>
      </c>
      <c r="F5">
        <v>41</v>
      </c>
      <c r="H5" s="2">
        <f t="shared" si="0"/>
        <v>-3.703703703703707E-2</v>
      </c>
      <c r="I5" s="2">
        <f t="shared" si="0"/>
        <v>1.3848904783191776</v>
      </c>
      <c r="J5" s="2">
        <f t="shared" si="0"/>
        <v>0.51219512195121952</v>
      </c>
    </row>
    <row r="6" spans="1:11" x14ac:dyDescent="0.25">
      <c r="A6">
        <v>12</v>
      </c>
      <c r="B6" s="2">
        <v>6.5900000000000003E-5</v>
      </c>
      <c r="C6">
        <v>107</v>
      </c>
      <c r="D6">
        <v>19</v>
      </c>
      <c r="E6" s="2">
        <v>2.9260000000000001E-5</v>
      </c>
      <c r="F6">
        <v>106</v>
      </c>
      <c r="H6" s="2">
        <f t="shared" si="0"/>
        <v>-0.36842105263157893</v>
      </c>
      <c r="I6" s="2">
        <f t="shared" si="0"/>
        <v>1.2522214627477786</v>
      </c>
      <c r="J6" s="2">
        <f t="shared" si="0"/>
        <v>9.433962264150943E-3</v>
      </c>
    </row>
    <row r="7" spans="1:11" x14ac:dyDescent="0.25">
      <c r="A7">
        <v>6.2</v>
      </c>
      <c r="B7" s="2">
        <v>6.8600000000000004E-6</v>
      </c>
      <c r="C7">
        <v>13</v>
      </c>
      <c r="D7">
        <v>3.1</v>
      </c>
      <c r="E7" s="2">
        <v>5.8660000000000002E-6</v>
      </c>
      <c r="F7">
        <v>29</v>
      </c>
      <c r="H7" s="2">
        <f t="shared" si="0"/>
        <v>1</v>
      </c>
      <c r="I7" s="2">
        <f t="shared" si="0"/>
        <v>0.16945107398568021</v>
      </c>
      <c r="J7" s="2">
        <f t="shared" si="0"/>
        <v>-0.55172413793103448</v>
      </c>
    </row>
    <row r="8" spans="1:11" x14ac:dyDescent="0.25">
      <c r="A8">
        <v>2.7</v>
      </c>
      <c r="B8" s="2">
        <v>6.3289999999999999E-6</v>
      </c>
      <c r="C8">
        <v>21</v>
      </c>
      <c r="D8">
        <v>3.1</v>
      </c>
      <c r="E8" s="2">
        <v>1.152E-5</v>
      </c>
      <c r="F8">
        <v>21</v>
      </c>
      <c r="H8" s="2">
        <f t="shared" si="0"/>
        <v>-0.1290322580645161</v>
      </c>
      <c r="I8" s="2">
        <f t="shared" si="0"/>
        <v>-0.45060763888888888</v>
      </c>
      <c r="J8" s="2">
        <f t="shared" si="0"/>
        <v>0</v>
      </c>
    </row>
    <row r="9" spans="1:11" x14ac:dyDescent="0.25">
      <c r="A9">
        <v>5.6</v>
      </c>
      <c r="B9" s="2">
        <v>6.7050000000000002E-6</v>
      </c>
      <c r="C9">
        <v>13</v>
      </c>
      <c r="D9">
        <v>6.2</v>
      </c>
      <c r="E9" s="2">
        <v>6.8600000000000004E-6</v>
      </c>
      <c r="F9">
        <v>13</v>
      </c>
      <c r="H9" s="2">
        <f t="shared" si="0"/>
        <v>-9.6774193548387177E-2</v>
      </c>
      <c r="I9" s="2">
        <f t="shared" si="0"/>
        <v>-2.2594752186588952E-2</v>
      </c>
      <c r="J9" s="2">
        <f t="shared" si="0"/>
        <v>0</v>
      </c>
    </row>
    <row r="10" spans="1:11" x14ac:dyDescent="0.25">
      <c r="A10">
        <v>3.1</v>
      </c>
      <c r="B10" s="2">
        <v>5.8660000000000002E-6</v>
      </c>
      <c r="C10">
        <v>28</v>
      </c>
      <c r="D10">
        <v>2.7</v>
      </c>
      <c r="E10" s="2">
        <v>6.3289999999999999E-6</v>
      </c>
      <c r="F10">
        <v>21</v>
      </c>
      <c r="H10" s="2">
        <f t="shared" si="0"/>
        <v>0.14814814814814811</v>
      </c>
      <c r="I10" s="2">
        <f t="shared" si="0"/>
        <v>-7.3155316795702266E-2</v>
      </c>
      <c r="J10" s="2">
        <f t="shared" si="0"/>
        <v>0.33333333333333331</v>
      </c>
    </row>
    <row r="11" spans="1:11" x14ac:dyDescent="0.25">
      <c r="A11">
        <v>3.1</v>
      </c>
      <c r="B11" s="2">
        <v>1.152E-5</v>
      </c>
      <c r="C11">
        <v>21</v>
      </c>
      <c r="D11">
        <v>3.1</v>
      </c>
      <c r="E11" s="2">
        <v>1.2099999999999999E-5</v>
      </c>
      <c r="F11">
        <v>20</v>
      </c>
      <c r="H11" s="2">
        <f t="shared" si="0"/>
        <v>0</v>
      </c>
      <c r="I11" s="2">
        <f t="shared" si="0"/>
        <v>-4.7933884297520622E-2</v>
      </c>
      <c r="J11" s="2">
        <f t="shared" si="0"/>
        <v>0.05</v>
      </c>
    </row>
    <row r="12" spans="1:11" x14ac:dyDescent="0.25">
      <c r="A12">
        <v>6.6</v>
      </c>
      <c r="B12" s="2">
        <v>3.0880000000000002E-5</v>
      </c>
      <c r="C12">
        <v>151</v>
      </c>
      <c r="D12">
        <v>4.5999999999999996</v>
      </c>
      <c r="E12" s="2">
        <v>3.1680000000000002E-5</v>
      </c>
      <c r="F12">
        <v>110</v>
      </c>
      <c r="H12" s="2">
        <f t="shared" si="0"/>
        <v>0.43478260869565222</v>
      </c>
      <c r="I12" s="2">
        <f t="shared" si="0"/>
        <v>-2.5252525252525224E-2</v>
      </c>
      <c r="J12" s="2">
        <f t="shared" si="0"/>
        <v>0.37272727272727274</v>
      </c>
    </row>
    <row r="13" spans="1:11" x14ac:dyDescent="0.25">
      <c r="A13">
        <v>20</v>
      </c>
      <c r="B13" s="2">
        <v>6.1309999999999994E-5</v>
      </c>
      <c r="C13">
        <v>78</v>
      </c>
      <c r="D13">
        <v>22</v>
      </c>
      <c r="E13" s="2">
        <v>6.7609999999999998E-5</v>
      </c>
      <c r="F13">
        <v>78</v>
      </c>
      <c r="H13" s="2">
        <f t="shared" si="0"/>
        <v>-9.0909090909090912E-2</v>
      </c>
      <c r="I13" s="2">
        <f t="shared" si="0"/>
        <v>-9.3181482029285667E-2</v>
      </c>
      <c r="J13" s="2">
        <f t="shared" si="0"/>
        <v>0</v>
      </c>
    </row>
    <row r="14" spans="1:11" x14ac:dyDescent="0.25">
      <c r="A14">
        <v>6.4</v>
      </c>
      <c r="B14" s="2">
        <v>8.3580000000000003E-6</v>
      </c>
      <c r="C14">
        <v>29</v>
      </c>
      <c r="D14">
        <v>8.6</v>
      </c>
      <c r="E14" s="2">
        <v>9.6749999999999997E-6</v>
      </c>
      <c r="F14">
        <v>30</v>
      </c>
      <c r="H14" s="2">
        <f t="shared" si="0"/>
        <v>-0.25581395348837205</v>
      </c>
      <c r="I14" s="2">
        <f t="shared" si="0"/>
        <v>-0.13612403100775189</v>
      </c>
      <c r="J14" s="2">
        <f t="shared" si="0"/>
        <v>-3.3333333333333333E-2</v>
      </c>
    </row>
    <row r="15" spans="1:11" x14ac:dyDescent="0.25">
      <c r="A15">
        <v>6</v>
      </c>
      <c r="B15" s="2">
        <v>6.2419999999999997E-6</v>
      </c>
      <c r="C15">
        <v>112</v>
      </c>
      <c r="D15">
        <v>4.5</v>
      </c>
      <c r="E15" s="2">
        <v>5.6670000000000001E-6</v>
      </c>
      <c r="F15">
        <v>104</v>
      </c>
      <c r="H15" s="2">
        <f t="shared" si="0"/>
        <v>0.33333333333333331</v>
      </c>
      <c r="I15" s="2">
        <f t="shared" si="0"/>
        <v>0.1014646197282512</v>
      </c>
      <c r="J15" s="2">
        <f t="shared" si="0"/>
        <v>7.6923076923076927E-2</v>
      </c>
    </row>
    <row r="16" spans="1:11" x14ac:dyDescent="0.25">
      <c r="A16">
        <v>7.2</v>
      </c>
      <c r="B16" s="2">
        <v>6.1279999999999996E-6</v>
      </c>
      <c r="C16">
        <v>140</v>
      </c>
      <c r="D16">
        <v>7.8</v>
      </c>
      <c r="E16" s="2">
        <v>7.029E-6</v>
      </c>
      <c r="F16">
        <v>131</v>
      </c>
      <c r="H16" s="2">
        <f t="shared" si="0"/>
        <v>-7.6923076923076886E-2</v>
      </c>
      <c r="I16" s="2">
        <f t="shared" si="0"/>
        <v>-0.12818324085929725</v>
      </c>
      <c r="J16" s="2">
        <f t="shared" si="0"/>
        <v>6.8702290076335881E-2</v>
      </c>
    </row>
    <row r="17" spans="1:10" x14ac:dyDescent="0.25">
      <c r="A17">
        <v>4.8</v>
      </c>
      <c r="B17" s="2">
        <v>7.8499999999999994E-6</v>
      </c>
      <c r="C17">
        <v>25</v>
      </c>
      <c r="D17">
        <v>3.1</v>
      </c>
      <c r="E17" s="2">
        <v>7.8499999999999994E-6</v>
      </c>
      <c r="F17">
        <v>26</v>
      </c>
      <c r="H17" s="2">
        <f t="shared" si="0"/>
        <v>0.54838709677419339</v>
      </c>
      <c r="I17" s="2">
        <f t="shared" si="0"/>
        <v>0</v>
      </c>
      <c r="J17" s="2">
        <f t="shared" si="0"/>
        <v>-3.8461538461538464E-2</v>
      </c>
    </row>
    <row r="18" spans="1:10" x14ac:dyDescent="0.25">
      <c r="D18">
        <f>AVERAGE(D2:D17)</f>
        <v>9.90625</v>
      </c>
    </row>
    <row r="23" spans="1:10" x14ac:dyDescent="0.25">
      <c r="G23" t="s">
        <v>9</v>
      </c>
      <c r="H23" s="2">
        <f>AVERAGE(H3:H17)</f>
        <v>5.5252542893125804E-2</v>
      </c>
      <c r="I23" s="2">
        <f>AVERAGE(I3:I17)</f>
        <v>0.11893445473611682</v>
      </c>
      <c r="J23">
        <f>AVERAGE(J3:J17)</f>
        <v>2.639665958022195E-2</v>
      </c>
    </row>
    <row r="24" spans="1:10" x14ac:dyDescent="0.25">
      <c r="G24" t="s">
        <v>12</v>
      </c>
      <c r="H24">
        <f>STDEV(H3:H17)</f>
        <v>0.37797734745596751</v>
      </c>
      <c r="I24">
        <f>STDEV(I3:I17)</f>
        <v>0.50579625281299667</v>
      </c>
      <c r="J24">
        <f>STDEV(J3:J17)</f>
        <v>0.25471462293144564</v>
      </c>
    </row>
    <row r="25" spans="1:10" x14ac:dyDescent="0.25">
      <c r="G25" t="s">
        <v>10</v>
      </c>
      <c r="H25" s="4">
        <f xml:space="preserve"> STDEV(H3:H17)/SQRT(COUNT(H3:H17))</f>
        <v>9.7593331462707766E-2</v>
      </c>
      <c r="I25" s="4">
        <f xml:space="preserve"> STDEV(I3:I17)/SQRT(COUNT(I3:I17))</f>
        <v>0.13059603091459016</v>
      </c>
      <c r="J25" s="3">
        <f xml:space="preserve"> STDEV(J3:J17)/SQRT(COUNT(J3:J17))</f>
        <v>6.5767032843266057E-2</v>
      </c>
    </row>
    <row r="26" spans="1:10" x14ac:dyDescent="0.25">
      <c r="G26" t="s">
        <v>11</v>
      </c>
      <c r="H26" s="2">
        <v>0.80400000000000005</v>
      </c>
      <c r="I26" s="2">
        <v>0.71970000000000001</v>
      </c>
      <c r="J26" s="2">
        <v>0.45479999999999998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EGFP - FUS(FL)</vt:lpstr>
      <vt:lpstr>EWS-FLI1</vt:lpstr>
      <vt:lpstr>TAF15(IDR) - FTH1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Irgen-Gioro</dc:creator>
  <cp:lastModifiedBy>Shawn Yoshida</cp:lastModifiedBy>
  <dcterms:created xsi:type="dcterms:W3CDTF">2022-04-28T22:53:36Z</dcterms:created>
  <dcterms:modified xsi:type="dcterms:W3CDTF">2022-11-05T23:34:00Z</dcterms:modified>
</cp:coreProperties>
</file>