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3C099373-D96A-CF4C-B84F-D15393160F43}" xr6:coauthVersionLast="46" xr6:coauthVersionMax="46" xr10:uidLastSave="{00000000-0000-0000-0000-000000000000}"/>
  <bookViews>
    <workbookView xWindow="0" yWindow="460" windowWidth="28200" windowHeight="16540" xr2:uid="{B302A058-DFAA-A148-A3E1-01FBCD7246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" l="1"/>
  <c r="X47" i="1" s="1"/>
  <c r="Q47" i="1"/>
  <c r="W47" i="1" s="1"/>
  <c r="P47" i="1"/>
  <c r="V47" i="1" s="1"/>
  <c r="O47" i="1"/>
  <c r="U47" i="1" s="1"/>
  <c r="N47" i="1"/>
  <c r="T47" i="1" s="1"/>
  <c r="R46" i="1"/>
  <c r="X46" i="1" s="1"/>
  <c r="Q46" i="1"/>
  <c r="W46" i="1" s="1"/>
  <c r="P46" i="1"/>
  <c r="V46" i="1" s="1"/>
  <c r="O46" i="1"/>
  <c r="U46" i="1" s="1"/>
  <c r="N46" i="1"/>
  <c r="T46" i="1" s="1"/>
  <c r="R45" i="1"/>
  <c r="X45" i="1" s="1"/>
  <c r="Q45" i="1"/>
  <c r="W45" i="1" s="1"/>
  <c r="P45" i="1"/>
  <c r="V45" i="1" s="1"/>
  <c r="O45" i="1"/>
  <c r="U45" i="1" s="1"/>
  <c r="N45" i="1"/>
  <c r="T45" i="1" s="1"/>
  <c r="V44" i="1"/>
  <c r="R44" i="1"/>
  <c r="X44" i="1" s="1"/>
  <c r="Q44" i="1"/>
  <c r="W44" i="1" s="1"/>
  <c r="P44" i="1"/>
  <c r="O44" i="1"/>
  <c r="U44" i="1" s="1"/>
  <c r="N44" i="1"/>
  <c r="T44" i="1" s="1"/>
  <c r="R43" i="1"/>
  <c r="X43" i="1" s="1"/>
  <c r="Q43" i="1"/>
  <c r="W43" i="1" s="1"/>
  <c r="P43" i="1"/>
  <c r="V43" i="1" s="1"/>
  <c r="O43" i="1"/>
  <c r="U43" i="1" s="1"/>
  <c r="N43" i="1"/>
  <c r="T43" i="1" s="1"/>
  <c r="R42" i="1"/>
  <c r="X42" i="1" s="1"/>
  <c r="Q42" i="1"/>
  <c r="W42" i="1" s="1"/>
  <c r="P42" i="1"/>
  <c r="V42" i="1" s="1"/>
  <c r="O42" i="1"/>
  <c r="U42" i="1" s="1"/>
  <c r="N42" i="1"/>
  <c r="T42" i="1" s="1"/>
  <c r="X41" i="1"/>
  <c r="R41" i="1"/>
  <c r="Q41" i="1"/>
  <c r="W41" i="1" s="1"/>
  <c r="P41" i="1"/>
  <c r="V41" i="1" s="1"/>
  <c r="O41" i="1"/>
  <c r="U41" i="1" s="1"/>
  <c r="N41" i="1"/>
  <c r="T41" i="1" s="1"/>
  <c r="R40" i="1"/>
  <c r="X40" i="1" s="1"/>
  <c r="Q40" i="1"/>
  <c r="W40" i="1" s="1"/>
  <c r="P40" i="1"/>
  <c r="V40" i="1" s="1"/>
  <c r="O40" i="1"/>
  <c r="U40" i="1" s="1"/>
  <c r="N40" i="1"/>
  <c r="T40" i="1" s="1"/>
  <c r="R35" i="1"/>
  <c r="X35" i="1" s="1"/>
  <c r="Q35" i="1"/>
  <c r="W35" i="1" s="1"/>
  <c r="P35" i="1"/>
  <c r="V35" i="1" s="1"/>
  <c r="O35" i="1"/>
  <c r="U35" i="1" s="1"/>
  <c r="N35" i="1"/>
  <c r="T35" i="1" s="1"/>
  <c r="R34" i="1"/>
  <c r="X34" i="1" s="1"/>
  <c r="Q34" i="1"/>
  <c r="W34" i="1" s="1"/>
  <c r="P34" i="1"/>
  <c r="V34" i="1" s="1"/>
  <c r="O34" i="1"/>
  <c r="U34" i="1" s="1"/>
  <c r="N34" i="1"/>
  <c r="T34" i="1" s="1"/>
  <c r="R33" i="1"/>
  <c r="X33" i="1" s="1"/>
  <c r="Q33" i="1"/>
  <c r="W33" i="1" s="1"/>
  <c r="P33" i="1"/>
  <c r="V33" i="1" s="1"/>
  <c r="O33" i="1"/>
  <c r="U33" i="1" s="1"/>
  <c r="N33" i="1"/>
  <c r="T33" i="1" s="1"/>
  <c r="R32" i="1"/>
  <c r="X32" i="1" s="1"/>
  <c r="Q32" i="1"/>
  <c r="W32" i="1" s="1"/>
  <c r="P32" i="1"/>
  <c r="V32" i="1" s="1"/>
  <c r="O32" i="1"/>
  <c r="U32" i="1" s="1"/>
  <c r="N32" i="1"/>
  <c r="T32" i="1" s="1"/>
  <c r="R31" i="1"/>
  <c r="X31" i="1" s="1"/>
  <c r="Q31" i="1"/>
  <c r="W31" i="1" s="1"/>
  <c r="P31" i="1"/>
  <c r="V31" i="1" s="1"/>
  <c r="O31" i="1"/>
  <c r="U31" i="1" s="1"/>
  <c r="N31" i="1"/>
  <c r="T31" i="1" s="1"/>
  <c r="R30" i="1"/>
  <c r="X30" i="1" s="1"/>
  <c r="Q30" i="1"/>
  <c r="W30" i="1" s="1"/>
  <c r="P30" i="1"/>
  <c r="V30" i="1" s="1"/>
  <c r="O30" i="1"/>
  <c r="U30" i="1" s="1"/>
  <c r="N30" i="1"/>
  <c r="T30" i="1" s="1"/>
  <c r="R29" i="1"/>
  <c r="X29" i="1" s="1"/>
  <c r="Q29" i="1"/>
  <c r="W29" i="1" s="1"/>
  <c r="P29" i="1"/>
  <c r="V29" i="1" s="1"/>
  <c r="O29" i="1"/>
  <c r="U29" i="1" s="1"/>
  <c r="N29" i="1"/>
  <c r="R28" i="1"/>
  <c r="X28" i="1" s="1"/>
  <c r="Q28" i="1"/>
  <c r="W28" i="1" s="1"/>
  <c r="P28" i="1"/>
  <c r="V28" i="1" s="1"/>
  <c r="O28" i="1"/>
  <c r="U28" i="1" s="1"/>
  <c r="N28" i="1"/>
  <c r="T28" i="1" s="1"/>
  <c r="R23" i="1"/>
  <c r="X23" i="1" s="1"/>
  <c r="Q23" i="1"/>
  <c r="W23" i="1" s="1"/>
  <c r="P23" i="1"/>
  <c r="V23" i="1" s="1"/>
  <c r="O23" i="1"/>
  <c r="U23" i="1" s="1"/>
  <c r="N23" i="1"/>
  <c r="T23" i="1" s="1"/>
  <c r="X22" i="1"/>
  <c r="R22" i="1"/>
  <c r="Q22" i="1"/>
  <c r="W22" i="1" s="1"/>
  <c r="P22" i="1"/>
  <c r="V22" i="1" s="1"/>
  <c r="O22" i="1"/>
  <c r="U22" i="1" s="1"/>
  <c r="N22" i="1"/>
  <c r="T22" i="1" s="1"/>
  <c r="R21" i="1"/>
  <c r="X21" i="1" s="1"/>
  <c r="Q21" i="1"/>
  <c r="W21" i="1" s="1"/>
  <c r="P21" i="1"/>
  <c r="V21" i="1" s="1"/>
  <c r="O21" i="1"/>
  <c r="U21" i="1" s="1"/>
  <c r="N21" i="1"/>
  <c r="T21" i="1" s="1"/>
  <c r="R20" i="1"/>
  <c r="X20" i="1" s="1"/>
  <c r="Q20" i="1"/>
  <c r="W20" i="1" s="1"/>
  <c r="P20" i="1"/>
  <c r="V20" i="1" s="1"/>
  <c r="O20" i="1"/>
  <c r="U20" i="1" s="1"/>
  <c r="N20" i="1"/>
  <c r="T20" i="1" s="1"/>
  <c r="R19" i="1"/>
  <c r="X19" i="1" s="1"/>
  <c r="Q19" i="1"/>
  <c r="W19" i="1" s="1"/>
  <c r="P19" i="1"/>
  <c r="V19" i="1" s="1"/>
  <c r="O19" i="1"/>
  <c r="U19" i="1" s="1"/>
  <c r="N19" i="1"/>
  <c r="T19" i="1" s="1"/>
  <c r="R18" i="1"/>
  <c r="X18" i="1" s="1"/>
  <c r="Q18" i="1"/>
  <c r="W18" i="1" s="1"/>
  <c r="P18" i="1"/>
  <c r="V18" i="1" s="1"/>
  <c r="O18" i="1"/>
  <c r="U18" i="1" s="1"/>
  <c r="N18" i="1"/>
  <c r="T18" i="1" s="1"/>
  <c r="R17" i="1"/>
  <c r="X17" i="1" s="1"/>
  <c r="Q17" i="1"/>
  <c r="W17" i="1" s="1"/>
  <c r="P17" i="1"/>
  <c r="V17" i="1" s="1"/>
  <c r="O17" i="1"/>
  <c r="U17" i="1" s="1"/>
  <c r="N17" i="1"/>
  <c r="T17" i="1" s="1"/>
  <c r="R16" i="1"/>
  <c r="X16" i="1" s="1"/>
  <c r="Q16" i="1"/>
  <c r="W16" i="1" s="1"/>
  <c r="P16" i="1"/>
  <c r="V16" i="1" s="1"/>
  <c r="O16" i="1"/>
  <c r="U16" i="1" s="1"/>
  <c r="N16" i="1"/>
  <c r="R12" i="1"/>
  <c r="X12" i="1" s="1"/>
  <c r="Q12" i="1"/>
  <c r="W12" i="1" s="1"/>
  <c r="P12" i="1"/>
  <c r="V12" i="1" s="1"/>
  <c r="O12" i="1"/>
  <c r="U12" i="1" s="1"/>
  <c r="N12" i="1"/>
  <c r="T12" i="1" s="1"/>
  <c r="R11" i="1"/>
  <c r="X11" i="1" s="1"/>
  <c r="Q11" i="1"/>
  <c r="W11" i="1" s="1"/>
  <c r="P11" i="1"/>
  <c r="V11" i="1" s="1"/>
  <c r="O11" i="1"/>
  <c r="U11" i="1" s="1"/>
  <c r="N11" i="1"/>
  <c r="T11" i="1" s="1"/>
  <c r="R10" i="1"/>
  <c r="X10" i="1" s="1"/>
  <c r="Q10" i="1"/>
  <c r="W10" i="1" s="1"/>
  <c r="P10" i="1"/>
  <c r="V10" i="1" s="1"/>
  <c r="O10" i="1"/>
  <c r="U10" i="1" s="1"/>
  <c r="N10" i="1"/>
  <c r="T10" i="1" s="1"/>
  <c r="R9" i="1"/>
  <c r="X9" i="1" s="1"/>
  <c r="Q9" i="1"/>
  <c r="W9" i="1" s="1"/>
  <c r="P9" i="1"/>
  <c r="V9" i="1" s="1"/>
  <c r="O9" i="1"/>
  <c r="U9" i="1" s="1"/>
  <c r="N9" i="1"/>
  <c r="T9" i="1" s="1"/>
  <c r="R8" i="1"/>
  <c r="X8" i="1" s="1"/>
  <c r="Q8" i="1"/>
  <c r="W8" i="1" s="1"/>
  <c r="P8" i="1"/>
  <c r="V8" i="1" s="1"/>
  <c r="O8" i="1"/>
  <c r="U8" i="1" s="1"/>
  <c r="N8" i="1"/>
  <c r="T8" i="1" s="1"/>
  <c r="R7" i="1"/>
  <c r="X7" i="1" s="1"/>
  <c r="Q7" i="1"/>
  <c r="W7" i="1" s="1"/>
  <c r="P7" i="1"/>
  <c r="V7" i="1" s="1"/>
  <c r="O7" i="1"/>
  <c r="U7" i="1" s="1"/>
  <c r="N7" i="1"/>
  <c r="T7" i="1" s="1"/>
  <c r="R6" i="1"/>
  <c r="X6" i="1" s="1"/>
  <c r="Q6" i="1"/>
  <c r="W6" i="1" s="1"/>
  <c r="P6" i="1"/>
  <c r="V6" i="1" s="1"/>
  <c r="O6" i="1"/>
  <c r="U6" i="1" s="1"/>
  <c r="N6" i="1"/>
  <c r="T6" i="1" s="1"/>
  <c r="R5" i="1"/>
  <c r="X5" i="1" s="1"/>
  <c r="Q5" i="1"/>
  <c r="W5" i="1" s="1"/>
  <c r="P5" i="1"/>
  <c r="V5" i="1" s="1"/>
  <c r="O5" i="1"/>
  <c r="U5" i="1" s="1"/>
  <c r="N5" i="1"/>
  <c r="T5" i="1" s="1"/>
  <c r="R58" i="1"/>
  <c r="X58" i="1" s="1"/>
  <c r="Q58" i="1"/>
  <c r="W58" i="1" s="1"/>
  <c r="P58" i="1"/>
  <c r="V58" i="1" s="1"/>
  <c r="O58" i="1"/>
  <c r="U58" i="1" s="1"/>
  <c r="N58" i="1"/>
  <c r="T58" i="1" s="1"/>
  <c r="V57" i="1"/>
  <c r="R57" i="1"/>
  <c r="X57" i="1" s="1"/>
  <c r="Q57" i="1"/>
  <c r="W57" i="1" s="1"/>
  <c r="P57" i="1"/>
  <c r="O57" i="1"/>
  <c r="U57" i="1" s="1"/>
  <c r="N57" i="1"/>
  <c r="T57" i="1" s="1"/>
  <c r="R56" i="1"/>
  <c r="X56" i="1" s="1"/>
  <c r="Q56" i="1"/>
  <c r="W56" i="1" s="1"/>
  <c r="P56" i="1"/>
  <c r="V56" i="1" s="1"/>
  <c r="O56" i="1"/>
  <c r="U56" i="1" s="1"/>
  <c r="N56" i="1"/>
  <c r="T56" i="1" s="1"/>
  <c r="R55" i="1"/>
  <c r="X55" i="1" s="1"/>
  <c r="Q55" i="1"/>
  <c r="W55" i="1" s="1"/>
  <c r="P55" i="1"/>
  <c r="V55" i="1" s="1"/>
  <c r="O55" i="1"/>
  <c r="U55" i="1" s="1"/>
  <c r="N55" i="1"/>
  <c r="T55" i="1" s="1"/>
  <c r="R54" i="1"/>
  <c r="X54" i="1" s="1"/>
  <c r="Q54" i="1"/>
  <c r="W54" i="1" s="1"/>
  <c r="P54" i="1"/>
  <c r="V54" i="1" s="1"/>
  <c r="O54" i="1"/>
  <c r="U54" i="1" s="1"/>
  <c r="N54" i="1"/>
  <c r="T54" i="1" s="1"/>
  <c r="R53" i="1"/>
  <c r="X53" i="1" s="1"/>
  <c r="Q53" i="1"/>
  <c r="W53" i="1" s="1"/>
  <c r="P53" i="1"/>
  <c r="V53" i="1" s="1"/>
  <c r="O53" i="1"/>
  <c r="U53" i="1" s="1"/>
  <c r="N53" i="1"/>
  <c r="T53" i="1" s="1"/>
  <c r="R52" i="1"/>
  <c r="X52" i="1" s="1"/>
  <c r="Q52" i="1"/>
  <c r="W52" i="1" s="1"/>
  <c r="P52" i="1"/>
  <c r="V52" i="1" s="1"/>
  <c r="O52" i="1"/>
  <c r="U52" i="1" s="1"/>
  <c r="N52" i="1"/>
  <c r="T52" i="1" s="1"/>
  <c r="R51" i="1"/>
  <c r="X51" i="1" s="1"/>
  <c r="Q51" i="1"/>
  <c r="W51" i="1" s="1"/>
  <c r="P51" i="1"/>
  <c r="V51" i="1" s="1"/>
  <c r="O51" i="1"/>
  <c r="U51" i="1" s="1"/>
  <c r="N51" i="1"/>
  <c r="T51" i="1" s="1"/>
  <c r="S28" i="1" l="1"/>
  <c r="S40" i="1"/>
  <c r="S16" i="1"/>
  <c r="S51" i="1"/>
  <c r="T16" i="1"/>
  <c r="S5" i="1"/>
  <c r="T29" i="1"/>
</calcChain>
</file>

<file path=xl/sharedStrings.xml><?xml version="1.0" encoding="utf-8"?>
<sst xmlns="http://schemas.openxmlformats.org/spreadsheetml/2006/main" count="98" uniqueCount="19">
  <si>
    <t>Average of internal reference</t>
  </si>
  <si>
    <t>normalize to Internal reference</t>
  </si>
  <si>
    <t>normalize to CTL</t>
  </si>
  <si>
    <t>CTL</t>
  </si>
  <si>
    <t>T2D</t>
  </si>
  <si>
    <t>CE</t>
  </si>
  <si>
    <t>IE</t>
  </si>
  <si>
    <t>EE</t>
  </si>
  <si>
    <t>PGC1a</t>
  </si>
  <si>
    <t>MFN1</t>
  </si>
  <si>
    <t>ATG5</t>
  </si>
  <si>
    <t>Fis</t>
  </si>
  <si>
    <t>lc3b</t>
  </si>
  <si>
    <t>Figure 6_source data_02</t>
  </si>
  <si>
    <t>Figure 6F</t>
  </si>
  <si>
    <t>Figure 6B</t>
  </si>
  <si>
    <t>Figure 6C</t>
  </si>
  <si>
    <t>Figure 6D</t>
  </si>
  <si>
    <t>Figure 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</si>
</sst>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0" xfId="0" applyFont="1"/>
    <xf numFmtId="2" fontId="2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E2B9-7FF5-3942-A8E4-6885B5FD0592}">
  <dimension ref="A1:X79"/>
  <sheetViews>
    <sheetView tabSelected="1" zoomScale="44" workbookViewId="0">
      <selection activeCell="D1" sqref="D1"/>
    </sheetView>
  </sheetViews>
  <sheetFormatPr baseColWidth="10" defaultRowHeight="16" x14ac:dyDescent="0.2"/>
  <sheetData>
    <row r="1" spans="1:24" x14ac:dyDescent="0.2">
      <c r="B1" s="1" t="s">
        <v>13</v>
      </c>
      <c r="C1" s="1"/>
      <c r="D1" s="1"/>
      <c r="E1" s="1"/>
      <c r="F1" s="2"/>
    </row>
    <row r="3" spans="1:24" x14ac:dyDescent="0.2">
      <c r="A3" t="s">
        <v>15</v>
      </c>
      <c r="G3" s="5"/>
      <c r="H3" t="s">
        <v>0</v>
      </c>
      <c r="M3" s="5"/>
      <c r="N3" t="s">
        <v>1</v>
      </c>
      <c r="T3" s="3" t="s">
        <v>2</v>
      </c>
      <c r="U3" s="4"/>
      <c r="V3" s="4"/>
      <c r="W3" s="4"/>
      <c r="X3" s="10"/>
    </row>
    <row r="4" spans="1:24" x14ac:dyDescent="0.2">
      <c r="B4" t="s">
        <v>3</v>
      </c>
      <c r="C4" t="s">
        <v>4</v>
      </c>
      <c r="D4" t="s">
        <v>5</v>
      </c>
      <c r="E4" t="s">
        <v>6</v>
      </c>
      <c r="F4" t="s">
        <v>7</v>
      </c>
      <c r="H4" t="s">
        <v>3</v>
      </c>
      <c r="I4" t="s">
        <v>4</v>
      </c>
      <c r="J4" t="s">
        <v>5</v>
      </c>
      <c r="K4" t="s">
        <v>6</v>
      </c>
      <c r="L4" t="s">
        <v>7</v>
      </c>
      <c r="T4" s="11" t="s">
        <v>3</v>
      </c>
      <c r="U4" s="12" t="s">
        <v>4</v>
      </c>
      <c r="V4" s="12" t="s">
        <v>5</v>
      </c>
      <c r="W4" s="12" t="s">
        <v>6</v>
      </c>
      <c r="X4" s="13" t="s">
        <v>7</v>
      </c>
    </row>
    <row r="5" spans="1:24" x14ac:dyDescent="0.2">
      <c r="A5" t="s">
        <v>9</v>
      </c>
      <c r="B5">
        <v>104.39</v>
      </c>
      <c r="C5">
        <v>159.47</v>
      </c>
      <c r="D5">
        <v>136.02000000000001</v>
      </c>
      <c r="E5">
        <v>121.25</v>
      </c>
      <c r="F5">
        <v>101.44</v>
      </c>
      <c r="G5" s="5"/>
      <c r="H5">
        <v>75.13</v>
      </c>
      <c r="I5">
        <v>85.29</v>
      </c>
      <c r="J5">
        <v>97.63</v>
      </c>
      <c r="K5">
        <v>96.58</v>
      </c>
      <c r="L5">
        <v>102.74</v>
      </c>
      <c r="M5" s="5"/>
      <c r="N5">
        <f>B5/75.13</f>
        <v>1.3894582723279649</v>
      </c>
      <c r="O5">
        <f>C5/85.29</f>
        <v>1.8697385391018875</v>
      </c>
      <c r="P5">
        <f>D5/97.63</f>
        <v>1.3932192973471271</v>
      </c>
      <c r="Q5">
        <f>E5/96.58</f>
        <v>1.255435908055498</v>
      </c>
      <c r="R5">
        <f>F5/102.74</f>
        <v>0.98734670040879891</v>
      </c>
      <c r="S5">
        <f>AVERAGE(N5:N12)</f>
        <v>1.2403666977239451</v>
      </c>
      <c r="T5" s="14">
        <f>N5/1.24</f>
        <v>1.1205308647806169</v>
      </c>
      <c r="U5" s="15">
        <f t="shared" ref="U5:X12" si="0">O5/1.24</f>
        <v>1.5078536605660382</v>
      </c>
      <c r="V5" s="15">
        <f t="shared" si="0"/>
        <v>1.1235639494734897</v>
      </c>
      <c r="W5" s="15">
        <f t="shared" si="0"/>
        <v>1.0124483129479822</v>
      </c>
      <c r="X5" s="16">
        <f t="shared" si="0"/>
        <v>0.79624733903935396</v>
      </c>
    </row>
    <row r="6" spans="1:24" x14ac:dyDescent="0.2">
      <c r="B6">
        <v>95.42</v>
      </c>
      <c r="C6">
        <v>160.87</v>
      </c>
      <c r="D6">
        <v>130.52000000000001</v>
      </c>
      <c r="E6">
        <v>121.48</v>
      </c>
      <c r="F6">
        <v>66.599999999999994</v>
      </c>
      <c r="G6" s="5"/>
      <c r="H6" s="5"/>
      <c r="I6" s="5"/>
      <c r="J6" s="5"/>
      <c r="K6" s="5"/>
      <c r="L6" s="5"/>
      <c r="M6" s="5"/>
      <c r="N6">
        <f t="shared" ref="N6:N12" si="1">B6/75.13</f>
        <v>1.2700652202848397</v>
      </c>
      <c r="O6">
        <f t="shared" ref="O6:O12" si="2">C6/85.29</f>
        <v>1.886153124633603</v>
      </c>
      <c r="P6">
        <f t="shared" ref="P6:P12" si="3">D6/97.63</f>
        <v>1.3368841544607193</v>
      </c>
      <c r="Q6">
        <f t="shared" ref="Q6:Q12" si="4">E6/96.58</f>
        <v>1.2578173534893353</v>
      </c>
      <c r="R6">
        <f t="shared" ref="R6:R12" si="5">F6/102.74</f>
        <v>0.64823827136460965</v>
      </c>
      <c r="S6" s="5"/>
      <c r="T6" s="14">
        <f t="shared" ref="T6:T12" si="6">N6/1.24</f>
        <v>1.0242461453909997</v>
      </c>
      <c r="U6" s="15">
        <f t="shared" si="0"/>
        <v>1.5210912295432282</v>
      </c>
      <c r="V6" s="15">
        <f t="shared" si="0"/>
        <v>1.0781323826296123</v>
      </c>
      <c r="W6" s="15">
        <f t="shared" si="0"/>
        <v>1.0143688334591414</v>
      </c>
      <c r="X6" s="16">
        <f t="shared" si="0"/>
        <v>0.52277279948758848</v>
      </c>
    </row>
    <row r="7" spans="1:24" x14ac:dyDescent="0.2">
      <c r="B7">
        <v>97.79</v>
      </c>
      <c r="C7">
        <v>149.06</v>
      </c>
      <c r="D7">
        <v>127.6</v>
      </c>
      <c r="E7">
        <v>113.9</v>
      </c>
      <c r="F7">
        <v>94.61</v>
      </c>
      <c r="G7" s="5"/>
      <c r="H7" s="5"/>
      <c r="I7" s="5"/>
      <c r="J7" s="5"/>
      <c r="K7" s="5"/>
      <c r="L7" s="5"/>
      <c r="M7" s="5"/>
      <c r="N7">
        <f t="shared" si="1"/>
        <v>1.3016105417276722</v>
      </c>
      <c r="O7">
        <f t="shared" si="2"/>
        <v>1.7476843709696328</v>
      </c>
      <c r="P7">
        <f t="shared" si="3"/>
        <v>1.3069753149646626</v>
      </c>
      <c r="Q7">
        <f t="shared" si="4"/>
        <v>1.1793331952785258</v>
      </c>
      <c r="R7">
        <f t="shared" si="5"/>
        <v>0.92086821101810401</v>
      </c>
      <c r="S7" s="5"/>
      <c r="T7" s="14">
        <f t="shared" si="6"/>
        <v>1.0496859207481228</v>
      </c>
      <c r="U7" s="15">
        <f t="shared" si="0"/>
        <v>1.4094228798142201</v>
      </c>
      <c r="V7" s="15">
        <f t="shared" si="0"/>
        <v>1.0540123507779537</v>
      </c>
      <c r="W7" s="15">
        <f t="shared" si="0"/>
        <v>0.95107515748268212</v>
      </c>
      <c r="X7" s="16">
        <f t="shared" si="0"/>
        <v>0.74263565404685805</v>
      </c>
    </row>
    <row r="8" spans="1:24" x14ac:dyDescent="0.2">
      <c r="B8">
        <v>89.22</v>
      </c>
      <c r="C8">
        <v>150.5</v>
      </c>
      <c r="D8">
        <v>121.14</v>
      </c>
      <c r="E8">
        <v>112.46</v>
      </c>
      <c r="F8">
        <v>62.94</v>
      </c>
      <c r="G8" s="5"/>
      <c r="H8" s="5"/>
      <c r="I8" s="5"/>
      <c r="J8" s="5"/>
      <c r="K8" s="5"/>
      <c r="L8" s="5"/>
      <c r="M8" s="5"/>
      <c r="N8">
        <f t="shared" si="1"/>
        <v>1.187541594569413</v>
      </c>
      <c r="O8">
        <f t="shared" si="2"/>
        <v>1.7645679446593971</v>
      </c>
      <c r="P8">
        <f t="shared" si="3"/>
        <v>1.2408071289562634</v>
      </c>
      <c r="Q8">
        <f t="shared" si="4"/>
        <v>1.1644232760405882</v>
      </c>
      <c r="R8">
        <f t="shared" si="5"/>
        <v>0.61261436636168976</v>
      </c>
      <c r="S8" s="5"/>
      <c r="T8" s="14">
        <f t="shared" si="6"/>
        <v>0.95769483433017177</v>
      </c>
      <c r="U8" s="15">
        <f t="shared" si="0"/>
        <v>1.423038665047901</v>
      </c>
      <c r="V8" s="15">
        <f t="shared" si="0"/>
        <v>1.0006509104485997</v>
      </c>
      <c r="W8" s="15">
        <f t="shared" si="0"/>
        <v>0.93905102906499049</v>
      </c>
      <c r="X8" s="16">
        <f t="shared" si="0"/>
        <v>0.49404384384007238</v>
      </c>
    </row>
    <row r="9" spans="1:24" x14ac:dyDescent="0.2">
      <c r="B9">
        <v>89.53</v>
      </c>
      <c r="C9">
        <v>136.34</v>
      </c>
      <c r="D9">
        <v>115.71</v>
      </c>
      <c r="E9">
        <v>102.76</v>
      </c>
      <c r="F9">
        <v>85.98</v>
      </c>
      <c r="G9" s="5"/>
      <c r="H9" s="5"/>
      <c r="I9" s="5"/>
      <c r="J9" s="5"/>
      <c r="K9" s="5"/>
      <c r="L9" s="5"/>
      <c r="M9" s="5"/>
      <c r="N9">
        <f t="shared" si="1"/>
        <v>1.1916677758551844</v>
      </c>
      <c r="O9">
        <f t="shared" si="2"/>
        <v>1.598546136710048</v>
      </c>
      <c r="P9">
        <f t="shared" si="3"/>
        <v>1.1851889787975007</v>
      </c>
      <c r="Q9">
        <f t="shared" si="4"/>
        <v>1.0639884033961484</v>
      </c>
      <c r="R9">
        <f t="shared" si="5"/>
        <v>0.83686976834728444</v>
      </c>
      <c r="S9" s="5"/>
      <c r="T9" s="14">
        <f t="shared" si="6"/>
        <v>0.96102239988321314</v>
      </c>
      <c r="U9" s="15">
        <f t="shared" si="0"/>
        <v>1.2891501102500387</v>
      </c>
      <c r="V9" s="15">
        <f t="shared" si="0"/>
        <v>0.95579756354637158</v>
      </c>
      <c r="W9" s="15">
        <f t="shared" si="0"/>
        <v>0.85805516402915194</v>
      </c>
      <c r="X9" s="16">
        <f t="shared" si="0"/>
        <v>0.67489497447361646</v>
      </c>
    </row>
    <row r="10" spans="1:24" x14ac:dyDescent="0.2">
      <c r="B10">
        <v>82.44</v>
      </c>
      <c r="C10">
        <v>135.31</v>
      </c>
      <c r="D10">
        <v>110.78</v>
      </c>
      <c r="E10">
        <v>103.26</v>
      </c>
      <c r="F10">
        <v>58.29</v>
      </c>
      <c r="G10" s="5"/>
      <c r="H10" s="5"/>
      <c r="I10" s="5"/>
      <c r="J10" s="5"/>
      <c r="K10" s="5"/>
      <c r="L10" s="5"/>
      <c r="M10" s="5"/>
      <c r="N10">
        <f t="shared" si="1"/>
        <v>1.0972980167709305</v>
      </c>
      <c r="O10">
        <f t="shared" si="2"/>
        <v>1.5864696916402861</v>
      </c>
      <c r="P10">
        <f t="shared" si="3"/>
        <v>1.1346922052647752</v>
      </c>
      <c r="Q10">
        <f t="shared" si="4"/>
        <v>1.0691654586870989</v>
      </c>
      <c r="R10">
        <f t="shared" si="5"/>
        <v>0.56735448705470126</v>
      </c>
      <c r="S10" s="5"/>
      <c r="T10" s="14">
        <f t="shared" si="6"/>
        <v>0.88491775546042784</v>
      </c>
      <c r="U10" s="15">
        <f t="shared" si="0"/>
        <v>1.2794110416453921</v>
      </c>
      <c r="V10" s="15">
        <f t="shared" si="0"/>
        <v>0.91507435908449619</v>
      </c>
      <c r="W10" s="15">
        <f t="shared" si="0"/>
        <v>0.86223020861862809</v>
      </c>
      <c r="X10" s="16">
        <f t="shared" si="0"/>
        <v>0.45754394117314617</v>
      </c>
    </row>
    <row r="11" spans="1:24" x14ac:dyDescent="0.2">
      <c r="B11">
        <v>97.94</v>
      </c>
      <c r="C11">
        <v>149.13</v>
      </c>
      <c r="D11">
        <v>127.6</v>
      </c>
      <c r="E11">
        <v>118.36</v>
      </c>
      <c r="F11">
        <v>98.94</v>
      </c>
      <c r="N11">
        <f t="shared" si="1"/>
        <v>1.3036070810594969</v>
      </c>
      <c r="O11">
        <f t="shared" si="2"/>
        <v>1.7485051002462186</v>
      </c>
      <c r="P11">
        <f t="shared" si="3"/>
        <v>1.3069753149646626</v>
      </c>
      <c r="Q11">
        <f t="shared" si="4"/>
        <v>1.2255125284738042</v>
      </c>
      <c r="R11">
        <f t="shared" si="5"/>
        <v>0.96301343196418143</v>
      </c>
      <c r="T11" s="14">
        <f t="shared" si="6"/>
        <v>1.0512960331124974</v>
      </c>
      <c r="U11" s="15">
        <f t="shared" si="0"/>
        <v>1.4100847582630796</v>
      </c>
      <c r="V11" s="15">
        <f t="shared" si="0"/>
        <v>1.0540123507779537</v>
      </c>
      <c r="W11" s="15">
        <f t="shared" si="0"/>
        <v>0.98831655522080986</v>
      </c>
      <c r="X11" s="16">
        <f t="shared" si="0"/>
        <v>0.77662373545498509</v>
      </c>
    </row>
    <row r="12" spans="1:24" x14ac:dyDescent="0.2">
      <c r="B12">
        <v>88.78</v>
      </c>
      <c r="C12">
        <v>150.16999999999999</v>
      </c>
      <c r="D12">
        <v>125.73</v>
      </c>
      <c r="E12">
        <v>117.93</v>
      </c>
      <c r="F12">
        <v>65.37</v>
      </c>
      <c r="N12">
        <f t="shared" si="1"/>
        <v>1.1816850791960603</v>
      </c>
      <c r="O12">
        <f t="shared" si="2"/>
        <v>1.7606987923554926</v>
      </c>
      <c r="P12">
        <f t="shared" si="3"/>
        <v>1.2878213663832838</v>
      </c>
      <c r="Q12">
        <f t="shared" si="4"/>
        <v>1.2210602609235868</v>
      </c>
      <c r="R12">
        <f t="shared" si="5"/>
        <v>0.636266303289858</v>
      </c>
      <c r="T12" s="17">
        <f t="shared" si="6"/>
        <v>0.95297183806133889</v>
      </c>
      <c r="U12" s="18">
        <f t="shared" si="0"/>
        <v>1.419918380931849</v>
      </c>
      <c r="V12" s="18">
        <f t="shared" si="0"/>
        <v>1.0385656180510354</v>
      </c>
      <c r="W12" s="18">
        <f t="shared" si="0"/>
        <v>0.9847260168738603</v>
      </c>
      <c r="X12" s="19">
        <f t="shared" si="0"/>
        <v>0.51311798652407903</v>
      </c>
    </row>
    <row r="14" spans="1:24" x14ac:dyDescent="0.2">
      <c r="A14" t="s">
        <v>16</v>
      </c>
      <c r="H14" t="s">
        <v>0</v>
      </c>
    </row>
    <row r="15" spans="1:24" x14ac:dyDescent="0.2">
      <c r="B15" t="s">
        <v>3</v>
      </c>
      <c r="C15" t="s">
        <v>4</v>
      </c>
      <c r="D15" t="s">
        <v>5</v>
      </c>
      <c r="E15" t="s">
        <v>6</v>
      </c>
      <c r="F15" t="s">
        <v>7</v>
      </c>
      <c r="H15" t="s">
        <v>3</v>
      </c>
      <c r="I15" t="s">
        <v>4</v>
      </c>
      <c r="J15" t="s">
        <v>5</v>
      </c>
      <c r="K15" t="s">
        <v>6</v>
      </c>
      <c r="L15" t="s">
        <v>7</v>
      </c>
      <c r="T15" s="3" t="s">
        <v>3</v>
      </c>
      <c r="U15" s="4" t="s">
        <v>4</v>
      </c>
      <c r="V15" s="4" t="s">
        <v>5</v>
      </c>
      <c r="W15" s="4" t="s">
        <v>6</v>
      </c>
      <c r="X15" s="10" t="s">
        <v>7</v>
      </c>
    </row>
    <row r="16" spans="1:24" x14ac:dyDescent="0.2">
      <c r="A16" t="s">
        <v>10</v>
      </c>
      <c r="B16">
        <v>134.68</v>
      </c>
      <c r="C16">
        <v>153.55000000000001</v>
      </c>
      <c r="D16">
        <v>65.760000000000005</v>
      </c>
      <c r="E16">
        <v>42.41</v>
      </c>
      <c r="F16">
        <v>65.66</v>
      </c>
      <c r="H16">
        <v>75.13</v>
      </c>
      <c r="I16">
        <v>85.29</v>
      </c>
      <c r="J16">
        <v>97.63</v>
      </c>
      <c r="K16">
        <v>96.58</v>
      </c>
      <c r="L16">
        <v>102.74</v>
      </c>
      <c r="N16">
        <f>B16/75.13</f>
        <v>1.7926261147344604</v>
      </c>
      <c r="O16">
        <f>C16/85.29</f>
        <v>1.8003282917106342</v>
      </c>
      <c r="P16">
        <f>D16/97.63</f>
        <v>0.67356345385639671</v>
      </c>
      <c r="Q16">
        <f>E16/96.58</f>
        <v>0.43911782977842201</v>
      </c>
      <c r="R16">
        <f>F16/102.74</f>
        <v>0.63908896242943347</v>
      </c>
      <c r="S16">
        <f>AVERAGE(N16:N23)</f>
        <v>1.4692865699454278</v>
      </c>
      <c r="T16" s="14">
        <f>N16/1.4</f>
        <v>1.2804472248103289</v>
      </c>
      <c r="U16" s="15">
        <f t="shared" ref="U16:X23" si="7">O16/1.4</f>
        <v>1.2859487797933102</v>
      </c>
      <c r="V16" s="15">
        <f t="shared" si="7"/>
        <v>0.48111675275456911</v>
      </c>
      <c r="W16" s="15">
        <f t="shared" si="7"/>
        <v>0.31365559269887289</v>
      </c>
      <c r="X16" s="16">
        <f t="shared" si="7"/>
        <v>0.45649211602102396</v>
      </c>
    </row>
    <row r="17" spans="1:24" x14ac:dyDescent="0.2">
      <c r="B17">
        <v>74.459999999999994</v>
      </c>
      <c r="C17">
        <v>149.52000000000001</v>
      </c>
      <c r="D17">
        <v>45.73</v>
      </c>
      <c r="E17">
        <v>75.89</v>
      </c>
      <c r="F17">
        <v>142.53</v>
      </c>
      <c r="G17" s="6"/>
      <c r="H17" s="6"/>
      <c r="I17" s="6"/>
      <c r="J17" s="6"/>
      <c r="L17" s="6"/>
      <c r="M17" s="6"/>
      <c r="N17">
        <f t="shared" ref="N17:N23" si="8">B17/75.13</f>
        <v>0.99108212431784903</v>
      </c>
      <c r="O17">
        <f t="shared" ref="O17:O23" si="9">C17/85.29</f>
        <v>1.7530777347871966</v>
      </c>
      <c r="P17">
        <f t="shared" ref="P17:P23" si="10">D17/97.63</f>
        <v>0.4684011062173512</v>
      </c>
      <c r="Q17">
        <f t="shared" ref="Q17:Q23" si="11">E17/96.58</f>
        <v>0.785773452060468</v>
      </c>
      <c r="R17">
        <f t="shared" ref="R17:R23" si="12">F17/102.74</f>
        <v>1.387288300564532</v>
      </c>
      <c r="S17" s="6"/>
      <c r="T17" s="14">
        <f t="shared" ref="T17:T23" si="13">N17/1.4</f>
        <v>0.7079158030841779</v>
      </c>
      <c r="U17" s="15">
        <f t="shared" si="7"/>
        <v>1.2521983819908549</v>
      </c>
      <c r="V17" s="15">
        <f t="shared" si="7"/>
        <v>0.33457221872667947</v>
      </c>
      <c r="W17" s="15">
        <f t="shared" si="7"/>
        <v>0.56126675147176286</v>
      </c>
      <c r="X17" s="16">
        <f t="shared" si="7"/>
        <v>0.99092021468895153</v>
      </c>
    </row>
    <row r="18" spans="1:24" x14ac:dyDescent="0.2">
      <c r="B18">
        <v>125.37</v>
      </c>
      <c r="C18">
        <v>149.88999999999999</v>
      </c>
      <c r="D18">
        <v>62.81</v>
      </c>
      <c r="E18">
        <v>41.3</v>
      </c>
      <c r="F18">
        <v>62.58</v>
      </c>
      <c r="G18" s="6"/>
      <c r="H18" s="6"/>
      <c r="I18" s="6"/>
      <c r="J18" s="6"/>
      <c r="N18">
        <f t="shared" si="8"/>
        <v>1.668707573539199</v>
      </c>
      <c r="O18">
        <f t="shared" si="9"/>
        <v>1.7574158752491498</v>
      </c>
      <c r="P18">
        <f t="shared" si="10"/>
        <v>0.64334733176277792</v>
      </c>
      <c r="Q18">
        <f t="shared" si="11"/>
        <v>0.4276247670325119</v>
      </c>
      <c r="R18">
        <f t="shared" si="12"/>
        <v>0.60911037570566484</v>
      </c>
      <c r="T18" s="14">
        <f t="shared" si="13"/>
        <v>1.1919339810994278</v>
      </c>
      <c r="U18" s="15">
        <f t="shared" si="7"/>
        <v>1.2552970537493928</v>
      </c>
      <c r="V18" s="15">
        <f t="shared" si="7"/>
        <v>0.45953380840198427</v>
      </c>
      <c r="W18" s="15">
        <f t="shared" si="7"/>
        <v>0.30544626216607995</v>
      </c>
      <c r="X18" s="16">
        <f t="shared" si="7"/>
        <v>0.43507883978976064</v>
      </c>
    </row>
    <row r="19" spans="1:24" x14ac:dyDescent="0.2">
      <c r="B19">
        <v>69.37</v>
      </c>
      <c r="C19">
        <v>139.31</v>
      </c>
      <c r="D19">
        <v>43.77</v>
      </c>
      <c r="E19">
        <v>71.540000000000006</v>
      </c>
      <c r="F19">
        <v>130.69</v>
      </c>
      <c r="N19">
        <f t="shared" si="8"/>
        <v>0.92333288965792637</v>
      </c>
      <c r="O19">
        <f t="shared" si="9"/>
        <v>1.6333685074451869</v>
      </c>
      <c r="P19">
        <f t="shared" si="10"/>
        <v>0.44832530984328595</v>
      </c>
      <c r="Q19">
        <f t="shared" si="11"/>
        <v>0.74073307102919872</v>
      </c>
      <c r="R19">
        <f t="shared" si="12"/>
        <v>1.2720459412108234</v>
      </c>
      <c r="T19" s="14">
        <f t="shared" si="13"/>
        <v>0.65952349261280463</v>
      </c>
      <c r="U19" s="15">
        <f t="shared" si="7"/>
        <v>1.1666917910322765</v>
      </c>
      <c r="V19" s="15">
        <f t="shared" si="7"/>
        <v>0.32023236417377571</v>
      </c>
      <c r="W19" s="15">
        <f t="shared" si="7"/>
        <v>0.52909505073514196</v>
      </c>
      <c r="X19" s="16">
        <f t="shared" si="7"/>
        <v>0.90860424372201676</v>
      </c>
    </row>
    <row r="20" spans="1:24" x14ac:dyDescent="0.2">
      <c r="B20">
        <v>163.06</v>
      </c>
      <c r="C20">
        <v>191.18</v>
      </c>
      <c r="D20">
        <v>78.53</v>
      </c>
      <c r="E20">
        <v>50.9</v>
      </c>
      <c r="F20">
        <v>77.12</v>
      </c>
      <c r="N20">
        <f t="shared" si="8"/>
        <v>2.1703713563157194</v>
      </c>
      <c r="O20">
        <f t="shared" si="9"/>
        <v>2.2415289013952395</v>
      </c>
      <c r="P20">
        <f t="shared" si="10"/>
        <v>0.8043634128853836</v>
      </c>
      <c r="Q20">
        <f t="shared" si="11"/>
        <v>0.52702422861876164</v>
      </c>
      <c r="R20">
        <f t="shared" si="12"/>
        <v>0.75063266497956016</v>
      </c>
      <c r="T20" s="14">
        <f t="shared" si="13"/>
        <v>1.5502652545112283</v>
      </c>
      <c r="U20" s="15">
        <f t="shared" si="7"/>
        <v>1.6010920724251712</v>
      </c>
      <c r="V20" s="15">
        <f t="shared" si="7"/>
        <v>0.57454529491813122</v>
      </c>
      <c r="W20" s="15">
        <f t="shared" si="7"/>
        <v>0.37644587758482978</v>
      </c>
      <c r="X20" s="16">
        <f t="shared" si="7"/>
        <v>0.53616618927111448</v>
      </c>
    </row>
    <row r="21" spans="1:24" x14ac:dyDescent="0.2">
      <c r="B21">
        <v>90.39</v>
      </c>
      <c r="C21">
        <v>184.1</v>
      </c>
      <c r="D21">
        <v>54.69</v>
      </c>
      <c r="E21">
        <v>92.48</v>
      </c>
      <c r="F21">
        <v>160.66</v>
      </c>
      <c r="G21" s="6"/>
      <c r="H21" s="6"/>
      <c r="I21" s="6"/>
      <c r="J21" s="6"/>
      <c r="N21">
        <f t="shared" si="8"/>
        <v>1.2031146013576468</v>
      </c>
      <c r="O21">
        <f t="shared" si="9"/>
        <v>2.158517997420565</v>
      </c>
      <c r="P21">
        <f t="shared" si="10"/>
        <v>0.56017617535593567</v>
      </c>
      <c r="Q21">
        <f t="shared" si="11"/>
        <v>0.95754814661420595</v>
      </c>
      <c r="R21">
        <f t="shared" si="12"/>
        <v>1.5637531633248978</v>
      </c>
      <c r="T21" s="14">
        <f t="shared" si="13"/>
        <v>0.85936757239831918</v>
      </c>
      <c r="U21" s="15">
        <f t="shared" si="7"/>
        <v>1.5417985695861181</v>
      </c>
      <c r="V21" s="15">
        <f t="shared" si="7"/>
        <v>0.40012583953995406</v>
      </c>
      <c r="W21" s="15">
        <f t="shared" si="7"/>
        <v>0.68396296186729</v>
      </c>
      <c r="X21" s="16">
        <f t="shared" si="7"/>
        <v>1.1169665452320698</v>
      </c>
    </row>
    <row r="22" spans="1:24" x14ac:dyDescent="0.2">
      <c r="B22">
        <v>144.61000000000001</v>
      </c>
      <c r="C22">
        <v>175.25</v>
      </c>
      <c r="D22">
        <v>71.31</v>
      </c>
      <c r="E22">
        <v>45.91</v>
      </c>
      <c r="F22">
        <v>71.84</v>
      </c>
      <c r="N22">
        <f t="shared" si="8"/>
        <v>1.9247970185012648</v>
      </c>
      <c r="O22">
        <f t="shared" si="9"/>
        <v>2.0547543674522215</v>
      </c>
      <c r="P22">
        <f t="shared" si="10"/>
        <v>0.73041073440540827</v>
      </c>
      <c r="Q22">
        <f t="shared" si="11"/>
        <v>0.47535721681507553</v>
      </c>
      <c r="R22">
        <f t="shared" si="12"/>
        <v>0.69924080202452799</v>
      </c>
      <c r="T22" s="14">
        <f t="shared" si="13"/>
        <v>1.3748550132151893</v>
      </c>
      <c r="U22" s="15">
        <f t="shared" si="7"/>
        <v>1.4676816910373012</v>
      </c>
      <c r="V22" s="15">
        <f t="shared" si="7"/>
        <v>0.52172195314672021</v>
      </c>
      <c r="W22" s="15">
        <f t="shared" si="7"/>
        <v>0.33954086915362541</v>
      </c>
      <c r="X22" s="16">
        <f t="shared" si="7"/>
        <v>0.49945771573180575</v>
      </c>
    </row>
    <row r="23" spans="1:24" x14ac:dyDescent="0.2">
      <c r="B23">
        <v>81.16</v>
      </c>
      <c r="C23">
        <v>167.01</v>
      </c>
      <c r="D23">
        <v>49.91</v>
      </c>
      <c r="E23">
        <v>83.94</v>
      </c>
      <c r="F23">
        <v>149.85</v>
      </c>
      <c r="N23">
        <f t="shared" si="8"/>
        <v>1.0802608811393584</v>
      </c>
      <c r="O23">
        <f t="shared" si="9"/>
        <v>1.9581428068941256</v>
      </c>
      <c r="P23">
        <f t="shared" si="10"/>
        <v>0.51121581481102119</v>
      </c>
      <c r="Q23">
        <f t="shared" si="11"/>
        <v>0.86912404224477113</v>
      </c>
      <c r="R23">
        <f t="shared" si="12"/>
        <v>1.4585361105703718</v>
      </c>
      <c r="T23" s="17">
        <f t="shared" si="13"/>
        <v>0.77161491509954172</v>
      </c>
      <c r="U23" s="18">
        <f t="shared" si="7"/>
        <v>1.398673433495804</v>
      </c>
      <c r="V23" s="18">
        <f t="shared" si="7"/>
        <v>0.36515415343644375</v>
      </c>
      <c r="W23" s="18">
        <f t="shared" si="7"/>
        <v>0.62080288731769373</v>
      </c>
      <c r="X23" s="19">
        <f t="shared" si="7"/>
        <v>1.0418115075502656</v>
      </c>
    </row>
    <row r="26" spans="1:24" x14ac:dyDescent="0.2">
      <c r="A26" t="s">
        <v>17</v>
      </c>
      <c r="H26" t="s">
        <v>0</v>
      </c>
    </row>
    <row r="27" spans="1:24" x14ac:dyDescent="0.2">
      <c r="B27" t="s">
        <v>3</v>
      </c>
      <c r="C27" t="s">
        <v>4</v>
      </c>
      <c r="D27" t="s">
        <v>5</v>
      </c>
      <c r="E27" t="s">
        <v>6</v>
      </c>
      <c r="F27" t="s">
        <v>7</v>
      </c>
      <c r="H27" t="s">
        <v>3</v>
      </c>
      <c r="I27" t="s">
        <v>4</v>
      </c>
      <c r="J27" t="s">
        <v>5</v>
      </c>
      <c r="K27" t="s">
        <v>6</v>
      </c>
      <c r="L27" t="s">
        <v>7</v>
      </c>
      <c r="T27" s="3" t="s">
        <v>3</v>
      </c>
      <c r="U27" s="4" t="s">
        <v>4</v>
      </c>
      <c r="V27" s="4" t="s">
        <v>5</v>
      </c>
      <c r="W27" s="4" t="s">
        <v>6</v>
      </c>
      <c r="X27" s="10" t="s">
        <v>7</v>
      </c>
    </row>
    <row r="28" spans="1:24" x14ac:dyDescent="0.2">
      <c r="A28" t="s">
        <v>11</v>
      </c>
      <c r="B28">
        <v>110.43</v>
      </c>
      <c r="C28">
        <v>91.27</v>
      </c>
      <c r="D28">
        <v>73.62</v>
      </c>
      <c r="E28">
        <v>66.78</v>
      </c>
      <c r="F28">
        <v>150.56</v>
      </c>
      <c r="H28">
        <v>75.13</v>
      </c>
      <c r="I28">
        <v>85.29</v>
      </c>
      <c r="J28">
        <v>97.63</v>
      </c>
      <c r="K28">
        <v>96.58</v>
      </c>
      <c r="L28">
        <v>102.74</v>
      </c>
      <c r="N28">
        <f t="shared" ref="N28:N35" si="14">B28/75.13</f>
        <v>1.4698522560894451</v>
      </c>
      <c r="O28">
        <f t="shared" ref="O28:O35" si="15">C28/85.29</f>
        <v>1.0701137296283267</v>
      </c>
      <c r="P28">
        <f t="shared" ref="P28:P35" si="16">D28/97.63</f>
        <v>0.75407149441769961</v>
      </c>
      <c r="Q28">
        <f t="shared" ref="Q28:Q35" si="17">E28/96.58</f>
        <v>0.69144750465934979</v>
      </c>
      <c r="R28">
        <f t="shared" ref="R28:R35" si="18">F28/102.74</f>
        <v>1.4654467588086433</v>
      </c>
      <c r="S28">
        <f>AVERAGE(N28:N35)</f>
        <v>1.2514807666711036</v>
      </c>
      <c r="T28" s="11">
        <f>N28/1.25</f>
        <v>1.175881804871556</v>
      </c>
      <c r="U28" s="12">
        <f t="shared" ref="U28:X35" si="19">O28/1.25</f>
        <v>0.85609098370266135</v>
      </c>
      <c r="V28" s="12">
        <f t="shared" si="19"/>
        <v>0.60325719553415968</v>
      </c>
      <c r="W28" s="12">
        <f t="shared" si="19"/>
        <v>0.55315800372747981</v>
      </c>
      <c r="X28" s="13">
        <f t="shared" si="19"/>
        <v>1.1723574070469147</v>
      </c>
    </row>
    <row r="29" spans="1:24" x14ac:dyDescent="0.2">
      <c r="B29">
        <v>97.68</v>
      </c>
      <c r="C29">
        <v>84.31</v>
      </c>
      <c r="D29">
        <v>43.99</v>
      </c>
      <c r="E29">
        <v>106.6</v>
      </c>
      <c r="F29">
        <v>239.3</v>
      </c>
      <c r="N29">
        <f t="shared" si="14"/>
        <v>1.3001464128843341</v>
      </c>
      <c r="O29">
        <f t="shared" si="15"/>
        <v>0.98850979012779927</v>
      </c>
      <c r="P29">
        <f t="shared" si="16"/>
        <v>0.45057871555874224</v>
      </c>
      <c r="Q29">
        <f t="shared" si="17"/>
        <v>1.1037481880306481</v>
      </c>
      <c r="R29">
        <f t="shared" si="18"/>
        <v>2.3291804555187854</v>
      </c>
      <c r="T29" s="11">
        <f t="shared" ref="T29:T35" si="20">N29/1.25</f>
        <v>1.0401171303074672</v>
      </c>
      <c r="U29" s="12">
        <f t="shared" si="19"/>
        <v>0.79080783210223937</v>
      </c>
      <c r="V29" s="12">
        <f t="shared" si="19"/>
        <v>0.36046297244699377</v>
      </c>
      <c r="W29" s="12">
        <f t="shared" si="19"/>
        <v>0.88299855042451847</v>
      </c>
      <c r="X29" s="13">
        <f t="shared" si="19"/>
        <v>1.8633443644150283</v>
      </c>
    </row>
    <row r="30" spans="1:24" x14ac:dyDescent="0.2">
      <c r="B30">
        <v>99.36</v>
      </c>
      <c r="C30">
        <v>81.86</v>
      </c>
      <c r="D30">
        <v>65.3</v>
      </c>
      <c r="E30">
        <v>59.06</v>
      </c>
      <c r="F30">
        <v>138.5</v>
      </c>
      <c r="N30">
        <f t="shared" si="14"/>
        <v>1.322507653400772</v>
      </c>
      <c r="O30">
        <f t="shared" si="15"/>
        <v>0.95978426544729734</v>
      </c>
      <c r="P30">
        <f t="shared" si="16"/>
        <v>0.66885178736044248</v>
      </c>
      <c r="Q30">
        <f t="shared" si="17"/>
        <v>0.61151377096707393</v>
      </c>
      <c r="R30">
        <f t="shared" si="18"/>
        <v>1.3480630718318085</v>
      </c>
      <c r="T30" s="11">
        <f t="shared" si="20"/>
        <v>1.0580061227206177</v>
      </c>
      <c r="U30" s="12">
        <f t="shared" si="19"/>
        <v>0.76782741235783791</v>
      </c>
      <c r="V30" s="12">
        <f t="shared" si="19"/>
        <v>0.53508142988835394</v>
      </c>
      <c r="W30" s="12">
        <f t="shared" si="19"/>
        <v>0.48921101677365914</v>
      </c>
      <c r="X30" s="13">
        <f t="shared" si="19"/>
        <v>1.0784504574654468</v>
      </c>
    </row>
    <row r="31" spans="1:24" x14ac:dyDescent="0.2">
      <c r="B31">
        <v>83.15</v>
      </c>
      <c r="C31">
        <v>76.08</v>
      </c>
      <c r="D31">
        <v>39.78</v>
      </c>
      <c r="E31">
        <v>95.86</v>
      </c>
      <c r="F31">
        <v>242.87</v>
      </c>
      <c r="N31">
        <f t="shared" si="14"/>
        <v>1.1067483029415681</v>
      </c>
      <c r="O31">
        <f t="shared" si="15"/>
        <v>0.89201547660921554</v>
      </c>
      <c r="P31">
        <f t="shared" si="16"/>
        <v>0.40745672436751001</v>
      </c>
      <c r="Q31">
        <f t="shared" si="17"/>
        <v>0.99254504038103131</v>
      </c>
      <c r="R31">
        <f t="shared" si="18"/>
        <v>2.363928362857699</v>
      </c>
      <c r="T31" s="11">
        <f t="shared" si="20"/>
        <v>0.88539864235325449</v>
      </c>
      <c r="U31" s="12">
        <f t="shared" si="19"/>
        <v>0.71361238128737248</v>
      </c>
      <c r="V31" s="12">
        <f t="shared" si="19"/>
        <v>0.325965379494008</v>
      </c>
      <c r="W31" s="12">
        <f t="shared" si="19"/>
        <v>0.794036032304825</v>
      </c>
      <c r="X31" s="13">
        <f t="shared" si="19"/>
        <v>1.8911426902861592</v>
      </c>
    </row>
    <row r="32" spans="1:24" x14ac:dyDescent="0.2">
      <c r="B32">
        <v>104.45</v>
      </c>
      <c r="C32">
        <v>83.83</v>
      </c>
      <c r="D32">
        <v>66.87</v>
      </c>
      <c r="E32">
        <v>59.02</v>
      </c>
      <c r="F32">
        <v>142.33000000000001</v>
      </c>
      <c r="N32">
        <f t="shared" si="14"/>
        <v>1.3902568880606949</v>
      </c>
      <c r="O32">
        <f t="shared" si="15"/>
        <v>0.98288193223121112</v>
      </c>
      <c r="P32">
        <f t="shared" si="16"/>
        <v>0.68493290996619904</v>
      </c>
      <c r="Q32">
        <f t="shared" si="17"/>
        <v>0.61109960654379791</v>
      </c>
      <c r="R32">
        <f t="shared" si="18"/>
        <v>1.3853416390889626</v>
      </c>
      <c r="T32" s="11">
        <f t="shared" si="20"/>
        <v>1.112205510448556</v>
      </c>
      <c r="U32" s="12">
        <f t="shared" si="19"/>
        <v>0.78630554578496892</v>
      </c>
      <c r="V32" s="12">
        <f t="shared" si="19"/>
        <v>0.54794632797295928</v>
      </c>
      <c r="W32" s="12">
        <f t="shared" si="19"/>
        <v>0.48887968523503833</v>
      </c>
      <c r="X32" s="13">
        <f t="shared" si="19"/>
        <v>1.10827331127117</v>
      </c>
    </row>
    <row r="33" spans="1:24" x14ac:dyDescent="0.2">
      <c r="B33">
        <v>88.3</v>
      </c>
      <c r="C33">
        <v>77.599999999999994</v>
      </c>
      <c r="D33">
        <v>41.09</v>
      </c>
      <c r="E33">
        <v>97.45</v>
      </c>
      <c r="F33">
        <v>242.58</v>
      </c>
      <c r="N33">
        <f t="shared" si="14"/>
        <v>1.1752961533342208</v>
      </c>
      <c r="O33">
        <f t="shared" si="15"/>
        <v>0.90983702661507782</v>
      </c>
      <c r="P33">
        <f t="shared" si="16"/>
        <v>0.42087473112772716</v>
      </c>
      <c r="Q33">
        <f t="shared" si="17"/>
        <v>1.0090080762062539</v>
      </c>
      <c r="R33">
        <f t="shared" si="18"/>
        <v>2.3611057037181236</v>
      </c>
      <c r="T33" s="11">
        <f t="shared" si="20"/>
        <v>0.94023692266737657</v>
      </c>
      <c r="U33" s="12">
        <f t="shared" si="19"/>
        <v>0.72786962129206223</v>
      </c>
      <c r="V33" s="12">
        <f t="shared" si="19"/>
        <v>0.33669978490218172</v>
      </c>
      <c r="W33" s="12">
        <f t="shared" si="19"/>
        <v>0.80720646096500315</v>
      </c>
      <c r="X33" s="13">
        <f t="shared" si="19"/>
        <v>1.8888845629744988</v>
      </c>
    </row>
    <row r="34" spans="1:24" x14ac:dyDescent="0.2">
      <c r="B34">
        <v>93.61</v>
      </c>
      <c r="C34">
        <v>76.38</v>
      </c>
      <c r="D34">
        <v>56.7</v>
      </c>
      <c r="E34">
        <v>52.46</v>
      </c>
      <c r="F34">
        <v>135.32</v>
      </c>
      <c r="G34" s="6"/>
      <c r="H34" s="6"/>
      <c r="I34" s="6"/>
      <c r="J34" s="6"/>
      <c r="L34" s="6"/>
      <c r="M34" s="6"/>
      <c r="N34">
        <f t="shared" si="14"/>
        <v>1.2459736456808199</v>
      </c>
      <c r="O34">
        <f t="shared" si="15"/>
        <v>0.89553288779458307</v>
      </c>
      <c r="P34">
        <f t="shared" si="16"/>
        <v>0.58076410939260481</v>
      </c>
      <c r="Q34">
        <f t="shared" si="17"/>
        <v>0.5431766411265273</v>
      </c>
      <c r="R34">
        <f t="shared" si="18"/>
        <v>1.3171111543702549</v>
      </c>
      <c r="S34" s="6"/>
      <c r="T34" s="11">
        <f t="shared" si="20"/>
        <v>0.99677891654465589</v>
      </c>
      <c r="U34" s="12">
        <f t="shared" si="19"/>
        <v>0.7164263102356665</v>
      </c>
      <c r="V34" s="12">
        <f t="shared" si="19"/>
        <v>0.46461128751408387</v>
      </c>
      <c r="W34" s="12">
        <f t="shared" si="19"/>
        <v>0.43454131290122183</v>
      </c>
      <c r="X34" s="13">
        <f t="shared" si="19"/>
        <v>1.0536889234962039</v>
      </c>
    </row>
    <row r="35" spans="1:24" x14ac:dyDescent="0.2">
      <c r="B35">
        <v>75.209999999999994</v>
      </c>
      <c r="C35">
        <v>69.39</v>
      </c>
      <c r="D35">
        <v>35.590000000000003</v>
      </c>
      <c r="E35">
        <v>92.79</v>
      </c>
      <c r="F35">
        <v>238.62</v>
      </c>
      <c r="G35" s="6"/>
      <c r="H35" s="6"/>
      <c r="I35" s="6"/>
      <c r="J35" s="6"/>
      <c r="N35">
        <f t="shared" si="14"/>
        <v>1.0010648209769732</v>
      </c>
      <c r="O35">
        <f t="shared" si="15"/>
        <v>0.81357720717551874</v>
      </c>
      <c r="P35">
        <f t="shared" si="16"/>
        <v>0.36453958824131932</v>
      </c>
      <c r="Q35">
        <f t="shared" si="17"/>
        <v>0.96075792089459522</v>
      </c>
      <c r="R35">
        <f t="shared" si="18"/>
        <v>2.3225618065018496</v>
      </c>
      <c r="T35" s="20">
        <f t="shared" si="20"/>
        <v>0.80085185678157855</v>
      </c>
      <c r="U35" s="21">
        <f t="shared" si="19"/>
        <v>0.65086176574041499</v>
      </c>
      <c r="V35" s="21">
        <f t="shared" si="19"/>
        <v>0.29163167059305545</v>
      </c>
      <c r="W35" s="21">
        <f t="shared" si="19"/>
        <v>0.76860633671567613</v>
      </c>
      <c r="X35" s="22">
        <f t="shared" si="19"/>
        <v>1.8580494452014797</v>
      </c>
    </row>
    <row r="38" spans="1:24" x14ac:dyDescent="0.2">
      <c r="A38" t="s">
        <v>18</v>
      </c>
      <c r="H38" t="s">
        <v>0</v>
      </c>
    </row>
    <row r="39" spans="1:24" x14ac:dyDescent="0.2">
      <c r="B39" t="s">
        <v>3</v>
      </c>
      <c r="C39" t="s">
        <v>4</v>
      </c>
      <c r="D39" t="s">
        <v>5</v>
      </c>
      <c r="E39" t="s">
        <v>6</v>
      </c>
      <c r="F39" t="s">
        <v>7</v>
      </c>
      <c r="H39" t="s">
        <v>3</v>
      </c>
      <c r="I39" t="s">
        <v>4</v>
      </c>
      <c r="J39" t="s">
        <v>5</v>
      </c>
      <c r="K39" t="s">
        <v>6</v>
      </c>
      <c r="L39" t="s">
        <v>7</v>
      </c>
      <c r="T39" s="3" t="s">
        <v>3</v>
      </c>
      <c r="U39" s="4" t="s">
        <v>4</v>
      </c>
      <c r="V39" s="4" t="s">
        <v>5</v>
      </c>
      <c r="W39" s="4" t="s">
        <v>6</v>
      </c>
      <c r="X39" s="10" t="s">
        <v>7</v>
      </c>
    </row>
    <row r="40" spans="1:24" x14ac:dyDescent="0.2">
      <c r="A40" t="s">
        <v>12</v>
      </c>
      <c r="B40">
        <v>66.92</v>
      </c>
      <c r="C40">
        <v>137.72999999999999</v>
      </c>
      <c r="D40">
        <v>53.82</v>
      </c>
      <c r="E40">
        <v>46.93</v>
      </c>
      <c r="F40">
        <v>74.349999999999994</v>
      </c>
      <c r="G40" s="6"/>
      <c r="H40">
        <v>75.13</v>
      </c>
      <c r="I40">
        <v>85.29</v>
      </c>
      <c r="J40">
        <v>97.63</v>
      </c>
      <c r="K40">
        <v>96.58</v>
      </c>
      <c r="L40">
        <v>102.74</v>
      </c>
      <c r="N40">
        <f>B40/75.13</f>
        <v>0.89072274723812062</v>
      </c>
      <c r="O40">
        <f>C40/85.29</f>
        <v>1.6148434752022509</v>
      </c>
      <c r="P40">
        <f>D40/97.63</f>
        <v>0.55126498002663116</v>
      </c>
      <c r="Q40">
        <f>E40/96.58</f>
        <v>0.4859184096086146</v>
      </c>
      <c r="R40">
        <f>F40/102.74</f>
        <v>0.72367140354292392</v>
      </c>
      <c r="S40">
        <f>AVERAGE(N40:N47)</f>
        <v>1.0731898043391455</v>
      </c>
      <c r="T40" s="11">
        <f>N40/1.07</f>
        <v>0.83245116564310329</v>
      </c>
      <c r="U40" s="12">
        <f t="shared" ref="U40:X47" si="21">O40/1.07</f>
        <v>1.5091995095348139</v>
      </c>
      <c r="V40" s="12">
        <f t="shared" si="21"/>
        <v>0.51520091591273942</v>
      </c>
      <c r="W40" s="12">
        <f t="shared" si="21"/>
        <v>0.45412935477440614</v>
      </c>
      <c r="X40" s="13">
        <f t="shared" si="21"/>
        <v>0.67632841452609704</v>
      </c>
    </row>
    <row r="41" spans="1:24" x14ac:dyDescent="0.2">
      <c r="B41">
        <v>73.8</v>
      </c>
      <c r="C41">
        <v>114.73</v>
      </c>
      <c r="D41">
        <v>49.86</v>
      </c>
      <c r="E41">
        <v>57.17</v>
      </c>
      <c r="F41">
        <v>72.05</v>
      </c>
      <c r="N41">
        <f t="shared" ref="N41:N47" si="22">B41/75.13</f>
        <v>0.98229735125781981</v>
      </c>
      <c r="O41">
        <f t="shared" ref="O41:O47" si="23">C41/85.29</f>
        <v>1.3451752843240707</v>
      </c>
      <c r="P41">
        <f t="shared" ref="P41:P47" si="24">D41/97.63</f>
        <v>0.51070367714841747</v>
      </c>
      <c r="Q41">
        <f t="shared" ref="Q41:Q47" si="25">E41/96.58</f>
        <v>0.59194450196728099</v>
      </c>
      <c r="R41">
        <f t="shared" ref="R41:R47" si="26">F41/102.74</f>
        <v>0.70128479657387577</v>
      </c>
      <c r="T41" s="11">
        <f t="shared" ref="T41:T47" si="27">N41/1.07</f>
        <v>0.91803490771758856</v>
      </c>
      <c r="U41" s="12">
        <f t="shared" si="21"/>
        <v>1.2571731629196923</v>
      </c>
      <c r="V41" s="12">
        <f t="shared" si="21"/>
        <v>0.47729315621347423</v>
      </c>
      <c r="W41" s="12">
        <f t="shared" si="21"/>
        <v>0.55321916071708499</v>
      </c>
      <c r="X41" s="13">
        <f t="shared" si="21"/>
        <v>0.65540635193820163</v>
      </c>
    </row>
    <row r="42" spans="1:24" x14ac:dyDescent="0.2">
      <c r="B42">
        <v>75.63</v>
      </c>
      <c r="C42">
        <v>164.07</v>
      </c>
      <c r="D42">
        <v>67.430000000000007</v>
      </c>
      <c r="E42">
        <v>58.18</v>
      </c>
      <c r="F42">
        <v>90.24</v>
      </c>
      <c r="N42">
        <f t="shared" si="22"/>
        <v>1.0066551311060827</v>
      </c>
      <c r="O42">
        <f t="shared" si="23"/>
        <v>1.9236721772775236</v>
      </c>
      <c r="P42">
        <f t="shared" si="24"/>
        <v>0.69066885178736059</v>
      </c>
      <c r="Q42">
        <f t="shared" si="25"/>
        <v>0.60240215365500105</v>
      </c>
      <c r="R42">
        <f t="shared" si="26"/>
        <v>0.87833365777691264</v>
      </c>
      <c r="T42" s="11">
        <f t="shared" si="27"/>
        <v>0.94079918794960993</v>
      </c>
      <c r="U42" s="12">
        <f t="shared" si="21"/>
        <v>1.797824464745349</v>
      </c>
      <c r="V42" s="12">
        <f t="shared" si="21"/>
        <v>0.6454849082124865</v>
      </c>
      <c r="W42" s="12">
        <f t="shared" si="21"/>
        <v>0.56299266696729067</v>
      </c>
      <c r="X42" s="13">
        <f t="shared" si="21"/>
        <v>0.82087257736160057</v>
      </c>
    </row>
    <row r="43" spans="1:24" x14ac:dyDescent="0.2">
      <c r="B43">
        <v>84.5</v>
      </c>
      <c r="C43">
        <v>139.18</v>
      </c>
      <c r="D43">
        <v>64.55</v>
      </c>
      <c r="E43">
        <v>73.13</v>
      </c>
      <c r="F43">
        <v>87.66</v>
      </c>
      <c r="N43">
        <f t="shared" si="22"/>
        <v>1.1247171569279915</v>
      </c>
      <c r="O43">
        <f t="shared" si="23"/>
        <v>1.6318442959315278</v>
      </c>
      <c r="P43">
        <f t="shared" si="24"/>
        <v>0.66116972242138683</v>
      </c>
      <c r="Q43">
        <f t="shared" si="25"/>
        <v>0.75719610685442118</v>
      </c>
      <c r="R43">
        <f t="shared" si="26"/>
        <v>0.85322172474206737</v>
      </c>
      <c r="T43" s="11">
        <f t="shared" si="27"/>
        <v>1.0511375298392442</v>
      </c>
      <c r="U43" s="12">
        <f t="shared" si="21"/>
        <v>1.525088127038811</v>
      </c>
      <c r="V43" s="12">
        <f t="shared" si="21"/>
        <v>0.61791562843120262</v>
      </c>
      <c r="W43" s="12">
        <f t="shared" si="21"/>
        <v>0.70765991294805719</v>
      </c>
      <c r="X43" s="13">
        <f t="shared" si="21"/>
        <v>0.79740348106735259</v>
      </c>
    </row>
    <row r="44" spans="1:24" x14ac:dyDescent="0.2">
      <c r="B44">
        <v>72.14</v>
      </c>
      <c r="C44">
        <v>151.41999999999999</v>
      </c>
      <c r="D44">
        <v>61.37</v>
      </c>
      <c r="E44">
        <v>53.89</v>
      </c>
      <c r="F44">
        <v>82.65</v>
      </c>
      <c r="N44">
        <f t="shared" si="22"/>
        <v>0.960202315985625</v>
      </c>
      <c r="O44">
        <f t="shared" si="23"/>
        <v>1.7753546722945244</v>
      </c>
      <c r="P44">
        <f t="shared" si="24"/>
        <v>0.62859776707979109</v>
      </c>
      <c r="Q44">
        <f t="shared" si="25"/>
        <v>0.55798301925864568</v>
      </c>
      <c r="R44">
        <f t="shared" si="26"/>
        <v>0.80445785477905407</v>
      </c>
      <c r="T44" s="11">
        <f t="shared" si="27"/>
        <v>0.89738534204264009</v>
      </c>
      <c r="U44" s="12">
        <f t="shared" si="21"/>
        <v>1.6592099741070321</v>
      </c>
      <c r="V44" s="12">
        <f t="shared" si="21"/>
        <v>0.58747454867270188</v>
      </c>
      <c r="W44" s="12">
        <f t="shared" si="21"/>
        <v>0.5214794572510707</v>
      </c>
      <c r="X44" s="13">
        <f t="shared" si="21"/>
        <v>0.75182977082154578</v>
      </c>
    </row>
    <row r="45" spans="1:24" x14ac:dyDescent="0.2">
      <c r="B45">
        <v>79.33</v>
      </c>
      <c r="C45">
        <v>131.66</v>
      </c>
      <c r="D45">
        <v>60.01</v>
      </c>
      <c r="E45">
        <v>66.19</v>
      </c>
      <c r="F45">
        <v>80.47</v>
      </c>
      <c r="N45">
        <f t="shared" si="22"/>
        <v>1.0559031012910955</v>
      </c>
      <c r="O45">
        <f t="shared" si="23"/>
        <v>1.5436745222183139</v>
      </c>
      <c r="P45">
        <f t="shared" si="24"/>
        <v>0.61466762265697017</v>
      </c>
      <c r="Q45">
        <f t="shared" si="25"/>
        <v>0.68533857941602816</v>
      </c>
      <c r="R45">
        <f t="shared" si="26"/>
        <v>0.78323924469534756</v>
      </c>
      <c r="T45" s="11">
        <f t="shared" si="27"/>
        <v>0.98682532830943503</v>
      </c>
      <c r="U45" s="12">
        <f t="shared" si="21"/>
        <v>1.4426864693629102</v>
      </c>
      <c r="V45" s="12">
        <f t="shared" si="21"/>
        <v>0.57445572210931783</v>
      </c>
      <c r="W45" s="12">
        <f t="shared" si="21"/>
        <v>0.6405033452486244</v>
      </c>
      <c r="X45" s="13">
        <f t="shared" si="21"/>
        <v>0.7319992941078014</v>
      </c>
    </row>
    <row r="46" spans="1:24" x14ac:dyDescent="0.2">
      <c r="B46">
        <v>96.29</v>
      </c>
      <c r="C46">
        <v>170.9</v>
      </c>
      <c r="D46">
        <v>89</v>
      </c>
      <c r="E46">
        <v>80.98</v>
      </c>
      <c r="F46">
        <v>119.01</v>
      </c>
      <c r="N46">
        <f t="shared" si="22"/>
        <v>1.2816451484094238</v>
      </c>
      <c r="O46">
        <f t="shared" si="23"/>
        <v>2.0037519052643922</v>
      </c>
      <c r="P46">
        <f t="shared" si="24"/>
        <v>0.91160503943460003</v>
      </c>
      <c r="Q46">
        <f t="shared" si="25"/>
        <v>0.83847587492234421</v>
      </c>
      <c r="R46">
        <f t="shared" si="26"/>
        <v>1.1583609110375708</v>
      </c>
      <c r="T46" s="11">
        <f t="shared" si="27"/>
        <v>1.1977992041209566</v>
      </c>
      <c r="U46" s="12">
        <f t="shared" si="21"/>
        <v>1.8726653320227964</v>
      </c>
      <c r="V46" s="12">
        <f t="shared" si="21"/>
        <v>0.85196732657439245</v>
      </c>
      <c r="W46" s="12">
        <f t="shared" si="21"/>
        <v>0.78362231301153662</v>
      </c>
      <c r="X46" s="13">
        <f t="shared" si="21"/>
        <v>1.0825802906893185</v>
      </c>
    </row>
    <row r="47" spans="1:24" x14ac:dyDescent="0.2">
      <c r="B47">
        <v>96.42</v>
      </c>
      <c r="C47">
        <v>159.19999999999999</v>
      </c>
      <c r="D47">
        <v>94.53</v>
      </c>
      <c r="E47">
        <v>109</v>
      </c>
      <c r="F47">
        <v>127.66</v>
      </c>
      <c r="N47">
        <f t="shared" si="22"/>
        <v>1.2833754824970054</v>
      </c>
      <c r="O47">
        <f t="shared" si="23"/>
        <v>1.8665728690350567</v>
      </c>
      <c r="P47">
        <f t="shared" si="24"/>
        <v>0.96824746491857017</v>
      </c>
      <c r="Q47">
        <f t="shared" si="25"/>
        <v>1.1285980534272106</v>
      </c>
      <c r="R47">
        <f t="shared" si="26"/>
        <v>1.242554019855947</v>
      </c>
      <c r="T47" s="20">
        <f t="shared" si="27"/>
        <v>1.1994163387822481</v>
      </c>
      <c r="U47" s="21">
        <f t="shared" si="21"/>
        <v>1.7444606252664081</v>
      </c>
      <c r="V47" s="21">
        <f t="shared" si="21"/>
        <v>0.90490417282109359</v>
      </c>
      <c r="W47" s="21">
        <f t="shared" si="21"/>
        <v>1.0547645359132809</v>
      </c>
      <c r="X47" s="22">
        <f t="shared" si="21"/>
        <v>1.1612654391177075</v>
      </c>
    </row>
    <row r="48" spans="1:24" x14ac:dyDescent="0.2">
      <c r="B48" s="7"/>
      <c r="C48" s="7"/>
      <c r="D48" s="7"/>
      <c r="E48" s="7"/>
    </row>
    <row r="49" spans="1:24" x14ac:dyDescent="0.2">
      <c r="A49" t="s">
        <v>14</v>
      </c>
      <c r="H49" t="s">
        <v>0</v>
      </c>
    </row>
    <row r="50" spans="1:24" x14ac:dyDescent="0.2">
      <c r="B50" t="s">
        <v>3</v>
      </c>
      <c r="C50" t="s">
        <v>4</v>
      </c>
      <c r="D50" t="s">
        <v>5</v>
      </c>
      <c r="E50" t="s">
        <v>6</v>
      </c>
      <c r="F50" t="s">
        <v>7</v>
      </c>
      <c r="H50" t="s">
        <v>3</v>
      </c>
      <c r="I50" t="s">
        <v>4</v>
      </c>
      <c r="J50" t="s">
        <v>5</v>
      </c>
      <c r="K50" t="s">
        <v>6</v>
      </c>
      <c r="L50" t="s">
        <v>7</v>
      </c>
      <c r="N50" t="s">
        <v>3</v>
      </c>
      <c r="O50" t="s">
        <v>4</v>
      </c>
      <c r="P50" t="s">
        <v>5</v>
      </c>
      <c r="Q50" t="s">
        <v>6</v>
      </c>
      <c r="R50" t="s">
        <v>7</v>
      </c>
      <c r="T50" s="3" t="s">
        <v>3</v>
      </c>
      <c r="U50" s="4" t="s">
        <v>4</v>
      </c>
      <c r="V50" s="4" t="s">
        <v>5</v>
      </c>
      <c r="W50" s="4" t="s">
        <v>6</v>
      </c>
      <c r="X50" s="10" t="s">
        <v>7</v>
      </c>
    </row>
    <row r="51" spans="1:24" x14ac:dyDescent="0.2">
      <c r="A51" t="s">
        <v>8</v>
      </c>
      <c r="B51">
        <v>77.5</v>
      </c>
      <c r="C51">
        <v>63.12</v>
      </c>
      <c r="D51">
        <v>109.88</v>
      </c>
      <c r="E51">
        <v>93.11</v>
      </c>
      <c r="F51">
        <v>71.650000000000006</v>
      </c>
      <c r="H51">
        <v>75.13</v>
      </c>
      <c r="I51">
        <v>85.29</v>
      </c>
      <c r="J51">
        <v>97.63</v>
      </c>
      <c r="K51">
        <v>96.58</v>
      </c>
      <c r="L51">
        <v>102.74</v>
      </c>
      <c r="N51">
        <f>B51/75.13</f>
        <v>1.0315453214428325</v>
      </c>
      <c r="O51">
        <f>C51/85.29</f>
        <v>0.74006331340133658</v>
      </c>
      <c r="P51">
        <f>D51/97.63</f>
        <v>1.1254737273379085</v>
      </c>
      <c r="Q51">
        <f>E51/96.58</f>
        <v>0.96407123628080349</v>
      </c>
      <c r="R51">
        <f>F51/102.74</f>
        <v>0.69739147362273712</v>
      </c>
      <c r="S51">
        <f>AVERAGE(N51:N58)</f>
        <v>0.97805470517769211</v>
      </c>
      <c r="T51" s="11">
        <f>N51/0.97</f>
        <v>1.0634487849926109</v>
      </c>
      <c r="U51" s="12">
        <f t="shared" ref="U51:X58" si="28">O51/0.97</f>
        <v>0.76295186948591398</v>
      </c>
      <c r="V51" s="12">
        <f t="shared" si="28"/>
        <v>1.1602821931318645</v>
      </c>
      <c r="W51" s="12">
        <f t="shared" si="28"/>
        <v>0.99388787245443666</v>
      </c>
      <c r="X51" s="13">
        <f t="shared" si="28"/>
        <v>0.71896028208529605</v>
      </c>
    </row>
    <row r="52" spans="1:24" x14ac:dyDescent="0.2">
      <c r="B52">
        <v>58.42</v>
      </c>
      <c r="C52">
        <v>75.319999999999993</v>
      </c>
      <c r="D52">
        <v>106.35</v>
      </c>
      <c r="E52">
        <v>123.81</v>
      </c>
      <c r="F52">
        <v>76.09</v>
      </c>
      <c r="N52">
        <f t="shared" ref="N52:N58" si="29">B52/75.13</f>
        <v>0.77758551843471324</v>
      </c>
      <c r="O52">
        <f t="shared" ref="O52:O58" si="30">C52/85.29</f>
        <v>0.88310470160628429</v>
      </c>
      <c r="P52">
        <f t="shared" ref="P52:P58" si="31">D52/97.63</f>
        <v>1.0893168083580866</v>
      </c>
      <c r="Q52">
        <f t="shared" ref="Q52:Q58" si="32">E52/96.58</f>
        <v>1.2819424311451646</v>
      </c>
      <c r="R52">
        <f t="shared" ref="R52:R58" si="33">F52/102.74</f>
        <v>0.74060735838037772</v>
      </c>
      <c r="T52" s="11">
        <f t="shared" ref="T52:T58" si="34">N52/0.97</f>
        <v>0.80163455508733328</v>
      </c>
      <c r="U52" s="12">
        <f t="shared" si="28"/>
        <v>0.91041721815080856</v>
      </c>
      <c r="V52" s="12">
        <f t="shared" si="28"/>
        <v>1.1230070189258625</v>
      </c>
      <c r="W52" s="12">
        <f t="shared" si="28"/>
        <v>1.3215901352012007</v>
      </c>
      <c r="X52" s="13">
        <f t="shared" si="28"/>
        <v>0.76351274059832752</v>
      </c>
    </row>
    <row r="53" spans="1:24" x14ac:dyDescent="0.2">
      <c r="B53">
        <v>86.89</v>
      </c>
      <c r="C53">
        <v>69.72</v>
      </c>
      <c r="D53">
        <v>122.84</v>
      </c>
      <c r="E53">
        <v>102.81</v>
      </c>
      <c r="F53">
        <v>80.28</v>
      </c>
      <c r="N53">
        <f t="shared" si="29"/>
        <v>1.1565286836150672</v>
      </c>
      <c r="O53">
        <f t="shared" si="30"/>
        <v>0.81744635947942312</v>
      </c>
      <c r="P53">
        <f t="shared" si="31"/>
        <v>1.2582198094847896</v>
      </c>
      <c r="Q53">
        <f t="shared" si="32"/>
        <v>1.0645061089252434</v>
      </c>
      <c r="R53">
        <f t="shared" si="33"/>
        <v>0.78138991629355659</v>
      </c>
      <c r="T53" s="11">
        <f t="shared" si="34"/>
        <v>1.1922976119742961</v>
      </c>
      <c r="U53" s="12">
        <f t="shared" si="28"/>
        <v>0.84272820564888984</v>
      </c>
      <c r="V53" s="12">
        <f t="shared" si="28"/>
        <v>1.2971338242111234</v>
      </c>
      <c r="W53" s="12">
        <f t="shared" si="28"/>
        <v>1.097428978273447</v>
      </c>
      <c r="X53" s="13">
        <f t="shared" si="28"/>
        <v>0.80555661473562534</v>
      </c>
    </row>
    <row r="54" spans="1:24" x14ac:dyDescent="0.2">
      <c r="B54">
        <v>63.5</v>
      </c>
      <c r="C54">
        <v>83.65</v>
      </c>
      <c r="D54">
        <v>118.91</v>
      </c>
      <c r="E54">
        <v>139.27000000000001</v>
      </c>
      <c r="F54">
        <v>82.38</v>
      </c>
      <c r="N54">
        <f t="shared" si="29"/>
        <v>0.84520165047251439</v>
      </c>
      <c r="O54">
        <f t="shared" si="30"/>
        <v>0.9807714855199906</v>
      </c>
      <c r="P54">
        <f t="shared" si="31"/>
        <v>1.217965789204138</v>
      </c>
      <c r="Q54">
        <f t="shared" si="32"/>
        <v>1.4420169807413545</v>
      </c>
      <c r="R54">
        <f t="shared" si="33"/>
        <v>0.80182986178703519</v>
      </c>
      <c r="T54" s="11">
        <f t="shared" si="34"/>
        <v>0.87134190770362308</v>
      </c>
      <c r="U54" s="12">
        <f t="shared" si="28"/>
        <v>1.0111046242474131</v>
      </c>
      <c r="V54" s="12">
        <f t="shared" si="28"/>
        <v>1.2556348342310701</v>
      </c>
      <c r="W54" s="12">
        <f t="shared" si="28"/>
        <v>1.4866154440632522</v>
      </c>
      <c r="X54" s="13">
        <f t="shared" si="28"/>
        <v>0.82662872349178884</v>
      </c>
    </row>
    <row r="55" spans="1:24" x14ac:dyDescent="0.2">
      <c r="B55">
        <v>87.44</v>
      </c>
      <c r="C55">
        <v>70.7</v>
      </c>
      <c r="D55">
        <v>121.31</v>
      </c>
      <c r="E55">
        <v>102.44</v>
      </c>
      <c r="F55">
        <v>79.03</v>
      </c>
      <c r="N55">
        <f t="shared" si="29"/>
        <v>1.1638493278317583</v>
      </c>
      <c r="O55">
        <f t="shared" si="30"/>
        <v>0.82893656935162385</v>
      </c>
      <c r="P55">
        <f t="shared" si="31"/>
        <v>1.2425483970091162</v>
      </c>
      <c r="Q55">
        <f t="shared" si="32"/>
        <v>1.06067508800994</v>
      </c>
      <c r="R55">
        <f t="shared" si="33"/>
        <v>0.7692232820712479</v>
      </c>
      <c r="T55" s="11">
        <f t="shared" si="34"/>
        <v>1.1998446678677921</v>
      </c>
      <c r="U55" s="12">
        <f t="shared" si="28"/>
        <v>0.85457378283672569</v>
      </c>
      <c r="V55" s="12">
        <f t="shared" si="28"/>
        <v>1.2809777288753776</v>
      </c>
      <c r="W55" s="12">
        <f t="shared" si="28"/>
        <v>1.0934794721751959</v>
      </c>
      <c r="X55" s="13">
        <f t="shared" si="28"/>
        <v>0.79301369285695666</v>
      </c>
    </row>
    <row r="56" spans="1:24" x14ac:dyDescent="0.2">
      <c r="B56">
        <v>66.12</v>
      </c>
      <c r="C56">
        <v>84.29</v>
      </c>
      <c r="D56">
        <v>118.12</v>
      </c>
      <c r="E56">
        <v>142.59</v>
      </c>
      <c r="F56">
        <v>78.319999999999993</v>
      </c>
      <c r="G56" s="5"/>
      <c r="H56" s="5"/>
      <c r="I56" s="5"/>
      <c r="J56" s="5"/>
      <c r="K56" s="5"/>
      <c r="L56" s="5"/>
      <c r="M56" s="5"/>
      <c r="N56">
        <f t="shared" si="29"/>
        <v>0.88007453746838826</v>
      </c>
      <c r="O56">
        <f t="shared" si="30"/>
        <v>0.98827529604877473</v>
      </c>
      <c r="P56">
        <f t="shared" si="31"/>
        <v>1.2098740141349995</v>
      </c>
      <c r="Q56">
        <f t="shared" si="32"/>
        <v>1.4763926278732658</v>
      </c>
      <c r="R56">
        <f t="shared" si="33"/>
        <v>0.76231263383297643</v>
      </c>
      <c r="S56" s="5"/>
      <c r="T56" s="11">
        <f t="shared" si="34"/>
        <v>0.90729333759627662</v>
      </c>
      <c r="U56" s="12">
        <f t="shared" si="28"/>
        <v>1.0188405113904895</v>
      </c>
      <c r="V56" s="12">
        <f t="shared" si="28"/>
        <v>1.2472927980773192</v>
      </c>
      <c r="W56" s="12">
        <f t="shared" si="28"/>
        <v>1.5220542555394492</v>
      </c>
      <c r="X56" s="13">
        <f t="shared" si="28"/>
        <v>0.78588931322987265</v>
      </c>
    </row>
    <row r="57" spans="1:24" x14ac:dyDescent="0.2">
      <c r="B57">
        <v>85.49</v>
      </c>
      <c r="C57">
        <v>68.180000000000007</v>
      </c>
      <c r="D57">
        <v>119.62</v>
      </c>
      <c r="E57">
        <v>101.17</v>
      </c>
      <c r="F57">
        <v>79.34</v>
      </c>
      <c r="G57" s="5"/>
      <c r="M57" s="5"/>
      <c r="N57">
        <f t="shared" si="29"/>
        <v>1.1378943165180353</v>
      </c>
      <c r="O57">
        <f t="shared" si="30"/>
        <v>0.79939031539453631</v>
      </c>
      <c r="P57">
        <f t="shared" si="31"/>
        <v>1.2252381440131108</v>
      </c>
      <c r="Q57">
        <f t="shared" si="32"/>
        <v>1.0475253675709257</v>
      </c>
      <c r="R57">
        <f t="shared" si="33"/>
        <v>0.7722406073583804</v>
      </c>
      <c r="S57" s="5"/>
      <c r="T57" s="11">
        <f t="shared" si="34"/>
        <v>1.1730869242453972</v>
      </c>
      <c r="U57" s="12">
        <f t="shared" si="28"/>
        <v>0.82411372721086218</v>
      </c>
      <c r="V57" s="12">
        <f t="shared" si="28"/>
        <v>1.2631321072300112</v>
      </c>
      <c r="W57" s="12">
        <f t="shared" si="28"/>
        <v>1.0799230593514699</v>
      </c>
      <c r="X57" s="13">
        <f t="shared" si="28"/>
        <v>0.79612433748286637</v>
      </c>
    </row>
    <row r="58" spans="1:24" x14ac:dyDescent="0.2">
      <c r="B58">
        <v>62.49</v>
      </c>
      <c r="C58">
        <v>81.97</v>
      </c>
      <c r="D58">
        <v>115.68</v>
      </c>
      <c r="E58">
        <v>136.80000000000001</v>
      </c>
      <c r="F58">
        <v>81.8</v>
      </c>
      <c r="G58" s="5"/>
      <c r="H58" s="5"/>
      <c r="I58" s="5"/>
      <c r="J58" s="5"/>
      <c r="K58" s="5"/>
      <c r="L58" s="5"/>
      <c r="M58" s="5"/>
      <c r="N58">
        <f t="shared" si="29"/>
        <v>0.83175828563822718</v>
      </c>
      <c r="O58">
        <f t="shared" si="30"/>
        <v>0.96107398288193213</v>
      </c>
      <c r="P58">
        <f t="shared" si="31"/>
        <v>1.1848816961999387</v>
      </c>
      <c r="Q58">
        <f t="shared" si="32"/>
        <v>1.416442327604059</v>
      </c>
      <c r="R58">
        <f t="shared" si="33"/>
        <v>0.79618454350788403</v>
      </c>
      <c r="S58" s="5"/>
      <c r="T58" s="20">
        <f t="shared" si="34"/>
        <v>0.85748276869920326</v>
      </c>
      <c r="U58" s="21">
        <f t="shared" si="28"/>
        <v>0.99079792049683724</v>
      </c>
      <c r="V58" s="21">
        <f t="shared" si="28"/>
        <v>1.221527521855607</v>
      </c>
      <c r="W58" s="21">
        <f t="shared" si="28"/>
        <v>1.4602498222722258</v>
      </c>
      <c r="X58" s="22">
        <f t="shared" si="28"/>
        <v>0.82080880774008669</v>
      </c>
    </row>
    <row r="59" spans="1:24" x14ac:dyDescent="0.2">
      <c r="B59" s="7"/>
      <c r="C59" s="7"/>
      <c r="D59" s="7"/>
      <c r="E59" s="7"/>
    </row>
    <row r="60" spans="1:24" x14ac:dyDescent="0.2">
      <c r="B60" s="8"/>
      <c r="C60" s="7"/>
      <c r="D60" s="8"/>
      <c r="E60" s="7"/>
    </row>
    <row r="61" spans="1:24" x14ac:dyDescent="0.2">
      <c r="B61" s="8"/>
      <c r="C61" s="7"/>
      <c r="D61" s="8"/>
      <c r="E61" s="7"/>
    </row>
    <row r="62" spans="1:24" x14ac:dyDescent="0.2">
      <c r="C62" s="9"/>
    </row>
    <row r="63" spans="1:24" x14ac:dyDescent="0.2">
      <c r="B63" s="6"/>
      <c r="C63" s="6"/>
      <c r="D63" s="6"/>
      <c r="E63" s="6"/>
    </row>
    <row r="64" spans="1:24" x14ac:dyDescent="0.2">
      <c r="B64" s="9"/>
      <c r="C64" s="9"/>
      <c r="D64" s="9"/>
      <c r="E64" s="9"/>
    </row>
    <row r="65" spans="2:5" x14ac:dyDescent="0.2">
      <c r="B65" s="9"/>
      <c r="C65" s="9"/>
      <c r="D65" s="9"/>
      <c r="E65" s="9"/>
    </row>
    <row r="66" spans="2:5" x14ac:dyDescent="0.2">
      <c r="B66" s="9"/>
      <c r="C66" s="9"/>
      <c r="D66" s="9"/>
      <c r="E66" s="9"/>
    </row>
    <row r="67" spans="2:5" x14ac:dyDescent="0.2">
      <c r="B67" s="9"/>
      <c r="C67" s="9"/>
      <c r="D67" s="9"/>
      <c r="E67" s="9"/>
    </row>
    <row r="68" spans="2:5" x14ac:dyDescent="0.2">
      <c r="B68" s="9"/>
      <c r="C68" s="9"/>
      <c r="D68" s="9"/>
      <c r="E68" s="9"/>
    </row>
    <row r="69" spans="2:5" x14ac:dyDescent="0.2">
      <c r="B69" s="9"/>
      <c r="C69" s="9"/>
      <c r="D69" s="9"/>
      <c r="E69" s="9"/>
    </row>
    <row r="70" spans="2:5" x14ac:dyDescent="0.2">
      <c r="B70" s="9"/>
      <c r="C70" s="9"/>
      <c r="D70" s="9"/>
      <c r="E70" s="9"/>
    </row>
    <row r="71" spans="2:5" x14ac:dyDescent="0.2">
      <c r="B71" s="9"/>
      <c r="C71" s="9"/>
      <c r="D71" s="9"/>
      <c r="E71" s="9"/>
    </row>
    <row r="72" spans="2:5" x14ac:dyDescent="0.2">
      <c r="B72" s="9"/>
      <c r="C72" s="9"/>
      <c r="D72" s="9"/>
      <c r="E72" s="9"/>
    </row>
    <row r="73" spans="2:5" x14ac:dyDescent="0.2">
      <c r="B73" s="9"/>
      <c r="C73" s="9"/>
      <c r="D73" s="9"/>
      <c r="E73" s="9"/>
    </row>
    <row r="74" spans="2:5" x14ac:dyDescent="0.2">
      <c r="B74" s="9"/>
      <c r="C74" s="9"/>
      <c r="D74" s="9"/>
      <c r="E74" s="9"/>
    </row>
    <row r="75" spans="2:5" x14ac:dyDescent="0.2">
      <c r="B75" s="9"/>
      <c r="C75" s="9"/>
      <c r="D75" s="9"/>
      <c r="E75" s="9"/>
    </row>
    <row r="76" spans="2:5" x14ac:dyDescent="0.2">
      <c r="B76" s="9"/>
      <c r="C76" s="9"/>
      <c r="D76" s="9"/>
      <c r="E76" s="9"/>
    </row>
    <row r="77" spans="2:5" x14ac:dyDescent="0.2">
      <c r="B77" s="9"/>
      <c r="C77" s="9"/>
      <c r="D77" s="9"/>
      <c r="E77" s="9"/>
    </row>
    <row r="78" spans="2:5" x14ac:dyDescent="0.2">
      <c r="B78" s="9"/>
      <c r="C78" s="9"/>
      <c r="D78" s="9"/>
      <c r="E78" s="9"/>
    </row>
    <row r="79" spans="2:5" x14ac:dyDescent="0.2">
      <c r="B79" s="9"/>
      <c r="C79" s="9"/>
      <c r="D79" s="9"/>
      <c r="E7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2022-09-11T07:17:11Z</dcterms:created>
  <dcterms:modified xsi:type="dcterms:W3CDTF">2022-09-15T15:08:47Z</dcterms:modified>
</cp:coreProperties>
</file>