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rrypark/Desktop/"/>
    </mc:Choice>
  </mc:AlternateContent>
  <xr:revisionPtr revIDLastSave="0" documentId="13_ncr:1_{A4201615-F7BE-C841-ADF5-6C7EEEEB77CD}" xr6:coauthVersionLast="47" xr6:coauthVersionMax="47" xr10:uidLastSave="{00000000-0000-0000-0000-000000000000}"/>
  <bookViews>
    <workbookView xWindow="12020" yWindow="1400" windowWidth="28040" windowHeight="17440" xr2:uid="{CA73D912-146B-2C41-A12A-E3861014155A}"/>
  </bookViews>
  <sheets>
    <sheet name="Fig.1C" sheetId="1" r:id="rId1"/>
    <sheet name="Fig. 2D" sheetId="2" r:id="rId2"/>
    <sheet name="Fig. 4B" sheetId="3" r:id="rId3"/>
    <sheet name="Fig. 7A" sheetId="4" r:id="rId4"/>
    <sheet name="Fig. 7C" sheetId="5" r:id="rId5"/>
    <sheet name="Fig. S2A" sheetId="6" r:id="rId6"/>
    <sheet name="Fig. S7A" sheetId="7" r:id="rId7"/>
    <sheet name="Fig. S7F" sheetId="8" r:id="rId8"/>
    <sheet name="Fig. S8A" sheetId="9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9" l="1"/>
  <c r="Q13" i="9"/>
  <c r="Q14" i="9"/>
  <c r="Q15" i="9"/>
  <c r="Q16" i="9"/>
  <c r="Q17" i="9"/>
  <c r="M13" i="9"/>
  <c r="N13" i="9"/>
  <c r="O13" i="9"/>
  <c r="P13" i="9"/>
  <c r="M14" i="9"/>
  <c r="N14" i="9"/>
  <c r="O14" i="9"/>
  <c r="P14" i="9"/>
  <c r="M15" i="9"/>
  <c r="N15" i="9"/>
  <c r="O15" i="9"/>
  <c r="P15" i="9"/>
  <c r="M16" i="9"/>
  <c r="N16" i="9"/>
  <c r="O16" i="9"/>
  <c r="P16" i="9"/>
  <c r="M17" i="9"/>
  <c r="N17" i="9"/>
  <c r="O17" i="9"/>
  <c r="P17" i="9"/>
  <c r="L14" i="9"/>
  <c r="L15" i="9"/>
  <c r="L16" i="9"/>
  <c r="L17" i="9"/>
  <c r="L13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P9" i="9"/>
  <c r="Q9" i="9"/>
  <c r="L6" i="9"/>
  <c r="L7" i="9"/>
  <c r="L8" i="9"/>
  <c r="L9" i="9"/>
  <c r="L5" i="9"/>
  <c r="L5" i="7"/>
  <c r="M5" i="7"/>
  <c r="N5" i="7"/>
  <c r="O5" i="7"/>
  <c r="P5" i="7"/>
  <c r="Q5" i="7"/>
  <c r="L6" i="7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M14" i="7"/>
  <c r="N14" i="7"/>
  <c r="O14" i="7"/>
  <c r="P14" i="7"/>
  <c r="Q14" i="7"/>
  <c r="M15" i="7"/>
  <c r="N15" i="7"/>
  <c r="O15" i="7"/>
  <c r="P15" i="7"/>
  <c r="Q15" i="7"/>
  <c r="M16" i="7"/>
  <c r="N16" i="7"/>
  <c r="O16" i="7"/>
  <c r="P16" i="7"/>
  <c r="Q16" i="7"/>
  <c r="M17" i="7"/>
  <c r="N17" i="7"/>
  <c r="O17" i="7"/>
  <c r="P17" i="7"/>
  <c r="Q17" i="7"/>
  <c r="M18" i="7"/>
  <c r="N18" i="7"/>
  <c r="O18" i="7"/>
  <c r="P18" i="7"/>
  <c r="Q18" i="7"/>
  <c r="M19" i="7"/>
  <c r="N19" i="7"/>
  <c r="O19" i="7"/>
  <c r="P19" i="7"/>
  <c r="Q19" i="7"/>
  <c r="L15" i="7"/>
  <c r="L16" i="7"/>
  <c r="L17" i="7"/>
  <c r="L18" i="7"/>
  <c r="L19" i="7"/>
  <c r="L14" i="7"/>
  <c r="M10" i="7"/>
  <c r="N10" i="7"/>
  <c r="O10" i="7"/>
  <c r="P10" i="7"/>
  <c r="Q10" i="7"/>
  <c r="L10" i="7"/>
  <c r="Q15" i="6"/>
  <c r="R15" i="6"/>
  <c r="S15" i="6"/>
  <c r="T15" i="6"/>
  <c r="U15" i="6"/>
  <c r="V15" i="6"/>
  <c r="W15" i="6"/>
  <c r="X15" i="6"/>
  <c r="Y15" i="6"/>
  <c r="Q16" i="6"/>
  <c r="R16" i="6"/>
  <c r="S16" i="6"/>
  <c r="T16" i="6"/>
  <c r="U16" i="6"/>
  <c r="V16" i="6"/>
  <c r="W16" i="6"/>
  <c r="X16" i="6"/>
  <c r="Y16" i="6"/>
  <c r="Q17" i="6"/>
  <c r="R17" i="6"/>
  <c r="S17" i="6"/>
  <c r="T17" i="6"/>
  <c r="U17" i="6"/>
  <c r="V17" i="6"/>
  <c r="W17" i="6"/>
  <c r="X17" i="6"/>
  <c r="Y17" i="6"/>
  <c r="Q18" i="6"/>
  <c r="R18" i="6"/>
  <c r="S18" i="6"/>
  <c r="T18" i="6"/>
  <c r="U18" i="6"/>
  <c r="V18" i="6"/>
  <c r="W18" i="6"/>
  <c r="X18" i="6"/>
  <c r="Y18" i="6"/>
  <c r="Q19" i="6"/>
  <c r="R19" i="6"/>
  <c r="S19" i="6"/>
  <c r="T19" i="6"/>
  <c r="U19" i="6"/>
  <c r="V19" i="6"/>
  <c r="W19" i="6"/>
  <c r="X19" i="6"/>
  <c r="Y19" i="6"/>
  <c r="P16" i="6"/>
  <c r="P17" i="6"/>
  <c r="P18" i="6"/>
  <c r="P19" i="6"/>
  <c r="P15" i="6"/>
  <c r="P6" i="6"/>
  <c r="Q6" i="6"/>
  <c r="R6" i="6"/>
  <c r="S6" i="6"/>
  <c r="T6" i="6"/>
  <c r="U6" i="6"/>
  <c r="V6" i="6"/>
  <c r="W6" i="6"/>
  <c r="X6" i="6"/>
  <c r="Y6" i="6"/>
  <c r="Q7" i="6"/>
  <c r="R7" i="6"/>
  <c r="S7" i="6"/>
  <c r="T7" i="6"/>
  <c r="U7" i="6"/>
  <c r="V7" i="6"/>
  <c r="W7" i="6"/>
  <c r="X7" i="6"/>
  <c r="Y7" i="6"/>
  <c r="Q8" i="6"/>
  <c r="R8" i="6"/>
  <c r="S8" i="6"/>
  <c r="T8" i="6"/>
  <c r="U8" i="6"/>
  <c r="V8" i="6"/>
  <c r="W8" i="6"/>
  <c r="X8" i="6"/>
  <c r="Y8" i="6"/>
  <c r="Q9" i="6"/>
  <c r="R9" i="6"/>
  <c r="S9" i="6"/>
  <c r="T9" i="6"/>
  <c r="U9" i="6"/>
  <c r="V9" i="6"/>
  <c r="W9" i="6"/>
  <c r="X9" i="6"/>
  <c r="Y9" i="6"/>
  <c r="Q10" i="6"/>
  <c r="R10" i="6"/>
  <c r="S10" i="6"/>
  <c r="T10" i="6"/>
  <c r="U10" i="6"/>
  <c r="V10" i="6"/>
  <c r="W10" i="6"/>
  <c r="X10" i="6"/>
  <c r="Y10" i="6"/>
  <c r="P7" i="6"/>
  <c r="P8" i="6"/>
  <c r="P9" i="6"/>
  <c r="P10" i="6"/>
  <c r="P14" i="5"/>
  <c r="Q14" i="5"/>
  <c r="R14" i="5"/>
  <c r="S14" i="5"/>
  <c r="T14" i="5"/>
  <c r="U14" i="5"/>
  <c r="U13" i="5"/>
  <c r="Q13" i="5"/>
  <c r="R13" i="5"/>
  <c r="S13" i="5"/>
  <c r="T13" i="5"/>
  <c r="Q21" i="5"/>
  <c r="Q22" i="5"/>
  <c r="S19" i="5"/>
  <c r="T19" i="5"/>
  <c r="U19" i="5"/>
  <c r="Q8" i="5"/>
  <c r="Q9" i="5"/>
  <c r="T6" i="5"/>
  <c r="U6" i="5"/>
  <c r="T7" i="5"/>
  <c r="U7" i="5"/>
  <c r="T8" i="5"/>
  <c r="U8" i="5"/>
  <c r="T9" i="5"/>
  <c r="U9" i="5"/>
  <c r="T10" i="5"/>
  <c r="U10" i="5"/>
  <c r="T11" i="5"/>
  <c r="U11" i="5"/>
  <c r="T12" i="5"/>
  <c r="U12" i="5"/>
  <c r="S7" i="5"/>
  <c r="S8" i="5"/>
  <c r="S9" i="5"/>
  <c r="S10" i="5"/>
  <c r="S11" i="5"/>
  <c r="S12" i="5"/>
  <c r="S6" i="5"/>
  <c r="O6" i="5"/>
  <c r="P6" i="5"/>
  <c r="Q6" i="5"/>
  <c r="R6" i="5"/>
  <c r="O7" i="5"/>
  <c r="P7" i="5"/>
  <c r="Q7" i="5"/>
  <c r="R7" i="5"/>
  <c r="O8" i="5"/>
  <c r="P8" i="5"/>
  <c r="R8" i="5"/>
  <c r="O9" i="5"/>
  <c r="P9" i="5"/>
  <c r="R9" i="5"/>
  <c r="O10" i="5"/>
  <c r="P10" i="5"/>
  <c r="Q10" i="5"/>
  <c r="R10" i="5"/>
  <c r="O11" i="5"/>
  <c r="P11" i="5"/>
  <c r="Q11" i="5"/>
  <c r="R11" i="5"/>
  <c r="O12" i="5"/>
  <c r="P12" i="5"/>
  <c r="Q12" i="5"/>
  <c r="R12" i="5"/>
  <c r="O13" i="5"/>
  <c r="P13" i="5"/>
  <c r="O14" i="5"/>
  <c r="N7" i="5"/>
  <c r="N8" i="5"/>
  <c r="N9" i="5"/>
  <c r="N10" i="5"/>
  <c r="N11" i="5"/>
  <c r="N12" i="5"/>
  <c r="N13" i="5"/>
  <c r="N14" i="5"/>
  <c r="N6" i="5"/>
  <c r="O19" i="5"/>
  <c r="P19" i="5"/>
  <c r="Q19" i="5"/>
  <c r="R19" i="5"/>
  <c r="O20" i="5"/>
  <c r="P20" i="5"/>
  <c r="Q20" i="5"/>
  <c r="R20" i="5"/>
  <c r="S20" i="5"/>
  <c r="T20" i="5"/>
  <c r="U20" i="5"/>
  <c r="O21" i="5"/>
  <c r="P21" i="5"/>
  <c r="R21" i="5"/>
  <c r="S21" i="5"/>
  <c r="T21" i="5"/>
  <c r="U21" i="5"/>
  <c r="O22" i="5"/>
  <c r="P22" i="5"/>
  <c r="R22" i="5"/>
  <c r="S22" i="5"/>
  <c r="T22" i="5"/>
  <c r="U22" i="5"/>
  <c r="O23" i="5"/>
  <c r="P23" i="5"/>
  <c r="Q23" i="5"/>
  <c r="R23" i="5"/>
  <c r="S23" i="5"/>
  <c r="T23" i="5"/>
  <c r="U23" i="5"/>
  <c r="O24" i="5"/>
  <c r="P24" i="5"/>
  <c r="Q24" i="5"/>
  <c r="R24" i="5"/>
  <c r="S24" i="5"/>
  <c r="T24" i="5"/>
  <c r="U24" i="5"/>
  <c r="O25" i="5"/>
  <c r="P25" i="5"/>
  <c r="Q25" i="5"/>
  <c r="R25" i="5"/>
  <c r="S25" i="5"/>
  <c r="T25" i="5"/>
  <c r="U25" i="5"/>
  <c r="O26" i="5"/>
  <c r="P26" i="5"/>
  <c r="Q26" i="5"/>
  <c r="R26" i="5"/>
  <c r="S26" i="5"/>
  <c r="T26" i="5"/>
  <c r="U26" i="5"/>
  <c r="O27" i="5"/>
  <c r="P27" i="5"/>
  <c r="Q27" i="5"/>
  <c r="R27" i="5"/>
  <c r="S27" i="5"/>
  <c r="T27" i="5"/>
  <c r="U27" i="5"/>
  <c r="N20" i="5"/>
  <c r="N21" i="5"/>
  <c r="N22" i="5"/>
  <c r="N23" i="5"/>
  <c r="N24" i="5"/>
  <c r="N25" i="5"/>
  <c r="N26" i="5"/>
  <c r="N27" i="5"/>
  <c r="N19" i="5"/>
  <c r="M11" i="4"/>
  <c r="N11" i="4"/>
  <c r="O11" i="4"/>
  <c r="P11" i="4"/>
  <c r="Q11" i="4"/>
  <c r="M12" i="4"/>
  <c r="N12" i="4"/>
  <c r="O12" i="4"/>
  <c r="P12" i="4"/>
  <c r="Q12" i="4"/>
  <c r="M13" i="4"/>
  <c r="N13" i="4"/>
  <c r="O13" i="4"/>
  <c r="P13" i="4"/>
  <c r="Q13" i="4"/>
  <c r="L12" i="4"/>
  <c r="L13" i="4"/>
  <c r="L11" i="4"/>
  <c r="M5" i="4"/>
  <c r="N5" i="4"/>
  <c r="O5" i="4"/>
  <c r="P5" i="4"/>
  <c r="Q5" i="4"/>
  <c r="M6" i="4"/>
  <c r="N6" i="4"/>
  <c r="O6" i="4"/>
  <c r="P6" i="4"/>
  <c r="Q6" i="4"/>
  <c r="M7" i="4"/>
  <c r="N7" i="4"/>
  <c r="O7" i="4"/>
  <c r="P7" i="4"/>
  <c r="Q7" i="4"/>
  <c r="L6" i="4"/>
  <c r="L7" i="4"/>
  <c r="L5" i="4"/>
  <c r="P6" i="3"/>
  <c r="M13" i="3"/>
  <c r="N13" i="3"/>
  <c r="O13" i="3"/>
  <c r="P13" i="3"/>
  <c r="Q13" i="3"/>
  <c r="M14" i="3"/>
  <c r="N14" i="3"/>
  <c r="O14" i="3"/>
  <c r="P14" i="3"/>
  <c r="Q14" i="3"/>
  <c r="M15" i="3"/>
  <c r="N15" i="3"/>
  <c r="O15" i="3"/>
  <c r="P15" i="3"/>
  <c r="Q15" i="3"/>
  <c r="M16" i="3"/>
  <c r="N16" i="3"/>
  <c r="O16" i="3"/>
  <c r="P16" i="3"/>
  <c r="Q16" i="3"/>
  <c r="M17" i="3"/>
  <c r="N17" i="3"/>
  <c r="O17" i="3"/>
  <c r="P17" i="3"/>
  <c r="Q17" i="3"/>
  <c r="L14" i="3"/>
  <c r="L15" i="3"/>
  <c r="L16" i="3"/>
  <c r="L17" i="3"/>
  <c r="L13" i="3"/>
  <c r="M5" i="3"/>
  <c r="N5" i="3"/>
  <c r="O5" i="3"/>
  <c r="P5" i="3"/>
  <c r="Q5" i="3"/>
  <c r="M6" i="3"/>
  <c r="N6" i="3"/>
  <c r="O6" i="3"/>
  <c r="Q6" i="3"/>
  <c r="M7" i="3"/>
  <c r="N7" i="3"/>
  <c r="O7" i="3"/>
  <c r="P7" i="3"/>
  <c r="Q7" i="3"/>
  <c r="M8" i="3"/>
  <c r="N8" i="3"/>
  <c r="O8" i="3"/>
  <c r="P8" i="3"/>
  <c r="Q8" i="3"/>
  <c r="M9" i="3"/>
  <c r="N9" i="3"/>
  <c r="O9" i="3"/>
  <c r="P9" i="3"/>
  <c r="Q9" i="3"/>
  <c r="L6" i="3"/>
  <c r="L7" i="3"/>
  <c r="L8" i="3"/>
  <c r="L9" i="3"/>
  <c r="L5" i="3"/>
  <c r="K10" i="1"/>
  <c r="L10" i="1"/>
  <c r="M10" i="1"/>
  <c r="K11" i="1"/>
  <c r="L11" i="1"/>
  <c r="M11" i="1"/>
  <c r="J11" i="1"/>
  <c r="J10" i="1"/>
  <c r="K5" i="1"/>
  <c r="L5" i="1"/>
  <c r="M5" i="1"/>
  <c r="K6" i="1"/>
  <c r="L6" i="1"/>
  <c r="M6" i="1"/>
  <c r="J6" i="1"/>
  <c r="J5" i="1"/>
  <c r="X11" i="2"/>
  <c r="X22" i="2"/>
  <c r="U11" i="2"/>
  <c r="U22" i="2"/>
  <c r="Q17" i="2"/>
  <c r="R17" i="2"/>
  <c r="S17" i="2"/>
  <c r="T17" i="2"/>
  <c r="U17" i="2"/>
  <c r="V17" i="2"/>
  <c r="W17" i="2"/>
  <c r="X17" i="2"/>
  <c r="Y17" i="2"/>
  <c r="Q18" i="2"/>
  <c r="R18" i="2"/>
  <c r="S18" i="2"/>
  <c r="T18" i="2"/>
  <c r="U18" i="2"/>
  <c r="V18" i="2"/>
  <c r="W18" i="2"/>
  <c r="X18" i="2"/>
  <c r="Y18" i="2"/>
  <c r="Q19" i="2"/>
  <c r="R19" i="2"/>
  <c r="S19" i="2"/>
  <c r="T19" i="2"/>
  <c r="U19" i="2"/>
  <c r="V19" i="2"/>
  <c r="W19" i="2"/>
  <c r="X19" i="2"/>
  <c r="Y19" i="2"/>
  <c r="Q20" i="2"/>
  <c r="R20" i="2"/>
  <c r="S20" i="2"/>
  <c r="T20" i="2"/>
  <c r="U20" i="2"/>
  <c r="V20" i="2"/>
  <c r="W20" i="2"/>
  <c r="X20" i="2"/>
  <c r="Y20" i="2"/>
  <c r="Q21" i="2"/>
  <c r="R21" i="2"/>
  <c r="S21" i="2"/>
  <c r="T21" i="2"/>
  <c r="U21" i="2"/>
  <c r="V21" i="2"/>
  <c r="W21" i="2"/>
  <c r="X21" i="2"/>
  <c r="Y21" i="2"/>
  <c r="Q22" i="2"/>
  <c r="R22" i="2"/>
  <c r="S22" i="2"/>
  <c r="T22" i="2"/>
  <c r="V22" i="2"/>
  <c r="W22" i="2"/>
  <c r="Y22" i="2"/>
  <c r="Q23" i="2"/>
  <c r="R23" i="2"/>
  <c r="S23" i="2"/>
  <c r="T23" i="2"/>
  <c r="U23" i="2"/>
  <c r="V23" i="2"/>
  <c r="W23" i="2"/>
  <c r="X23" i="2"/>
  <c r="Y23" i="2"/>
  <c r="P18" i="2"/>
  <c r="P19" i="2"/>
  <c r="P20" i="2"/>
  <c r="P21" i="2"/>
  <c r="P22" i="2"/>
  <c r="P23" i="2"/>
  <c r="P17" i="2"/>
  <c r="Q6" i="2"/>
  <c r="R6" i="2"/>
  <c r="S6" i="2"/>
  <c r="T6" i="2"/>
  <c r="U6" i="2"/>
  <c r="V6" i="2"/>
  <c r="W6" i="2"/>
  <c r="X6" i="2"/>
  <c r="Y6" i="2"/>
  <c r="Q7" i="2"/>
  <c r="R7" i="2"/>
  <c r="S7" i="2"/>
  <c r="T7" i="2"/>
  <c r="U7" i="2"/>
  <c r="V7" i="2"/>
  <c r="W7" i="2"/>
  <c r="X7" i="2"/>
  <c r="Y7" i="2"/>
  <c r="Q8" i="2"/>
  <c r="R8" i="2"/>
  <c r="S8" i="2"/>
  <c r="T8" i="2"/>
  <c r="U8" i="2"/>
  <c r="V8" i="2"/>
  <c r="W8" i="2"/>
  <c r="X8" i="2"/>
  <c r="Y8" i="2"/>
  <c r="Q9" i="2"/>
  <c r="R9" i="2"/>
  <c r="S9" i="2"/>
  <c r="T9" i="2"/>
  <c r="U9" i="2"/>
  <c r="V9" i="2"/>
  <c r="W9" i="2"/>
  <c r="X9" i="2"/>
  <c r="Y9" i="2"/>
  <c r="Q10" i="2"/>
  <c r="R10" i="2"/>
  <c r="S10" i="2"/>
  <c r="T10" i="2"/>
  <c r="U10" i="2"/>
  <c r="V10" i="2"/>
  <c r="W10" i="2"/>
  <c r="X10" i="2"/>
  <c r="Y10" i="2"/>
  <c r="Q11" i="2"/>
  <c r="R11" i="2"/>
  <c r="S11" i="2"/>
  <c r="T11" i="2"/>
  <c r="V11" i="2"/>
  <c r="W11" i="2"/>
  <c r="Y11" i="2"/>
  <c r="Q12" i="2"/>
  <c r="R12" i="2"/>
  <c r="S12" i="2"/>
  <c r="T12" i="2"/>
  <c r="U12" i="2"/>
  <c r="V12" i="2"/>
  <c r="W12" i="2"/>
  <c r="X12" i="2"/>
  <c r="Y12" i="2"/>
  <c r="P7" i="2"/>
  <c r="P8" i="2"/>
  <c r="P9" i="2"/>
  <c r="P10" i="2"/>
  <c r="P11" i="2"/>
  <c r="P12" i="2"/>
  <c r="P6" i="2"/>
</calcChain>
</file>

<file path=xl/sharedStrings.xml><?xml version="1.0" encoding="utf-8"?>
<sst xmlns="http://schemas.openxmlformats.org/spreadsheetml/2006/main" count="931" uniqueCount="40">
  <si>
    <t>p-mTOR (s2448)/H3</t>
  </si>
  <si>
    <t>mTOR/H3</t>
  </si>
  <si>
    <t>S6/H3</t>
  </si>
  <si>
    <t>p-4E-BP1 (s65)/H3</t>
  </si>
  <si>
    <t>4E-BP1/H3</t>
  </si>
  <si>
    <t xml:space="preserve">RPMI </t>
  </si>
  <si>
    <t>Veh</t>
  </si>
  <si>
    <t>RPMI</t>
  </si>
  <si>
    <t>Quiz</t>
  </si>
  <si>
    <t>3hr</t>
  </si>
  <si>
    <t>6hr</t>
  </si>
  <si>
    <t>10hr</t>
  </si>
  <si>
    <t>15hr</t>
  </si>
  <si>
    <t>hBMSC-CM</t>
  </si>
  <si>
    <t>All combined</t>
  </si>
  <si>
    <t>Replicate</t>
  </si>
  <si>
    <t>p-S6 (s240/s244)/H3</t>
  </si>
  <si>
    <t>c-MYC/H3</t>
  </si>
  <si>
    <t>Average</t>
  </si>
  <si>
    <t>Standard deviation</t>
  </si>
  <si>
    <t>pFLT3 (Y593)/ Tubulin</t>
  </si>
  <si>
    <t>FLT3/ Tubulin</t>
  </si>
  <si>
    <t>EVR</t>
  </si>
  <si>
    <t>Combo</t>
  </si>
  <si>
    <t>p-4E-BP1 (T37/46)/H3</t>
  </si>
  <si>
    <t>ATM/H3</t>
  </si>
  <si>
    <t>p-ATM (s1981)/H3 lower band 250KDa</t>
  </si>
  <si>
    <t>p-ATM (s1981)/H3 upper band 350KDa</t>
  </si>
  <si>
    <t>shNT</t>
  </si>
  <si>
    <t>shATM</t>
  </si>
  <si>
    <t>AKT/H3</t>
  </si>
  <si>
    <t>p-AKT (s473)/H3</t>
  </si>
  <si>
    <t>p-H2AX (s139)/H3</t>
  </si>
  <si>
    <t>Cleaved caspase-3/H3</t>
  </si>
  <si>
    <t>Quiz+Z-VAD</t>
  </si>
  <si>
    <t>CRIPSPR:NT</t>
  </si>
  <si>
    <t>CRIPSPR:ATM</t>
  </si>
  <si>
    <t>MV4-11</t>
  </si>
  <si>
    <t>THP1</t>
  </si>
  <si>
    <t>OCI-AML3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</si>
</sst>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5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>
      <alignment vertical="center" wrapText="1"/>
    </xf>
    <xf numFmtId="168" fontId="2" fillId="0" borderId="4" xfId="0" applyNumberFormat="1" applyFont="1" applyBorder="1"/>
    <xf numFmtId="168" fontId="2" fillId="0" borderId="5" xfId="0" applyNumberFormat="1" applyFont="1" applyBorder="1" applyAlignment="1">
      <alignment vertical="center" wrapText="1"/>
    </xf>
    <xf numFmtId="168" fontId="3" fillId="0" borderId="0" xfId="0" applyNumberFormat="1" applyFont="1"/>
    <xf numFmtId="168" fontId="2" fillId="0" borderId="3" xfId="0" applyNumberFormat="1" applyFont="1" applyBorder="1"/>
    <xf numFmtId="168" fontId="2" fillId="0" borderId="6" xfId="0" applyNumberFormat="1" applyFont="1" applyBorder="1" applyAlignment="1">
      <alignment vertical="center" wrapText="1"/>
    </xf>
    <xf numFmtId="168" fontId="2" fillId="0" borderId="4" xfId="0" applyNumberFormat="1" applyFont="1" applyBorder="1" applyAlignment="1">
      <alignment vertical="center" wrapText="1"/>
    </xf>
    <xf numFmtId="1" fontId="2" fillId="0" borderId="2" xfId="0" applyNumberFormat="1" applyFont="1" applyBorder="1"/>
    <xf numFmtId="168" fontId="2" fillId="0" borderId="7" xfId="0" applyNumberFormat="1" applyFont="1" applyBorder="1" applyAlignment="1">
      <alignment vertical="center" wrapText="1"/>
    </xf>
    <xf numFmtId="168" fontId="2" fillId="0" borderId="2" xfId="0" applyNumberFormat="1" applyFont="1" applyBorder="1"/>
    <xf numFmtId="168" fontId="2" fillId="0" borderId="2" xfId="0" applyNumberFormat="1" applyFont="1" applyBorder="1" applyAlignment="1">
      <alignment vertical="center" wrapText="1"/>
    </xf>
    <xf numFmtId="1" fontId="4" fillId="0" borderId="2" xfId="0" applyNumberFormat="1" applyFont="1" applyBorder="1" applyAlignment="1">
      <alignment vertical="center" wrapText="1"/>
    </xf>
    <xf numFmtId="168" fontId="3" fillId="0" borderId="13" xfId="0" applyNumberFormat="1" applyFont="1" applyBorder="1"/>
    <xf numFmtId="168" fontId="3" fillId="0" borderId="12" xfId="0" applyNumberFormat="1" applyFont="1" applyBorder="1"/>
    <xf numFmtId="168" fontId="4" fillId="0" borderId="2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168" fontId="3" fillId="0" borderId="14" xfId="0" applyNumberFormat="1" applyFont="1" applyBorder="1"/>
    <xf numFmtId="168" fontId="3" fillId="0" borderId="9" xfId="0" applyNumberFormat="1" applyFont="1" applyBorder="1"/>
    <xf numFmtId="168" fontId="4" fillId="0" borderId="1" xfId="0" applyNumberFormat="1" applyFont="1" applyBorder="1" applyAlignment="1">
      <alignment vertical="center" wrapText="1"/>
    </xf>
    <xf numFmtId="1" fontId="2" fillId="0" borderId="4" xfId="0" applyNumberFormat="1" applyFont="1" applyBorder="1"/>
    <xf numFmtId="0" fontId="3" fillId="0" borderId="0" xfId="0" applyFont="1"/>
    <xf numFmtId="168" fontId="2" fillId="0" borderId="0" xfId="0" applyNumberFormat="1" applyFont="1" applyBorder="1"/>
    <xf numFmtId="168" fontId="2" fillId="0" borderId="0" xfId="0" applyNumberFormat="1" applyFont="1" applyBorder="1" applyAlignment="1">
      <alignment vertical="center" wrapText="1"/>
    </xf>
    <xf numFmtId="168" fontId="3" fillId="0" borderId="0" xfId="0" applyNumberFormat="1" applyFont="1" applyBorder="1" applyAlignment="1">
      <alignment vertical="center" wrapText="1"/>
    </xf>
    <xf numFmtId="168" fontId="2" fillId="0" borderId="8" xfId="0" applyNumberFormat="1" applyFont="1" applyBorder="1"/>
    <xf numFmtId="168" fontId="2" fillId="0" borderId="8" xfId="0" applyNumberFormat="1" applyFont="1" applyBorder="1" applyAlignment="1">
      <alignment vertical="center" wrapText="1"/>
    </xf>
    <xf numFmtId="168" fontId="2" fillId="0" borderId="0" xfId="0" applyNumberFormat="1" applyFont="1"/>
    <xf numFmtId="168" fontId="2" fillId="0" borderId="3" xfId="0" applyNumberFormat="1" applyFont="1" applyBorder="1" applyAlignment="1">
      <alignment vertical="center" wrapText="1"/>
    </xf>
    <xf numFmtId="1" fontId="2" fillId="0" borderId="3" xfId="0" applyNumberFormat="1" applyFont="1" applyBorder="1"/>
    <xf numFmtId="168" fontId="3" fillId="0" borderId="2" xfId="0" applyNumberFormat="1" applyFont="1" applyBorder="1" applyAlignment="1">
      <alignment vertical="top" wrapText="1"/>
    </xf>
    <xf numFmtId="168" fontId="3" fillId="0" borderId="7" xfId="0" applyNumberFormat="1" applyFont="1" applyBorder="1" applyAlignment="1">
      <alignment vertical="top" wrapText="1"/>
    </xf>
    <xf numFmtId="168" fontId="3" fillId="0" borderId="2" xfId="0" applyNumberFormat="1" applyFont="1" applyBorder="1"/>
    <xf numFmtId="1" fontId="2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68" fontId="3" fillId="0" borderId="15" xfId="0" applyNumberFormat="1" applyFont="1" applyBorder="1"/>
    <xf numFmtId="168" fontId="3" fillId="0" borderId="16" xfId="0" applyNumberFormat="1" applyFont="1" applyBorder="1"/>
    <xf numFmtId="168" fontId="3" fillId="0" borderId="7" xfId="0" applyNumberFormat="1" applyFont="1" applyBorder="1" applyAlignment="1">
      <alignment vertical="center" wrapText="1"/>
    </xf>
    <xf numFmtId="168" fontId="3" fillId="0" borderId="0" xfId="0" applyNumberFormat="1" applyFont="1" applyBorder="1"/>
    <xf numFmtId="168" fontId="3" fillId="0" borderId="0" xfId="0" applyNumberFormat="1" applyFont="1" applyBorder="1" applyAlignment="1">
      <alignment vertical="top" wrapText="1"/>
    </xf>
    <xf numFmtId="0" fontId="3" fillId="0" borderId="8" xfId="0" applyFont="1" applyBorder="1"/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/>
    <xf numFmtId="168" fontId="2" fillId="0" borderId="20" xfId="0" applyNumberFormat="1" applyFont="1" applyBorder="1" applyAlignment="1">
      <alignment vertical="center" wrapText="1"/>
    </xf>
    <xf numFmtId="168" fontId="2" fillId="0" borderId="21" xfId="0" applyNumberFormat="1" applyFont="1" applyBorder="1" applyAlignment="1">
      <alignment vertical="center" wrapText="1"/>
    </xf>
    <xf numFmtId="168" fontId="3" fillId="0" borderId="17" xfId="0" applyNumberFormat="1" applyFont="1" applyBorder="1"/>
    <xf numFmtId="1" fontId="2" fillId="0" borderId="3" xfId="0" applyNumberFormat="1" applyFont="1" applyBorder="1" applyAlignment="1">
      <alignment vertical="center" wrapText="1"/>
    </xf>
    <xf numFmtId="168" fontId="3" fillId="0" borderId="18" xfId="0" applyNumberFormat="1" applyFont="1" applyBorder="1"/>
    <xf numFmtId="168" fontId="3" fillId="0" borderId="19" xfId="0" applyNumberFormat="1" applyFont="1" applyBorder="1"/>
    <xf numFmtId="0" fontId="3" fillId="0" borderId="13" xfId="0" applyFont="1" applyBorder="1"/>
    <xf numFmtId="168" fontId="3" fillId="0" borderId="0" xfId="0" applyNumberFormat="1" applyFont="1" applyFill="1" applyBorder="1"/>
    <xf numFmtId="168" fontId="3" fillId="0" borderId="22" xfId="0" applyNumberFormat="1" applyFont="1" applyFill="1" applyBorder="1"/>
    <xf numFmtId="0" fontId="2" fillId="0" borderId="0" xfId="0" applyFont="1"/>
    <xf numFmtId="1" fontId="2" fillId="0" borderId="10" xfId="0" applyNumberFormat="1" applyFont="1" applyBorder="1" applyAlignment="1">
      <alignment vertical="center" wrapText="1"/>
    </xf>
    <xf numFmtId="1" fontId="2" fillId="0" borderId="1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9F54D-7CF6-974E-898B-12CCCCB51BA7}">
  <dimension ref="B2:R11"/>
  <sheetViews>
    <sheetView tabSelected="1" zoomScale="92" zoomScaleNormal="100" workbookViewId="0">
      <selection activeCell="C17" sqref="C17"/>
    </sheetView>
  </sheetViews>
  <sheetFormatPr baseColWidth="10" defaultRowHeight="29" customHeight="1" x14ac:dyDescent="0.15"/>
  <cols>
    <col min="1" max="1" width="10.83203125" style="21"/>
    <col min="2" max="2" width="19.33203125" style="21" customWidth="1"/>
    <col min="3" max="8" width="10.83203125" style="21"/>
    <col min="9" max="9" width="19.33203125" style="21" customWidth="1"/>
    <col min="10" max="10" width="11" style="21" customWidth="1"/>
    <col min="11" max="16384" width="10.83203125" style="21"/>
  </cols>
  <sheetData>
    <row r="2" spans="2:18" ht="29" customHeight="1" thickBot="1" x14ac:dyDescent="0.2">
      <c r="I2" s="41"/>
      <c r="J2" s="42"/>
      <c r="K2" s="42"/>
      <c r="L2" s="42"/>
      <c r="M2" s="42"/>
      <c r="N2" s="43"/>
      <c r="P2" s="43"/>
      <c r="Q2" s="43"/>
      <c r="R2" s="43"/>
    </row>
    <row r="3" spans="2:18" ht="29" customHeight="1" x14ac:dyDescent="0.15">
      <c r="B3" s="2" t="s">
        <v>15</v>
      </c>
      <c r="C3" s="3" t="s">
        <v>5</v>
      </c>
      <c r="D3" s="3" t="s">
        <v>7</v>
      </c>
      <c r="E3" s="3" t="s">
        <v>13</v>
      </c>
      <c r="F3" s="3" t="s">
        <v>13</v>
      </c>
      <c r="G3" s="4"/>
      <c r="H3" s="4"/>
      <c r="I3" s="5" t="s">
        <v>14</v>
      </c>
      <c r="J3" s="6" t="s">
        <v>5</v>
      </c>
      <c r="K3" s="6" t="s">
        <v>7</v>
      </c>
      <c r="L3" s="6" t="s">
        <v>13</v>
      </c>
      <c r="M3" s="7" t="s">
        <v>13</v>
      </c>
      <c r="N3" s="44"/>
      <c r="P3" s="43"/>
      <c r="Q3" s="43"/>
      <c r="R3" s="43"/>
    </row>
    <row r="4" spans="2:18" ht="29" customHeight="1" thickBot="1" x14ac:dyDescent="0.2">
      <c r="B4" s="8">
        <v>1</v>
      </c>
      <c r="C4" s="9" t="s">
        <v>6</v>
      </c>
      <c r="D4" s="9" t="s">
        <v>8</v>
      </c>
      <c r="E4" s="9" t="s">
        <v>6</v>
      </c>
      <c r="F4" s="9" t="s">
        <v>8</v>
      </c>
      <c r="G4" s="4"/>
      <c r="H4" s="4"/>
      <c r="I4" s="10" t="s">
        <v>18</v>
      </c>
      <c r="J4" s="9" t="s">
        <v>6</v>
      </c>
      <c r="K4" s="9" t="s">
        <v>8</v>
      </c>
      <c r="L4" s="9" t="s">
        <v>6</v>
      </c>
      <c r="M4" s="11" t="s">
        <v>8</v>
      </c>
      <c r="N4" s="44"/>
    </row>
    <row r="5" spans="2:18" ht="29" customHeight="1" thickBot="1" x14ac:dyDescent="0.2">
      <c r="B5" s="12" t="s">
        <v>20</v>
      </c>
      <c r="C5" s="13">
        <v>1</v>
      </c>
      <c r="D5" s="14">
        <v>3.2000000000000001E-2</v>
      </c>
      <c r="E5" s="14">
        <v>0.875</v>
      </c>
      <c r="F5" s="14">
        <v>6.2E-2</v>
      </c>
      <c r="G5" s="4"/>
      <c r="H5" s="4"/>
      <c r="I5" s="15" t="s">
        <v>20</v>
      </c>
      <c r="J5" s="13">
        <f>AVERAGE(C5,C9)</f>
        <v>1</v>
      </c>
      <c r="K5" s="13">
        <f t="shared" ref="K5:M5" si="0">AVERAGE(D5,D9)</f>
        <v>9.4E-2</v>
      </c>
      <c r="L5" s="13">
        <f t="shared" si="0"/>
        <v>0.81200000000000006</v>
      </c>
      <c r="M5" s="13">
        <f t="shared" si="0"/>
        <v>8.6999999999999994E-2</v>
      </c>
      <c r="N5" s="45"/>
    </row>
    <row r="6" spans="2:18" ht="29" customHeight="1" thickBot="1" x14ac:dyDescent="0.2">
      <c r="B6" s="16" t="s">
        <v>21</v>
      </c>
      <c r="C6" s="17">
        <v>1</v>
      </c>
      <c r="D6" s="18">
        <v>1.6020000000000001</v>
      </c>
      <c r="E6" s="18">
        <v>0.81</v>
      </c>
      <c r="F6" s="18">
        <v>2.7250000000000001</v>
      </c>
      <c r="G6" s="4"/>
      <c r="H6" s="4"/>
      <c r="I6" s="19" t="s">
        <v>21</v>
      </c>
      <c r="J6" s="13">
        <f>AVERAGE(C6,C10)</f>
        <v>1</v>
      </c>
      <c r="K6" s="13">
        <f t="shared" ref="K6:M6" si="1">AVERAGE(D6,D10)</f>
        <v>1.6625000000000001</v>
      </c>
      <c r="L6" s="13">
        <f t="shared" si="1"/>
        <v>0.78550000000000009</v>
      </c>
      <c r="M6" s="13">
        <f t="shared" si="1"/>
        <v>2.6315</v>
      </c>
      <c r="N6" s="45"/>
    </row>
    <row r="7" spans="2:18" ht="29" customHeight="1" thickBot="1" x14ac:dyDescent="0.2">
      <c r="B7" s="20" t="s">
        <v>15</v>
      </c>
      <c r="C7" s="3" t="s">
        <v>5</v>
      </c>
      <c r="D7" s="3" t="s">
        <v>7</v>
      </c>
      <c r="E7" s="3" t="s">
        <v>13</v>
      </c>
      <c r="F7" s="3" t="s">
        <v>13</v>
      </c>
      <c r="G7" s="4"/>
      <c r="H7" s="4"/>
      <c r="I7" s="4"/>
      <c r="J7" s="4"/>
      <c r="K7" s="4"/>
      <c r="L7" s="4"/>
      <c r="M7" s="4"/>
      <c r="N7" s="45"/>
    </row>
    <row r="8" spans="2:18" ht="29" customHeight="1" thickBot="1" x14ac:dyDescent="0.2">
      <c r="B8" s="8">
        <v>2</v>
      </c>
      <c r="C8" s="9" t="s">
        <v>6</v>
      </c>
      <c r="D8" s="9" t="s">
        <v>8</v>
      </c>
      <c r="E8" s="9" t="s">
        <v>6</v>
      </c>
      <c r="F8" s="9" t="s">
        <v>8</v>
      </c>
      <c r="G8" s="4"/>
      <c r="H8" s="4"/>
      <c r="I8" s="2" t="s">
        <v>14</v>
      </c>
      <c r="J8" s="3" t="s">
        <v>5</v>
      </c>
      <c r="K8" s="3" t="s">
        <v>7</v>
      </c>
      <c r="L8" s="3" t="s">
        <v>13</v>
      </c>
      <c r="M8" s="7" t="s">
        <v>13</v>
      </c>
      <c r="N8" s="44"/>
    </row>
    <row r="9" spans="2:18" ht="29" customHeight="1" thickBot="1" x14ac:dyDescent="0.2">
      <c r="B9" s="12" t="s">
        <v>20</v>
      </c>
      <c r="C9" s="13">
        <v>1</v>
      </c>
      <c r="D9" s="14">
        <v>0.156</v>
      </c>
      <c r="E9" s="14">
        <v>0.749</v>
      </c>
      <c r="F9" s="14">
        <v>0.112</v>
      </c>
      <c r="G9" s="4"/>
      <c r="H9" s="4"/>
      <c r="I9" s="10" t="s">
        <v>19</v>
      </c>
      <c r="J9" s="9" t="s">
        <v>6</v>
      </c>
      <c r="K9" s="9" t="s">
        <v>8</v>
      </c>
      <c r="L9" s="9" t="s">
        <v>6</v>
      </c>
      <c r="M9" s="11" t="s">
        <v>8</v>
      </c>
      <c r="N9" s="44"/>
    </row>
    <row r="10" spans="2:18" ht="29" customHeight="1" thickBot="1" x14ac:dyDescent="0.2">
      <c r="B10" s="19" t="s">
        <v>21</v>
      </c>
      <c r="C10" s="17">
        <v>1</v>
      </c>
      <c r="D10" s="18">
        <v>1.7230000000000001</v>
      </c>
      <c r="E10" s="18">
        <v>0.76100000000000001</v>
      </c>
      <c r="F10" s="18">
        <v>2.5379999999999998</v>
      </c>
      <c r="G10" s="4"/>
      <c r="H10" s="4"/>
      <c r="I10" s="15" t="s">
        <v>20</v>
      </c>
      <c r="J10" s="13">
        <f>STDEV(C5,C9)</f>
        <v>0</v>
      </c>
      <c r="K10" s="13">
        <f t="shared" ref="K10:M10" si="2">STDEV(D5,D9)</f>
        <v>8.7681240867131902E-2</v>
      </c>
      <c r="L10" s="13">
        <f t="shared" si="2"/>
        <v>8.9095454429504992E-2</v>
      </c>
      <c r="M10" s="13">
        <f t="shared" si="2"/>
        <v>3.535533905932739E-2</v>
      </c>
      <c r="N10" s="45"/>
    </row>
    <row r="11" spans="2:18" ht="29" customHeight="1" thickBot="1" x14ac:dyDescent="0.2">
      <c r="B11" s="4"/>
      <c r="C11" s="4"/>
      <c r="D11" s="4"/>
      <c r="E11" s="4"/>
      <c r="F11" s="4"/>
      <c r="G11" s="4"/>
      <c r="H11" s="4"/>
      <c r="I11" s="19" t="s">
        <v>21</v>
      </c>
      <c r="J11" s="13">
        <f>STDEV(C6,C10)</f>
        <v>0</v>
      </c>
      <c r="K11" s="13">
        <f t="shared" ref="K11:M11" si="3">STDEV(D6,D10)</f>
        <v>8.5559920523572253E-2</v>
      </c>
      <c r="L11" s="13">
        <f t="shared" si="3"/>
        <v>3.4648232278140859E-2</v>
      </c>
      <c r="M11" s="13">
        <f t="shared" si="3"/>
        <v>0.13222896808188458</v>
      </c>
      <c r="N11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26B8-90D1-DD47-80E3-D52CC1E3ECA4}">
  <dimension ref="B1:Y44"/>
  <sheetViews>
    <sheetView workbookViewId="0">
      <selection activeCell="D1" sqref="D1"/>
    </sheetView>
  </sheetViews>
  <sheetFormatPr baseColWidth="10" defaultRowHeight="29" customHeight="1" x14ac:dyDescent="0.15"/>
  <cols>
    <col min="1" max="1" width="8.6640625" style="4" customWidth="1"/>
    <col min="2" max="2" width="19.33203125" style="4" customWidth="1"/>
    <col min="3" max="14" width="10.83203125" style="4"/>
    <col min="15" max="15" width="19.33203125" style="4" customWidth="1"/>
    <col min="16" max="16384" width="10.83203125" style="4"/>
  </cols>
  <sheetData>
    <row r="1" spans="2:25" ht="29" customHeight="1" x14ac:dyDescent="0.15"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2:25" ht="29" customHeight="1" thickBo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O2" s="27"/>
    </row>
    <row r="3" spans="2:25" ht="29" customHeight="1" x14ac:dyDescent="0.15">
      <c r="B3" s="5" t="s">
        <v>15</v>
      </c>
      <c r="C3" s="28" t="s">
        <v>5</v>
      </c>
      <c r="D3" s="6" t="s">
        <v>7</v>
      </c>
      <c r="E3" s="6" t="s">
        <v>7</v>
      </c>
      <c r="F3" s="6" t="s">
        <v>7</v>
      </c>
      <c r="G3" s="6" t="s">
        <v>7</v>
      </c>
      <c r="H3" s="6" t="s">
        <v>13</v>
      </c>
      <c r="I3" s="6" t="s">
        <v>13</v>
      </c>
      <c r="J3" s="6" t="s">
        <v>13</v>
      </c>
      <c r="K3" s="6" t="s">
        <v>13</v>
      </c>
      <c r="L3" s="6" t="s">
        <v>13</v>
      </c>
      <c r="O3" s="2" t="s">
        <v>14</v>
      </c>
      <c r="P3" s="3" t="s">
        <v>5</v>
      </c>
      <c r="Q3" s="3" t="s">
        <v>7</v>
      </c>
      <c r="R3" s="3" t="s">
        <v>7</v>
      </c>
      <c r="S3" s="3" t="s">
        <v>7</v>
      </c>
      <c r="T3" s="3" t="s">
        <v>7</v>
      </c>
      <c r="U3" s="3" t="s">
        <v>13</v>
      </c>
      <c r="V3" s="3" t="s">
        <v>13</v>
      </c>
      <c r="W3" s="3" t="s">
        <v>13</v>
      </c>
      <c r="X3" s="3" t="s">
        <v>13</v>
      </c>
      <c r="Y3" s="3" t="s">
        <v>13</v>
      </c>
    </row>
    <row r="4" spans="2:25" ht="29" customHeight="1" x14ac:dyDescent="0.15">
      <c r="B4" s="29">
        <v>1</v>
      </c>
      <c r="C4" s="28" t="s">
        <v>6</v>
      </c>
      <c r="D4" s="6" t="s">
        <v>8</v>
      </c>
      <c r="E4" s="6" t="s">
        <v>8</v>
      </c>
      <c r="F4" s="6" t="s">
        <v>8</v>
      </c>
      <c r="G4" s="6" t="s">
        <v>8</v>
      </c>
      <c r="H4" s="6" t="s">
        <v>6</v>
      </c>
      <c r="I4" s="6" t="s">
        <v>8</v>
      </c>
      <c r="J4" s="6" t="s">
        <v>8</v>
      </c>
      <c r="K4" s="6" t="s">
        <v>8</v>
      </c>
      <c r="L4" s="6" t="s">
        <v>8</v>
      </c>
      <c r="O4" s="5" t="s">
        <v>18</v>
      </c>
      <c r="P4" s="6" t="s">
        <v>6</v>
      </c>
      <c r="Q4" s="6" t="s">
        <v>8</v>
      </c>
      <c r="R4" s="6" t="s">
        <v>8</v>
      </c>
      <c r="S4" s="6" t="s">
        <v>8</v>
      </c>
      <c r="T4" s="6" t="s">
        <v>8</v>
      </c>
      <c r="U4" s="6" t="s">
        <v>6</v>
      </c>
      <c r="V4" s="6" t="s">
        <v>8</v>
      </c>
      <c r="W4" s="6" t="s">
        <v>8</v>
      </c>
      <c r="X4" s="6" t="s">
        <v>8</v>
      </c>
      <c r="Y4" s="6" t="s">
        <v>8</v>
      </c>
    </row>
    <row r="5" spans="2:25" ht="29" customHeight="1" thickBot="1" x14ac:dyDescent="0.2">
      <c r="B5" s="8"/>
      <c r="C5" s="30"/>
      <c r="D5" s="9" t="s">
        <v>9</v>
      </c>
      <c r="E5" s="9" t="s">
        <v>10</v>
      </c>
      <c r="F5" s="9" t="s">
        <v>11</v>
      </c>
      <c r="G5" s="9" t="s">
        <v>12</v>
      </c>
      <c r="H5" s="31"/>
      <c r="I5" s="9" t="s">
        <v>9</v>
      </c>
      <c r="J5" s="9" t="s">
        <v>10</v>
      </c>
      <c r="K5" s="9" t="s">
        <v>11</v>
      </c>
      <c r="L5" s="9" t="s">
        <v>12</v>
      </c>
      <c r="O5" s="32"/>
      <c r="P5" s="31"/>
      <c r="Q5" s="9" t="s">
        <v>9</v>
      </c>
      <c r="R5" s="9" t="s">
        <v>10</v>
      </c>
      <c r="S5" s="9" t="s">
        <v>11</v>
      </c>
      <c r="T5" s="9" t="s">
        <v>12</v>
      </c>
      <c r="U5" s="31"/>
      <c r="V5" s="9" t="s">
        <v>9</v>
      </c>
      <c r="W5" s="9" t="s">
        <v>10</v>
      </c>
      <c r="X5" s="9" t="s">
        <v>11</v>
      </c>
      <c r="Y5" s="9" t="s">
        <v>12</v>
      </c>
    </row>
    <row r="6" spans="2:25" ht="29" customHeight="1" thickBot="1" x14ac:dyDescent="0.2">
      <c r="B6" s="33" t="s">
        <v>0</v>
      </c>
      <c r="C6" s="13">
        <v>1</v>
      </c>
      <c r="D6" s="14">
        <v>6.1199999999999997E-2</v>
      </c>
      <c r="E6" s="14">
        <v>8.1000000000000003E-2</v>
      </c>
      <c r="F6" s="14">
        <v>8.6999999999999994E-2</v>
      </c>
      <c r="G6" s="14">
        <v>7.0999999999999994E-2</v>
      </c>
      <c r="H6" s="14">
        <v>2.1419999999999999</v>
      </c>
      <c r="I6" s="14">
        <v>1.633</v>
      </c>
      <c r="J6" s="14">
        <v>1.7250000000000001</v>
      </c>
      <c r="K6" s="14">
        <v>1.823</v>
      </c>
      <c r="L6" s="14">
        <v>1.452</v>
      </c>
      <c r="O6" s="34" t="s">
        <v>0</v>
      </c>
      <c r="P6" s="13">
        <f>AVERAGE(C6,C16,C26)</f>
        <v>1</v>
      </c>
      <c r="Q6" s="14">
        <f t="shared" ref="Q6:Y12" si="0">AVERAGE(D6,D16,D26)</f>
        <v>8.2399999999999987E-2</v>
      </c>
      <c r="R6" s="14">
        <f t="shared" si="0"/>
        <v>0.121</v>
      </c>
      <c r="S6" s="14">
        <f t="shared" si="0"/>
        <v>0.13266666666666668</v>
      </c>
      <c r="T6" s="14">
        <f t="shared" si="0"/>
        <v>0.124</v>
      </c>
      <c r="U6" s="14">
        <f t="shared" si="0"/>
        <v>2.3306666666666667</v>
      </c>
      <c r="V6" s="14">
        <f t="shared" si="0"/>
        <v>1.5373333333333334</v>
      </c>
      <c r="W6" s="14">
        <f t="shared" si="0"/>
        <v>1.6120000000000001</v>
      </c>
      <c r="X6" s="14">
        <f t="shared" si="0"/>
        <v>1.718333333333333</v>
      </c>
      <c r="Y6" s="14">
        <f t="shared" si="0"/>
        <v>1.5516666666666667</v>
      </c>
    </row>
    <row r="7" spans="2:25" ht="29" customHeight="1" thickBot="1" x14ac:dyDescent="0.2">
      <c r="B7" s="35" t="s">
        <v>1</v>
      </c>
      <c r="C7" s="17">
        <v>1</v>
      </c>
      <c r="D7" s="18">
        <v>0.71199999999999997</v>
      </c>
      <c r="E7" s="18">
        <v>1.1759999999999999</v>
      </c>
      <c r="F7" s="18">
        <v>1.2370000000000001</v>
      </c>
      <c r="G7" s="18">
        <v>1.171</v>
      </c>
      <c r="H7" s="18">
        <v>1.3140000000000001</v>
      </c>
      <c r="I7" s="18">
        <v>1.6910000000000001</v>
      </c>
      <c r="J7" s="18">
        <v>1.492</v>
      </c>
      <c r="K7" s="18">
        <v>1.6220000000000001</v>
      </c>
      <c r="L7" s="18">
        <v>1.242</v>
      </c>
      <c r="O7" s="11" t="s">
        <v>1</v>
      </c>
      <c r="P7" s="17">
        <f t="shared" ref="P7:P12" si="1">AVERAGE(C7,C17,C27)</f>
        <v>1</v>
      </c>
      <c r="Q7" s="18">
        <f t="shared" si="0"/>
        <v>0.89100000000000001</v>
      </c>
      <c r="R7" s="18">
        <f t="shared" si="0"/>
        <v>1.1459999999999999</v>
      </c>
      <c r="S7" s="18">
        <f t="shared" si="0"/>
        <v>1.2633333333333334</v>
      </c>
      <c r="T7" s="18">
        <f t="shared" si="0"/>
        <v>1.2123333333333335</v>
      </c>
      <c r="U7" s="18">
        <f t="shared" si="0"/>
        <v>1.242</v>
      </c>
      <c r="V7" s="18">
        <f t="shared" si="0"/>
        <v>1.6243333333333334</v>
      </c>
      <c r="W7" s="18">
        <f t="shared" si="0"/>
        <v>1.524</v>
      </c>
      <c r="X7" s="18">
        <f t="shared" si="0"/>
        <v>1.4213333333333333</v>
      </c>
      <c r="Y7" s="18">
        <f t="shared" si="0"/>
        <v>1.2256666666666669</v>
      </c>
    </row>
    <row r="8" spans="2:25" ht="29" customHeight="1" thickBot="1" x14ac:dyDescent="0.2">
      <c r="B8" s="33" t="s">
        <v>16</v>
      </c>
      <c r="C8" s="17">
        <v>1</v>
      </c>
      <c r="D8" s="18">
        <v>2.1000000000000001E-2</v>
      </c>
      <c r="E8" s="18">
        <v>3.1E-2</v>
      </c>
      <c r="F8" s="18">
        <v>2.1000000000000001E-2</v>
      </c>
      <c r="G8" s="18">
        <v>7.0999999999999994E-2</v>
      </c>
      <c r="H8" s="18">
        <v>1.452</v>
      </c>
      <c r="I8" s="18">
        <v>0.40400000000000003</v>
      </c>
      <c r="J8" s="18">
        <v>0.441</v>
      </c>
      <c r="K8" s="18">
        <v>0.315</v>
      </c>
      <c r="L8" s="18">
        <v>0.441</v>
      </c>
      <c r="O8" s="34" t="s">
        <v>16</v>
      </c>
      <c r="P8" s="17">
        <f t="shared" si="1"/>
        <v>1</v>
      </c>
      <c r="Q8" s="18">
        <f t="shared" si="0"/>
        <v>4.2333333333333334E-2</v>
      </c>
      <c r="R8" s="18">
        <f t="shared" si="0"/>
        <v>2.1666666666666667E-2</v>
      </c>
      <c r="S8" s="18">
        <f t="shared" si="0"/>
        <v>3.1E-2</v>
      </c>
      <c r="T8" s="18">
        <f t="shared" si="0"/>
        <v>0.15233333333333332</v>
      </c>
      <c r="U8" s="18">
        <f t="shared" si="0"/>
        <v>1.3123333333333334</v>
      </c>
      <c r="V8" s="18">
        <f t="shared" si="0"/>
        <v>0.311</v>
      </c>
      <c r="W8" s="18">
        <f t="shared" si="0"/>
        <v>0.35566666666666663</v>
      </c>
      <c r="X8" s="18">
        <f t="shared" si="0"/>
        <v>0.41233333333333338</v>
      </c>
      <c r="Y8" s="18">
        <f t="shared" si="0"/>
        <v>0.48066666666666663</v>
      </c>
    </row>
    <row r="9" spans="2:25" ht="29" customHeight="1" thickBot="1" x14ac:dyDescent="0.2">
      <c r="B9" s="35" t="s">
        <v>2</v>
      </c>
      <c r="C9" s="17">
        <v>1</v>
      </c>
      <c r="D9" s="18">
        <v>1.18</v>
      </c>
      <c r="E9" s="18">
        <v>0.98199999999999998</v>
      </c>
      <c r="F9" s="18">
        <v>1.3580000000000001</v>
      </c>
      <c r="G9" s="18">
        <v>0.88100000000000001</v>
      </c>
      <c r="H9" s="18">
        <v>1.167</v>
      </c>
      <c r="I9" s="18">
        <v>1.2310000000000001</v>
      </c>
      <c r="J9" s="18">
        <v>1.196</v>
      </c>
      <c r="K9" s="18">
        <v>1.266</v>
      </c>
      <c r="L9" s="18">
        <v>1.2909999999999999</v>
      </c>
      <c r="O9" s="11" t="s">
        <v>2</v>
      </c>
      <c r="P9" s="17">
        <f t="shared" si="1"/>
        <v>1</v>
      </c>
      <c r="Q9" s="18">
        <f t="shared" si="0"/>
        <v>1.2126666666666666</v>
      </c>
      <c r="R9" s="18">
        <f t="shared" si="0"/>
        <v>1.1233333333333333</v>
      </c>
      <c r="S9" s="18">
        <f t="shared" si="0"/>
        <v>1.1923333333333332</v>
      </c>
      <c r="T9" s="18">
        <f t="shared" si="0"/>
        <v>0.85166666666666657</v>
      </c>
      <c r="U9" s="18">
        <f t="shared" si="0"/>
        <v>1.3133333333333332</v>
      </c>
      <c r="V9" s="18">
        <f t="shared" si="0"/>
        <v>1.2306666666666668</v>
      </c>
      <c r="W9" s="18">
        <f t="shared" si="0"/>
        <v>1.3313333333333333</v>
      </c>
      <c r="X9" s="18">
        <f t="shared" si="0"/>
        <v>1.2753333333333332</v>
      </c>
      <c r="Y9" s="18">
        <f t="shared" si="0"/>
        <v>1.3959999999999999</v>
      </c>
    </row>
    <row r="10" spans="2:25" ht="29" customHeight="1" thickBot="1" x14ac:dyDescent="0.2">
      <c r="B10" s="35" t="s">
        <v>3</v>
      </c>
      <c r="C10" s="17">
        <v>1</v>
      </c>
      <c r="D10" s="18">
        <v>0.216</v>
      </c>
      <c r="E10" s="18">
        <v>8.1000000000000003E-2</v>
      </c>
      <c r="F10" s="18">
        <v>7.6999999999999999E-2</v>
      </c>
      <c r="G10" s="18">
        <v>6.6000000000000003E-2</v>
      </c>
      <c r="H10" s="18">
        <v>1.4419999999999999</v>
      </c>
      <c r="I10" s="18">
        <v>0.48599999999999999</v>
      </c>
      <c r="J10" s="18">
        <v>0.66600000000000004</v>
      </c>
      <c r="K10" s="18">
        <v>0.52200000000000002</v>
      </c>
      <c r="L10" s="18">
        <v>0.442</v>
      </c>
      <c r="O10" s="11" t="s">
        <v>3</v>
      </c>
      <c r="P10" s="17">
        <f t="shared" si="1"/>
        <v>1</v>
      </c>
      <c r="Q10" s="18">
        <f t="shared" si="0"/>
        <v>0.31366666666666665</v>
      </c>
      <c r="R10" s="18">
        <f t="shared" si="0"/>
        <v>0.18800000000000003</v>
      </c>
      <c r="S10" s="18">
        <f t="shared" si="0"/>
        <v>6.2333333333333331E-2</v>
      </c>
      <c r="T10" s="18">
        <f t="shared" si="0"/>
        <v>5.7666666666666672E-2</v>
      </c>
      <c r="U10" s="18">
        <f t="shared" si="0"/>
        <v>1.2965</v>
      </c>
      <c r="V10" s="18">
        <f t="shared" si="0"/>
        <v>0.371</v>
      </c>
      <c r="W10" s="18">
        <f t="shared" si="0"/>
        <v>0.51833333333333342</v>
      </c>
      <c r="X10" s="18">
        <f t="shared" si="0"/>
        <v>0.50200000000000011</v>
      </c>
      <c r="Y10" s="18">
        <f t="shared" si="0"/>
        <v>0.48833333333333334</v>
      </c>
    </row>
    <row r="11" spans="2:25" ht="29" customHeight="1" thickBot="1" x14ac:dyDescent="0.2">
      <c r="B11" s="35" t="s">
        <v>4</v>
      </c>
      <c r="C11" s="17">
        <v>1</v>
      </c>
      <c r="D11" s="18">
        <v>1.1319999999999999</v>
      </c>
      <c r="E11" s="18">
        <v>0.93100000000000005</v>
      </c>
      <c r="F11" s="18">
        <v>0.91200000000000003</v>
      </c>
      <c r="G11" s="18">
        <v>1.3620000000000001</v>
      </c>
      <c r="H11" s="18">
        <v>1.2450000000000001</v>
      </c>
      <c r="I11" s="18">
        <v>1.113</v>
      </c>
      <c r="J11" s="18">
        <v>1.321</v>
      </c>
      <c r="K11" s="18">
        <v>0.998</v>
      </c>
      <c r="L11" s="18">
        <v>1.32</v>
      </c>
      <c r="O11" s="11" t="s">
        <v>4</v>
      </c>
      <c r="P11" s="17">
        <f t="shared" si="1"/>
        <v>1</v>
      </c>
      <c r="Q11" s="18">
        <f t="shared" si="0"/>
        <v>1.1516666666666666</v>
      </c>
      <c r="R11" s="18">
        <f t="shared" si="0"/>
        <v>1.1050000000000002</v>
      </c>
      <c r="S11" s="18">
        <f t="shared" si="0"/>
        <v>0.89133333333333342</v>
      </c>
      <c r="T11" s="18">
        <f t="shared" si="0"/>
        <v>1.2596666666666667</v>
      </c>
      <c r="U11" s="18">
        <f t="shared" si="0"/>
        <v>1.2306666666666668</v>
      </c>
      <c r="V11" s="18">
        <f t="shared" si="0"/>
        <v>0.94933333333333325</v>
      </c>
      <c r="W11" s="18">
        <f t="shared" si="0"/>
        <v>1.181</v>
      </c>
      <c r="X11" s="18">
        <f>AVERAGE(K11,K21,K31)</f>
        <v>1.038</v>
      </c>
      <c r="Y11" s="18">
        <f t="shared" si="0"/>
        <v>1.248</v>
      </c>
    </row>
    <row r="12" spans="2:25" ht="29" customHeight="1" thickBot="1" x14ac:dyDescent="0.2">
      <c r="B12" s="35" t="s">
        <v>17</v>
      </c>
      <c r="C12" s="36">
        <v>1</v>
      </c>
      <c r="D12" s="37">
        <v>0.214</v>
      </c>
      <c r="E12" s="37">
        <v>0.27700000000000002</v>
      </c>
      <c r="F12" s="37">
        <v>0.14499999999999999</v>
      </c>
      <c r="G12" s="37">
        <v>0.316</v>
      </c>
      <c r="H12" s="37">
        <v>2.4409999999999998</v>
      </c>
      <c r="I12" s="37">
        <v>0.441</v>
      </c>
      <c r="J12" s="37">
        <v>0.28100000000000003</v>
      </c>
      <c r="K12" s="37">
        <v>0.67800000000000005</v>
      </c>
      <c r="L12" s="37">
        <v>0.79100000000000004</v>
      </c>
      <c r="O12" s="34" t="s">
        <v>17</v>
      </c>
      <c r="P12" s="17">
        <f t="shared" si="1"/>
        <v>1</v>
      </c>
      <c r="Q12" s="18">
        <f t="shared" si="0"/>
        <v>0.27400000000000002</v>
      </c>
      <c r="R12" s="18">
        <f t="shared" si="0"/>
        <v>0.20000000000000004</v>
      </c>
      <c r="S12" s="18">
        <f t="shared" si="0"/>
        <v>0.13999999999999999</v>
      </c>
      <c r="T12" s="18">
        <f t="shared" si="0"/>
        <v>0.22299999999999998</v>
      </c>
      <c r="U12" s="18">
        <f t="shared" si="0"/>
        <v>1.925</v>
      </c>
      <c r="V12" s="18">
        <f t="shared" si="0"/>
        <v>0.44700000000000006</v>
      </c>
      <c r="W12" s="18">
        <f t="shared" si="0"/>
        <v>0.38500000000000001</v>
      </c>
      <c r="X12" s="18">
        <f t="shared" si="0"/>
        <v>0.60933333333333328</v>
      </c>
      <c r="Y12" s="18">
        <f t="shared" si="0"/>
        <v>0.65466666666666662</v>
      </c>
    </row>
    <row r="13" spans="2:25" ht="29" customHeight="1" thickBot="1" x14ac:dyDescent="0.2">
      <c r="B13" s="29" t="s">
        <v>15</v>
      </c>
      <c r="C13" s="28" t="s">
        <v>5</v>
      </c>
      <c r="D13" s="6" t="s">
        <v>7</v>
      </c>
      <c r="E13" s="6" t="s">
        <v>7</v>
      </c>
      <c r="F13" s="6" t="s">
        <v>7</v>
      </c>
      <c r="G13" s="6" t="s">
        <v>7</v>
      </c>
      <c r="H13" s="6" t="s">
        <v>13</v>
      </c>
      <c r="I13" s="6" t="s">
        <v>13</v>
      </c>
      <c r="J13" s="6" t="s">
        <v>13</v>
      </c>
      <c r="K13" s="6" t="s">
        <v>13</v>
      </c>
      <c r="L13" s="6" t="s">
        <v>13</v>
      </c>
    </row>
    <row r="14" spans="2:25" ht="29" customHeight="1" x14ac:dyDescent="0.15">
      <c r="B14" s="29">
        <v>2</v>
      </c>
      <c r="C14" s="28" t="s">
        <v>6</v>
      </c>
      <c r="D14" s="6" t="s">
        <v>8</v>
      </c>
      <c r="E14" s="6" t="s">
        <v>8</v>
      </c>
      <c r="F14" s="6" t="s">
        <v>8</v>
      </c>
      <c r="G14" s="6" t="s">
        <v>8</v>
      </c>
      <c r="H14" s="6" t="s">
        <v>6</v>
      </c>
      <c r="I14" s="6" t="s">
        <v>8</v>
      </c>
      <c r="J14" s="6" t="s">
        <v>8</v>
      </c>
      <c r="K14" s="6" t="s">
        <v>8</v>
      </c>
      <c r="L14" s="6" t="s">
        <v>8</v>
      </c>
      <c r="O14" s="2" t="s">
        <v>14</v>
      </c>
      <c r="P14" s="3" t="s">
        <v>5</v>
      </c>
      <c r="Q14" s="3" t="s">
        <v>7</v>
      </c>
      <c r="R14" s="3" t="s">
        <v>7</v>
      </c>
      <c r="S14" s="3" t="s">
        <v>7</v>
      </c>
      <c r="T14" s="3" t="s">
        <v>7</v>
      </c>
      <c r="U14" s="3" t="s">
        <v>13</v>
      </c>
      <c r="V14" s="3" t="s">
        <v>13</v>
      </c>
      <c r="W14" s="3" t="s">
        <v>13</v>
      </c>
      <c r="X14" s="3" t="s">
        <v>13</v>
      </c>
      <c r="Y14" s="3" t="s">
        <v>13</v>
      </c>
    </row>
    <row r="15" spans="2:25" ht="29" customHeight="1" thickBot="1" x14ac:dyDescent="0.2">
      <c r="B15" s="8"/>
      <c r="C15" s="30"/>
      <c r="D15" s="9" t="s">
        <v>9</v>
      </c>
      <c r="E15" s="9" t="s">
        <v>10</v>
      </c>
      <c r="F15" s="9" t="s">
        <v>11</v>
      </c>
      <c r="G15" s="9" t="s">
        <v>12</v>
      </c>
      <c r="H15" s="31"/>
      <c r="I15" s="9" t="s">
        <v>9</v>
      </c>
      <c r="J15" s="9" t="s">
        <v>10</v>
      </c>
      <c r="K15" s="9" t="s">
        <v>11</v>
      </c>
      <c r="L15" s="9" t="s">
        <v>12</v>
      </c>
      <c r="O15" s="5" t="s">
        <v>19</v>
      </c>
      <c r="P15" s="6" t="s">
        <v>6</v>
      </c>
      <c r="Q15" s="6" t="s">
        <v>8</v>
      </c>
      <c r="R15" s="6" t="s">
        <v>8</v>
      </c>
      <c r="S15" s="6" t="s">
        <v>8</v>
      </c>
      <c r="T15" s="6" t="s">
        <v>8</v>
      </c>
      <c r="U15" s="6" t="s">
        <v>6</v>
      </c>
      <c r="V15" s="6" t="s">
        <v>8</v>
      </c>
      <c r="W15" s="6" t="s">
        <v>8</v>
      </c>
      <c r="X15" s="6" t="s">
        <v>8</v>
      </c>
      <c r="Y15" s="6" t="s">
        <v>8</v>
      </c>
    </row>
    <row r="16" spans="2:25" ht="29" customHeight="1" thickBot="1" x14ac:dyDescent="0.2">
      <c r="B16" s="33" t="s">
        <v>0</v>
      </c>
      <c r="C16" s="13">
        <v>1</v>
      </c>
      <c r="D16" s="14">
        <v>0.113</v>
      </c>
      <c r="E16" s="14">
        <v>0.22900000000000001</v>
      </c>
      <c r="F16" s="14">
        <v>0.19</v>
      </c>
      <c r="G16" s="14">
        <v>0.21199999999999999</v>
      </c>
      <c r="H16" s="14">
        <v>2.512</v>
      </c>
      <c r="I16" s="14">
        <v>1.734</v>
      </c>
      <c r="J16" s="14">
        <v>1.512</v>
      </c>
      <c r="K16" s="14">
        <v>1.671</v>
      </c>
      <c r="L16" s="14">
        <v>1.661</v>
      </c>
      <c r="O16" s="32"/>
      <c r="P16" s="31"/>
      <c r="Q16" s="38" t="s">
        <v>9</v>
      </c>
      <c r="R16" s="38" t="s">
        <v>10</v>
      </c>
      <c r="S16" s="38" t="s">
        <v>11</v>
      </c>
      <c r="T16" s="38" t="s">
        <v>12</v>
      </c>
      <c r="U16" s="31"/>
      <c r="V16" s="38" t="s">
        <v>9</v>
      </c>
      <c r="W16" s="38" t="s">
        <v>10</v>
      </c>
      <c r="X16" s="38" t="s">
        <v>11</v>
      </c>
      <c r="Y16" s="38" t="s">
        <v>12</v>
      </c>
    </row>
    <row r="17" spans="2:25" ht="29" customHeight="1" thickBot="1" x14ac:dyDescent="0.2">
      <c r="B17" s="35" t="s">
        <v>1</v>
      </c>
      <c r="C17" s="17">
        <v>1</v>
      </c>
      <c r="D17" s="18">
        <v>1.123</v>
      </c>
      <c r="E17" s="18">
        <v>1.2809999999999999</v>
      </c>
      <c r="F17" s="18">
        <v>1.3140000000000001</v>
      </c>
      <c r="G17" s="18">
        <v>1.2949999999999999</v>
      </c>
      <c r="H17" s="18">
        <v>1.4510000000000001</v>
      </c>
      <c r="I17" s="18">
        <v>1.43</v>
      </c>
      <c r="J17" s="18">
        <v>1.6120000000000001</v>
      </c>
      <c r="K17" s="18">
        <v>1.331</v>
      </c>
      <c r="L17" s="18">
        <v>1.1180000000000001</v>
      </c>
      <c r="O17" s="34" t="s">
        <v>0</v>
      </c>
      <c r="P17" s="13">
        <f>STDEV(C6,C16,C26)</f>
        <v>0</v>
      </c>
      <c r="Q17" s="14">
        <f t="shared" ref="Q17:Y23" si="2">STDEV(D6,D16,D26)</f>
        <v>2.7149217299951813E-2</v>
      </c>
      <c r="R17" s="14">
        <f t="shared" si="2"/>
        <v>9.4572723340295109E-2</v>
      </c>
      <c r="S17" s="14">
        <f t="shared" si="2"/>
        <v>5.248174285723875E-2</v>
      </c>
      <c r="T17" s="14">
        <f t="shared" si="2"/>
        <v>7.6739820171798645E-2</v>
      </c>
      <c r="U17" s="14">
        <f t="shared" si="2"/>
        <v>0.18510897691180012</v>
      </c>
      <c r="V17" s="14">
        <f t="shared" si="2"/>
        <v>0.25815563781047401</v>
      </c>
      <c r="W17" s="14">
        <f t="shared" si="2"/>
        <v>0.10709341716464187</v>
      </c>
      <c r="X17" s="14">
        <f t="shared" si="2"/>
        <v>9.0781789657030473E-2</v>
      </c>
      <c r="Y17" s="14">
        <f t="shared" si="2"/>
        <v>0.10483479066289654</v>
      </c>
    </row>
    <row r="18" spans="2:25" ht="29" customHeight="1" thickBot="1" x14ac:dyDescent="0.2">
      <c r="B18" s="33" t="s">
        <v>16</v>
      </c>
      <c r="C18" s="17">
        <v>1</v>
      </c>
      <c r="D18" s="18">
        <v>9.4E-2</v>
      </c>
      <c r="E18" s="18">
        <v>2.1000000000000001E-2</v>
      </c>
      <c r="F18" s="18">
        <v>4.1000000000000002E-2</v>
      </c>
      <c r="G18" s="18">
        <v>0.35399999999999998</v>
      </c>
      <c r="H18" s="18">
        <v>1.621</v>
      </c>
      <c r="I18" s="18">
        <v>0.33100000000000002</v>
      </c>
      <c r="J18" s="18">
        <v>0.35199999999999998</v>
      </c>
      <c r="K18" s="18">
        <v>0.48699999999999999</v>
      </c>
      <c r="L18" s="18">
        <v>0.60199999999999998</v>
      </c>
      <c r="O18" s="11" t="s">
        <v>1</v>
      </c>
      <c r="P18" s="17">
        <f t="shared" ref="P18:P23" si="3">STDEV(C7,C17,C27)</f>
        <v>0</v>
      </c>
      <c r="Q18" s="18">
        <f t="shared" si="2"/>
        <v>0.2105635296056747</v>
      </c>
      <c r="R18" s="18">
        <f t="shared" si="2"/>
        <v>0.15223337347638385</v>
      </c>
      <c r="S18" s="18">
        <f t="shared" si="2"/>
        <v>4.3890014050274935E-2</v>
      </c>
      <c r="T18" s="18">
        <f t="shared" si="2"/>
        <v>7.1591433379513528E-2</v>
      </c>
      <c r="U18" s="18">
        <f t="shared" si="2"/>
        <v>0.25281020549020627</v>
      </c>
      <c r="V18" s="18">
        <f t="shared" si="2"/>
        <v>0.17103898191153194</v>
      </c>
      <c r="W18" s="18">
        <f t="shared" si="2"/>
        <v>7.7149206087943706E-2</v>
      </c>
      <c r="X18" s="18">
        <f t="shared" si="2"/>
        <v>0.1740699093276416</v>
      </c>
      <c r="Y18" s="18">
        <f t="shared" si="2"/>
        <v>0.10050041459284294</v>
      </c>
    </row>
    <row r="19" spans="2:25" ht="29" customHeight="1" thickBot="1" x14ac:dyDescent="0.2">
      <c r="B19" s="35" t="s">
        <v>2</v>
      </c>
      <c r="C19" s="17">
        <v>1</v>
      </c>
      <c r="D19" s="18">
        <v>1.3320000000000001</v>
      </c>
      <c r="E19" s="18">
        <v>1.244</v>
      </c>
      <c r="F19" s="18">
        <v>0.998</v>
      </c>
      <c r="G19" s="18">
        <v>1.0229999999999999</v>
      </c>
      <c r="H19" s="18">
        <v>1.391</v>
      </c>
      <c r="I19" s="18">
        <v>1.165</v>
      </c>
      <c r="J19" s="18">
        <v>1.4219999999999999</v>
      </c>
      <c r="K19" s="18">
        <v>1.2989999999999999</v>
      </c>
      <c r="L19" s="18">
        <v>1.4850000000000001</v>
      </c>
      <c r="O19" s="34" t="s">
        <v>16</v>
      </c>
      <c r="P19" s="17">
        <f t="shared" si="3"/>
        <v>0</v>
      </c>
      <c r="Q19" s="18">
        <f t="shared" si="2"/>
        <v>4.4970360609331711E-2</v>
      </c>
      <c r="R19" s="18">
        <f t="shared" si="2"/>
        <v>9.0184995056457815E-3</v>
      </c>
      <c r="S19" s="18">
        <f t="shared" si="2"/>
        <v>1.0000000000000002E-2</v>
      </c>
      <c r="T19" s="18">
        <f t="shared" si="2"/>
        <v>0.17573370005019903</v>
      </c>
      <c r="U19" s="18">
        <f t="shared" si="2"/>
        <v>0.39735668275912173</v>
      </c>
      <c r="V19" s="18">
        <f t="shared" si="2"/>
        <v>0.1044461583783723</v>
      </c>
      <c r="W19" s="18">
        <f t="shared" si="2"/>
        <v>8.3560357427032328E-2</v>
      </c>
      <c r="X19" s="18">
        <f t="shared" si="2"/>
        <v>8.8211866170789355E-2</v>
      </c>
      <c r="Y19" s="18">
        <f t="shared" si="2"/>
        <v>0.10715565002991358</v>
      </c>
    </row>
    <row r="20" spans="2:25" ht="29" customHeight="1" thickBot="1" x14ac:dyDescent="0.2">
      <c r="B20" s="35" t="s">
        <v>3</v>
      </c>
      <c r="C20" s="17">
        <v>1</v>
      </c>
      <c r="D20" s="18">
        <v>0.36399999999999999</v>
      </c>
      <c r="E20" s="18">
        <v>0.29799999999999999</v>
      </c>
      <c r="F20" s="18">
        <v>6.7000000000000004E-2</v>
      </c>
      <c r="G20" s="18">
        <v>3.7999999999999999E-2</v>
      </c>
      <c r="H20" s="18">
        <v>1.1254999999999999</v>
      </c>
      <c r="I20" s="18">
        <v>0.312</v>
      </c>
      <c r="J20" s="18">
        <v>0.68700000000000006</v>
      </c>
      <c r="K20" s="18">
        <v>0.51300000000000001</v>
      </c>
      <c r="L20" s="18">
        <v>0.499</v>
      </c>
      <c r="O20" s="11" t="s">
        <v>2</v>
      </c>
      <c r="P20" s="17">
        <f t="shared" si="3"/>
        <v>0</v>
      </c>
      <c r="Q20" s="18">
        <f t="shared" si="2"/>
        <v>0.10681448091590087</v>
      </c>
      <c r="R20" s="18">
        <f t="shared" si="2"/>
        <v>0.13221699336066198</v>
      </c>
      <c r="S20" s="18">
        <f t="shared" si="2"/>
        <v>0.1817039717048963</v>
      </c>
      <c r="T20" s="18">
        <f t="shared" si="2"/>
        <v>0.18772675177857165</v>
      </c>
      <c r="U20" s="18">
        <f t="shared" si="2"/>
        <v>0.12680825420032138</v>
      </c>
      <c r="V20" s="18">
        <f t="shared" si="2"/>
        <v>6.5500636129226505E-2</v>
      </c>
      <c r="W20" s="18">
        <f t="shared" si="2"/>
        <v>0.11943757086165696</v>
      </c>
      <c r="X20" s="18">
        <f t="shared" si="2"/>
        <v>2.0647840887931434E-2</v>
      </c>
      <c r="Y20" s="18">
        <f t="shared" si="2"/>
        <v>9.7984692682071606E-2</v>
      </c>
    </row>
    <row r="21" spans="2:25" ht="29" customHeight="1" thickBot="1" x14ac:dyDescent="0.2">
      <c r="B21" s="35" t="s">
        <v>4</v>
      </c>
      <c r="C21" s="17">
        <v>1</v>
      </c>
      <c r="D21" s="18">
        <v>0.995</v>
      </c>
      <c r="E21" s="18">
        <v>1.161</v>
      </c>
      <c r="F21" s="18">
        <v>0.86099999999999999</v>
      </c>
      <c r="G21" s="18">
        <v>1.1919999999999999</v>
      </c>
      <c r="H21" s="18">
        <v>1.115</v>
      </c>
      <c r="I21" s="18">
        <v>0.91200000000000003</v>
      </c>
      <c r="J21" s="18">
        <v>1.256</v>
      </c>
      <c r="K21" s="18">
        <v>0.78900000000000003</v>
      </c>
      <c r="L21" s="18">
        <v>1.244</v>
      </c>
      <c r="O21" s="11" t="s">
        <v>3</v>
      </c>
      <c r="P21" s="17">
        <f t="shared" si="3"/>
        <v>0</v>
      </c>
      <c r="Q21" s="18">
        <f t="shared" si="2"/>
        <v>8.4595114122113152E-2</v>
      </c>
      <c r="R21" s="18">
        <f t="shared" si="2"/>
        <v>0.10853110153315493</v>
      </c>
      <c r="S21" s="18">
        <f t="shared" si="2"/>
        <v>1.7473789896108219E-2</v>
      </c>
      <c r="T21" s="18">
        <f t="shared" si="2"/>
        <v>1.7097758137642863E-2</v>
      </c>
      <c r="U21" s="18">
        <f t="shared" si="2"/>
        <v>0.15978344720276788</v>
      </c>
      <c r="V21" s="18">
        <f t="shared" si="2"/>
        <v>9.96042167782068E-2</v>
      </c>
      <c r="W21" s="18">
        <f t="shared" si="2"/>
        <v>0.27415384975107193</v>
      </c>
      <c r="X21" s="18">
        <f t="shared" si="2"/>
        <v>2.7221315177632422E-2</v>
      </c>
      <c r="Y21" s="18">
        <f t="shared" si="2"/>
        <v>4.2027768598074944E-2</v>
      </c>
    </row>
    <row r="22" spans="2:25" ht="29" customHeight="1" thickBot="1" x14ac:dyDescent="0.2">
      <c r="B22" s="35" t="s">
        <v>17</v>
      </c>
      <c r="C22" s="36">
        <v>1</v>
      </c>
      <c r="D22" s="37">
        <v>0.33100000000000002</v>
      </c>
      <c r="E22" s="37">
        <v>0.13400000000000001</v>
      </c>
      <c r="F22" s="37">
        <v>0.17699999999999999</v>
      </c>
      <c r="G22" s="37">
        <v>0.14199999999999999</v>
      </c>
      <c r="H22" s="37">
        <v>1.782</v>
      </c>
      <c r="I22" s="37">
        <v>0.51200000000000001</v>
      </c>
      <c r="J22" s="37">
        <v>0.499</v>
      </c>
      <c r="K22" s="37">
        <v>0.66100000000000003</v>
      </c>
      <c r="L22" s="37">
        <v>0.51200000000000001</v>
      </c>
      <c r="O22" s="11" t="s">
        <v>4</v>
      </c>
      <c r="P22" s="17">
        <f t="shared" si="3"/>
        <v>0</v>
      </c>
      <c r="Q22" s="18">
        <f t="shared" si="2"/>
        <v>0.16736885413162608</v>
      </c>
      <c r="R22" s="18">
        <f t="shared" si="2"/>
        <v>0.15384407690905685</v>
      </c>
      <c r="S22" s="18">
        <f t="shared" si="2"/>
        <v>2.6839026311200907E-2</v>
      </c>
      <c r="T22" s="18">
        <f t="shared" si="2"/>
        <v>9.0146177585815279E-2</v>
      </c>
      <c r="U22" s="18">
        <f t="shared" si="2"/>
        <v>0.10920775308252315</v>
      </c>
      <c r="V22" s="18">
        <f t="shared" si="2"/>
        <v>0.14856087416723629</v>
      </c>
      <c r="W22" s="18">
        <f t="shared" si="2"/>
        <v>0.18901058171435742</v>
      </c>
      <c r="X22" s="18">
        <f>STDEV(K11,K21,K31)</f>
        <v>0.27122131184698633</v>
      </c>
      <c r="Y22" s="18">
        <f t="shared" si="2"/>
        <v>7.0085661871740992E-2</v>
      </c>
    </row>
    <row r="23" spans="2:25" ht="29" customHeight="1" thickBot="1" x14ac:dyDescent="0.2">
      <c r="B23" s="29" t="s">
        <v>15</v>
      </c>
      <c r="C23" s="28" t="s">
        <v>5</v>
      </c>
      <c r="D23" s="6" t="s">
        <v>7</v>
      </c>
      <c r="E23" s="6" t="s">
        <v>7</v>
      </c>
      <c r="F23" s="6" t="s">
        <v>7</v>
      </c>
      <c r="G23" s="6" t="s">
        <v>7</v>
      </c>
      <c r="H23" s="6" t="s">
        <v>13</v>
      </c>
      <c r="I23" s="6" t="s">
        <v>13</v>
      </c>
      <c r="J23" s="6" t="s">
        <v>13</v>
      </c>
      <c r="K23" s="6" t="s">
        <v>13</v>
      </c>
      <c r="L23" s="6" t="s">
        <v>13</v>
      </c>
      <c r="O23" s="34" t="s">
        <v>17</v>
      </c>
      <c r="P23" s="17">
        <f t="shared" si="3"/>
        <v>0</v>
      </c>
      <c r="Q23" s="18">
        <f t="shared" si="2"/>
        <v>5.8557663887829417E-2</v>
      </c>
      <c r="R23" s="18">
        <f t="shared" si="2"/>
        <v>7.2131823767321954E-2</v>
      </c>
      <c r="S23" s="18">
        <f t="shared" si="2"/>
        <v>3.9736632972611145E-2</v>
      </c>
      <c r="T23" s="18">
        <f t="shared" si="2"/>
        <v>8.7618491199061413E-2</v>
      </c>
      <c r="U23" s="18">
        <f t="shared" si="2"/>
        <v>0.46142930119358389</v>
      </c>
      <c r="V23" s="18">
        <f t="shared" si="2"/>
        <v>6.2217360921208782E-2</v>
      </c>
      <c r="W23" s="18">
        <f t="shared" si="2"/>
        <v>0.10934349546269326</v>
      </c>
      <c r="X23" s="18">
        <f t="shared" si="2"/>
        <v>0.10455779900769446</v>
      </c>
      <c r="Y23" s="18">
        <f t="shared" si="2"/>
        <v>0.13960778392816606</v>
      </c>
    </row>
    <row r="24" spans="2:25" ht="29" customHeight="1" x14ac:dyDescent="0.15">
      <c r="B24" s="29">
        <v>3</v>
      </c>
      <c r="C24" s="28" t="s">
        <v>6</v>
      </c>
      <c r="D24" s="6" t="s">
        <v>8</v>
      </c>
      <c r="E24" s="6" t="s">
        <v>8</v>
      </c>
      <c r="F24" s="6" t="s">
        <v>8</v>
      </c>
      <c r="G24" s="6" t="s">
        <v>8</v>
      </c>
      <c r="H24" s="6" t="s">
        <v>6</v>
      </c>
      <c r="I24" s="6" t="s">
        <v>8</v>
      </c>
      <c r="J24" s="6" t="s">
        <v>8</v>
      </c>
      <c r="K24" s="6" t="s">
        <v>8</v>
      </c>
      <c r="L24" s="6" t="s">
        <v>8</v>
      </c>
      <c r="O24" s="23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2:25" ht="29" customHeight="1" thickBot="1" x14ac:dyDescent="0.2">
      <c r="B25" s="8"/>
      <c r="C25" s="30"/>
      <c r="D25" s="9" t="s">
        <v>9</v>
      </c>
      <c r="E25" s="9" t="s">
        <v>10</v>
      </c>
      <c r="F25" s="9" t="s">
        <v>11</v>
      </c>
      <c r="G25" s="9" t="s">
        <v>12</v>
      </c>
      <c r="H25" s="31"/>
      <c r="I25" s="9" t="s">
        <v>9</v>
      </c>
      <c r="J25" s="9" t="s">
        <v>10</v>
      </c>
      <c r="K25" s="9" t="s">
        <v>11</v>
      </c>
      <c r="L25" s="9" t="s">
        <v>12</v>
      </c>
      <c r="O25" s="23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2:25" ht="29" customHeight="1" thickBot="1" x14ac:dyDescent="0.2">
      <c r="B26" s="34" t="s">
        <v>0</v>
      </c>
      <c r="C26" s="13">
        <v>1</v>
      </c>
      <c r="D26" s="14">
        <v>7.2999999999999995E-2</v>
      </c>
      <c r="E26" s="14">
        <v>5.2999999999999999E-2</v>
      </c>
      <c r="F26" s="14">
        <v>0.121</v>
      </c>
      <c r="G26" s="14">
        <v>8.8999999999999996E-2</v>
      </c>
      <c r="H26" s="14">
        <v>2.3380000000000001</v>
      </c>
      <c r="I26" s="14">
        <v>1.2450000000000001</v>
      </c>
      <c r="J26" s="14">
        <v>1.599</v>
      </c>
      <c r="K26" s="14">
        <v>1.661</v>
      </c>
      <c r="L26" s="14">
        <v>1.542</v>
      </c>
      <c r="O26" s="23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2:25" ht="29" customHeight="1" thickBot="1" x14ac:dyDescent="0.2">
      <c r="B27" s="11" t="s">
        <v>1</v>
      </c>
      <c r="C27" s="17">
        <v>1</v>
      </c>
      <c r="D27" s="18">
        <v>0.83799999999999997</v>
      </c>
      <c r="E27" s="18">
        <v>0.98099999999999998</v>
      </c>
      <c r="F27" s="18">
        <v>1.2390000000000001</v>
      </c>
      <c r="G27" s="18">
        <v>1.171</v>
      </c>
      <c r="H27" s="18">
        <v>0.96099999999999997</v>
      </c>
      <c r="I27" s="18">
        <v>1.752</v>
      </c>
      <c r="J27" s="18">
        <v>1.468</v>
      </c>
      <c r="K27" s="18">
        <v>1.3109999999999999</v>
      </c>
      <c r="L27" s="18">
        <v>1.3169999999999999</v>
      </c>
      <c r="O27" s="23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2:25" ht="29" customHeight="1" x14ac:dyDescent="0.15">
      <c r="B28" s="28" t="s">
        <v>16</v>
      </c>
      <c r="C28" s="17">
        <v>1</v>
      </c>
      <c r="D28" s="18">
        <v>1.2E-2</v>
      </c>
      <c r="E28" s="18">
        <v>1.2999999999999999E-2</v>
      </c>
      <c r="F28" s="18">
        <v>3.1E-2</v>
      </c>
      <c r="G28" s="18">
        <v>3.2000000000000001E-2</v>
      </c>
      <c r="H28" s="18">
        <v>0.86399999999999999</v>
      </c>
      <c r="I28" s="18">
        <v>0.19800000000000001</v>
      </c>
      <c r="J28" s="18">
        <v>0.27400000000000002</v>
      </c>
      <c r="K28" s="18">
        <v>0.435</v>
      </c>
      <c r="L28" s="18">
        <v>0.39900000000000002</v>
      </c>
      <c r="O28" s="23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2:25" ht="29" customHeight="1" thickBot="1" x14ac:dyDescent="0.2">
      <c r="B29" s="11" t="s">
        <v>2</v>
      </c>
      <c r="C29" s="17">
        <v>1</v>
      </c>
      <c r="D29" s="18">
        <v>1.1259999999999999</v>
      </c>
      <c r="E29" s="18">
        <v>1.1439999999999999</v>
      </c>
      <c r="F29" s="18">
        <v>1.2210000000000001</v>
      </c>
      <c r="G29" s="18">
        <v>0.65100000000000002</v>
      </c>
      <c r="H29" s="18">
        <v>1.3819999999999999</v>
      </c>
      <c r="I29" s="18">
        <v>1.296</v>
      </c>
      <c r="J29" s="18">
        <v>1.3759999999999999</v>
      </c>
      <c r="K29" s="18">
        <v>1.2609999999999999</v>
      </c>
      <c r="L29" s="18">
        <v>1.4119999999999999</v>
      </c>
      <c r="O29" s="23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2:25" ht="29" customHeight="1" thickBot="1" x14ac:dyDescent="0.2">
      <c r="B30" s="11" t="s">
        <v>3</v>
      </c>
      <c r="C30" s="17">
        <v>1</v>
      </c>
      <c r="D30" s="18">
        <v>0.36099999999999999</v>
      </c>
      <c r="E30" s="18">
        <v>0.185</v>
      </c>
      <c r="F30" s="18">
        <v>4.2999999999999997E-2</v>
      </c>
      <c r="G30" s="18">
        <v>6.9000000000000006E-2</v>
      </c>
      <c r="H30" s="18">
        <v>1.3220000000000001</v>
      </c>
      <c r="I30" s="18">
        <v>0.315</v>
      </c>
      <c r="J30" s="18">
        <v>0.20200000000000001</v>
      </c>
      <c r="K30" s="18">
        <v>0.47099999999999997</v>
      </c>
      <c r="L30" s="18">
        <v>0.52400000000000002</v>
      </c>
      <c r="O30" s="23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2:25" ht="29" customHeight="1" thickBot="1" x14ac:dyDescent="0.2">
      <c r="B31" s="11" t="s">
        <v>4</v>
      </c>
      <c r="C31" s="17">
        <v>1</v>
      </c>
      <c r="D31" s="18">
        <v>1.3280000000000001</v>
      </c>
      <c r="E31" s="18">
        <v>1.2230000000000001</v>
      </c>
      <c r="F31" s="18">
        <v>0.90100000000000002</v>
      </c>
      <c r="G31" s="18">
        <v>1.2250000000000001</v>
      </c>
      <c r="H31" s="18">
        <v>1.3320000000000001</v>
      </c>
      <c r="I31" s="18">
        <v>0.82299999999999995</v>
      </c>
      <c r="J31" s="18">
        <v>0.96599999999999997</v>
      </c>
      <c r="K31" s="18">
        <v>1.327</v>
      </c>
      <c r="L31" s="18">
        <v>1.18</v>
      </c>
      <c r="O31" s="23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2:25" ht="29" customHeight="1" thickBot="1" x14ac:dyDescent="0.2">
      <c r="B32" s="34" t="s">
        <v>17</v>
      </c>
      <c r="C32" s="17">
        <v>1</v>
      </c>
      <c r="D32" s="18">
        <v>0.27700000000000002</v>
      </c>
      <c r="E32" s="18">
        <v>0.189</v>
      </c>
      <c r="F32" s="18">
        <v>9.8000000000000004E-2</v>
      </c>
      <c r="G32" s="18">
        <v>0.21099999999999999</v>
      </c>
      <c r="H32" s="18">
        <v>1.552</v>
      </c>
      <c r="I32" s="18">
        <v>0.38800000000000001</v>
      </c>
      <c r="J32" s="18">
        <v>0.375</v>
      </c>
      <c r="K32" s="18">
        <v>0.48899999999999999</v>
      </c>
      <c r="L32" s="18">
        <v>0.66100000000000003</v>
      </c>
    </row>
    <row r="33" spans="15:25" ht="29" customHeight="1" x14ac:dyDescent="0.15">
      <c r="O33" s="22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5:25" ht="29" customHeight="1" x14ac:dyDescent="0.15">
      <c r="O34" s="39"/>
      <c r="P34" s="40"/>
      <c r="Q34" s="23"/>
      <c r="R34" s="23"/>
      <c r="S34" s="23"/>
      <c r="T34" s="23"/>
      <c r="U34" s="40"/>
      <c r="V34" s="23"/>
      <c r="W34" s="23"/>
      <c r="X34" s="23"/>
      <c r="Y34" s="23"/>
    </row>
    <row r="35" spans="15:25" ht="29" customHeight="1" x14ac:dyDescent="0.15">
      <c r="O35" s="23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5:25" ht="29" customHeight="1" x14ac:dyDescent="0.15">
      <c r="O36" s="23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5:25" ht="29" customHeight="1" x14ac:dyDescent="0.15">
      <c r="O37" s="23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5:25" ht="29" customHeight="1" x14ac:dyDescent="0.15">
      <c r="O38" s="23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5:25" ht="29" customHeight="1" x14ac:dyDescent="0.15">
      <c r="O39" s="23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5:25" ht="29" customHeight="1" x14ac:dyDescent="0.15">
      <c r="O40" s="23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5:25" ht="29" customHeight="1" x14ac:dyDescent="0.15">
      <c r="O41" s="23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5:25" ht="29" customHeight="1" x14ac:dyDescent="0.15">
      <c r="O42" s="23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5:25" ht="29" customHeight="1" x14ac:dyDescent="0.15">
      <c r="O43" s="23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5:25" ht="29" customHeight="1" x14ac:dyDescent="0.15">
      <c r="O44" s="23"/>
      <c r="P44" s="39"/>
      <c r="Q44" s="39"/>
      <c r="R44" s="39"/>
      <c r="S44" s="39"/>
      <c r="T44" s="39"/>
      <c r="U44" s="39"/>
      <c r="V44" s="39"/>
      <c r="W44" s="39"/>
      <c r="X44" s="39"/>
      <c r="Y44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E3C74-D736-7B4B-A321-D26C4240F987}">
  <dimension ref="B1:Q23"/>
  <sheetViews>
    <sheetView workbookViewId="0">
      <selection activeCell="C1" sqref="C1:C1048576"/>
    </sheetView>
  </sheetViews>
  <sheetFormatPr baseColWidth="10" defaultRowHeight="29" customHeight="1" x14ac:dyDescent="0.15"/>
  <cols>
    <col min="1" max="1" width="10.83203125" style="4"/>
    <col min="2" max="2" width="19.33203125" style="4" customWidth="1"/>
    <col min="3" max="10" width="10.83203125" style="4"/>
    <col min="11" max="11" width="19.33203125" style="4" customWidth="1"/>
    <col min="12" max="16384" width="10.83203125" style="4"/>
  </cols>
  <sheetData>
    <row r="1" spans="2:17" ht="29" customHeight="1" x14ac:dyDescent="0.15">
      <c r="K1" s="39"/>
      <c r="L1" s="39"/>
      <c r="M1" s="39"/>
      <c r="N1" s="39"/>
      <c r="O1" s="39"/>
      <c r="P1" s="39"/>
      <c r="Q1" s="39"/>
    </row>
    <row r="2" spans="2:17" ht="29" customHeight="1" thickBot="1" x14ac:dyDescent="0.2">
      <c r="K2" s="39"/>
      <c r="L2" s="24"/>
      <c r="M2" s="43"/>
      <c r="N2" s="43"/>
      <c r="O2" s="43"/>
      <c r="P2" s="43"/>
      <c r="Q2" s="43"/>
    </row>
    <row r="3" spans="2:17" ht="29" customHeight="1" x14ac:dyDescent="0.15">
      <c r="B3" s="2" t="s">
        <v>15</v>
      </c>
      <c r="C3" s="3" t="s">
        <v>5</v>
      </c>
      <c r="D3" s="3" t="s">
        <v>7</v>
      </c>
      <c r="E3" s="3" t="s">
        <v>13</v>
      </c>
      <c r="F3" s="3" t="s">
        <v>13</v>
      </c>
      <c r="G3" s="3" t="s">
        <v>13</v>
      </c>
      <c r="H3" s="3" t="s">
        <v>13</v>
      </c>
      <c r="K3" s="2" t="s">
        <v>14</v>
      </c>
      <c r="L3" s="3" t="s">
        <v>5</v>
      </c>
      <c r="M3" s="3" t="s">
        <v>7</v>
      </c>
      <c r="N3" s="3" t="s">
        <v>13</v>
      </c>
      <c r="O3" s="3" t="s">
        <v>13</v>
      </c>
      <c r="P3" s="3" t="s">
        <v>13</v>
      </c>
      <c r="Q3" s="3" t="s">
        <v>13</v>
      </c>
    </row>
    <row r="4" spans="2:17" ht="29" customHeight="1" thickBot="1" x14ac:dyDescent="0.2">
      <c r="B4" s="8">
        <v>1</v>
      </c>
      <c r="C4" s="9" t="s">
        <v>6</v>
      </c>
      <c r="D4" s="9" t="s">
        <v>8</v>
      </c>
      <c r="E4" s="9" t="s">
        <v>6</v>
      </c>
      <c r="F4" s="9" t="s">
        <v>8</v>
      </c>
      <c r="G4" s="9" t="s">
        <v>22</v>
      </c>
      <c r="H4" s="9" t="s">
        <v>23</v>
      </c>
      <c r="K4" s="10" t="s">
        <v>18</v>
      </c>
      <c r="L4" s="46" t="s">
        <v>6</v>
      </c>
      <c r="M4" s="47" t="s">
        <v>8</v>
      </c>
      <c r="N4" s="47" t="s">
        <v>6</v>
      </c>
      <c r="O4" s="47" t="s">
        <v>8</v>
      </c>
      <c r="P4" s="47" t="s">
        <v>22</v>
      </c>
      <c r="Q4" s="47" t="s">
        <v>23</v>
      </c>
    </row>
    <row r="5" spans="2:17" ht="29" customHeight="1" thickBot="1" x14ac:dyDescent="0.2">
      <c r="B5" s="35" t="s">
        <v>0</v>
      </c>
      <c r="C5" s="13">
        <v>1</v>
      </c>
      <c r="D5" s="14">
        <v>0.122</v>
      </c>
      <c r="E5" s="14">
        <v>1.4770000000000001</v>
      </c>
      <c r="F5" s="14">
        <v>0.72899999999999998</v>
      </c>
      <c r="G5" s="48">
        <v>0.41199999999999998</v>
      </c>
      <c r="H5" s="14">
        <v>0.21099999999999999</v>
      </c>
      <c r="K5" s="34" t="s">
        <v>0</v>
      </c>
      <c r="L5" s="13">
        <f>AVERAGE(C5,C12,C19)</f>
        <v>1</v>
      </c>
      <c r="M5" s="13">
        <f t="shared" ref="M5:Q9" si="0">AVERAGE(D5,D12,D19)</f>
        <v>0.19733333333333333</v>
      </c>
      <c r="N5" s="13">
        <f t="shared" si="0"/>
        <v>1.3556666666666668</v>
      </c>
      <c r="O5" s="13">
        <f t="shared" si="0"/>
        <v>0.65899999999999992</v>
      </c>
      <c r="P5" s="13">
        <f>AVERAGE(G6,G12,G19)</f>
        <v>0.56733333333333336</v>
      </c>
      <c r="Q5" s="13">
        <f t="shared" si="0"/>
        <v>0.23699999999999999</v>
      </c>
    </row>
    <row r="6" spans="2:17" ht="29" customHeight="1" thickBot="1" x14ac:dyDescent="0.2">
      <c r="B6" s="35" t="s">
        <v>1</v>
      </c>
      <c r="C6" s="17">
        <v>1</v>
      </c>
      <c r="D6" s="18">
        <v>0.79800000000000004</v>
      </c>
      <c r="E6" s="18">
        <v>1.512</v>
      </c>
      <c r="F6" s="18">
        <v>0.91500000000000004</v>
      </c>
      <c r="G6" s="14">
        <v>0.81499999999999995</v>
      </c>
      <c r="H6" s="18">
        <v>0.77800000000000002</v>
      </c>
      <c r="K6" s="11" t="s">
        <v>1</v>
      </c>
      <c r="L6" s="17">
        <f t="shared" ref="L6:L9" si="1">AVERAGE(C6,C13,C20)</f>
        <v>1</v>
      </c>
      <c r="M6" s="17">
        <f t="shared" si="0"/>
        <v>0.76766666666666661</v>
      </c>
      <c r="N6" s="17">
        <f t="shared" si="0"/>
        <v>1.3433333333333335</v>
      </c>
      <c r="O6" s="17">
        <f t="shared" si="0"/>
        <v>0.9863333333333334</v>
      </c>
      <c r="P6" s="17">
        <f>AVERAGE(G6,G13,G20)</f>
        <v>0.86166666666666669</v>
      </c>
      <c r="Q6" s="17">
        <f t="shared" si="0"/>
        <v>0.79900000000000004</v>
      </c>
    </row>
    <row r="7" spans="2:17" ht="29" customHeight="1" thickBot="1" x14ac:dyDescent="0.2">
      <c r="B7" s="33" t="s">
        <v>16</v>
      </c>
      <c r="C7" s="17">
        <v>1</v>
      </c>
      <c r="D7" s="18">
        <v>0.215</v>
      </c>
      <c r="E7" s="18">
        <v>1.7150000000000001</v>
      </c>
      <c r="F7" s="18">
        <v>0.61699999999999999</v>
      </c>
      <c r="G7" s="18">
        <v>0.10299999999999999</v>
      </c>
      <c r="H7" s="18">
        <v>5.0999999999999997E-2</v>
      </c>
      <c r="K7" s="34" t="s">
        <v>16</v>
      </c>
      <c r="L7" s="17">
        <f t="shared" si="1"/>
        <v>1</v>
      </c>
      <c r="M7" s="17">
        <f t="shared" si="0"/>
        <v>0.27433333333333332</v>
      </c>
      <c r="N7" s="17">
        <f t="shared" si="0"/>
        <v>1.3743333333333334</v>
      </c>
      <c r="O7" s="17">
        <f t="shared" si="0"/>
        <v>0.5063333333333333</v>
      </c>
      <c r="P7" s="17">
        <f t="shared" si="0"/>
        <v>0.13633333333333333</v>
      </c>
      <c r="Q7" s="17">
        <f>AVERAGE(H7,H14,H21)</f>
        <v>7.5333333333333335E-2</v>
      </c>
    </row>
    <row r="8" spans="2:17" ht="29" customHeight="1" thickBot="1" x14ac:dyDescent="0.2">
      <c r="B8" s="35" t="s">
        <v>3</v>
      </c>
      <c r="C8" s="17">
        <v>1</v>
      </c>
      <c r="D8" s="18">
        <v>3.2000000000000001E-2</v>
      </c>
      <c r="E8" s="18">
        <v>1.734</v>
      </c>
      <c r="F8" s="18">
        <v>0.58699999999999997</v>
      </c>
      <c r="G8" s="18">
        <v>0.40600000000000003</v>
      </c>
      <c r="H8" s="18">
        <v>1.7000000000000001E-2</v>
      </c>
      <c r="K8" s="11" t="s">
        <v>3</v>
      </c>
      <c r="L8" s="17">
        <f t="shared" si="1"/>
        <v>1</v>
      </c>
      <c r="M8" s="17">
        <f t="shared" si="0"/>
        <v>7.6000000000000012E-2</v>
      </c>
      <c r="N8" s="17">
        <f t="shared" si="0"/>
        <v>1.4123333333333334</v>
      </c>
      <c r="O8" s="17">
        <f t="shared" si="0"/>
        <v>0.48133333333333334</v>
      </c>
      <c r="P8" s="17">
        <f t="shared" si="0"/>
        <v>0.49633333333333329</v>
      </c>
      <c r="Q8" s="17">
        <f t="shared" si="0"/>
        <v>8.666666666666667E-2</v>
      </c>
    </row>
    <row r="9" spans="2:17" ht="29" customHeight="1" thickBot="1" x14ac:dyDescent="0.2">
      <c r="B9" s="49" t="s">
        <v>24</v>
      </c>
      <c r="C9" s="50">
        <v>1</v>
      </c>
      <c r="D9" s="51">
        <v>0.152</v>
      </c>
      <c r="E9" s="51">
        <v>1.9690000000000001</v>
      </c>
      <c r="F9" s="51">
        <v>0.39800000000000002</v>
      </c>
      <c r="G9" s="51">
        <v>0.66700000000000004</v>
      </c>
      <c r="H9" s="51">
        <v>0.27700000000000002</v>
      </c>
      <c r="K9" s="11" t="s">
        <v>24</v>
      </c>
      <c r="L9" s="17">
        <f t="shared" si="1"/>
        <v>1</v>
      </c>
      <c r="M9" s="17">
        <f t="shared" si="0"/>
        <v>0.18233333333333335</v>
      </c>
      <c r="N9" s="17">
        <f t="shared" si="0"/>
        <v>1.8840000000000001</v>
      </c>
      <c r="O9" s="17">
        <f t="shared" si="0"/>
        <v>0.30133333333333334</v>
      </c>
      <c r="P9" s="17">
        <f t="shared" si="0"/>
        <v>0.64100000000000001</v>
      </c>
      <c r="Q9" s="17">
        <f t="shared" si="0"/>
        <v>0.246</v>
      </c>
    </row>
    <row r="10" spans="2:17" ht="29" customHeight="1" thickBot="1" x14ac:dyDescent="0.2">
      <c r="B10" s="20" t="s">
        <v>15</v>
      </c>
      <c r="C10" s="3" t="s">
        <v>5</v>
      </c>
      <c r="D10" s="3" t="s">
        <v>7</v>
      </c>
      <c r="E10" s="3" t="s">
        <v>13</v>
      </c>
      <c r="F10" s="3" t="s">
        <v>13</v>
      </c>
      <c r="G10" s="3" t="s">
        <v>13</v>
      </c>
      <c r="H10" s="3" t="s">
        <v>13</v>
      </c>
    </row>
    <row r="11" spans="2:17" ht="29" customHeight="1" thickBot="1" x14ac:dyDescent="0.2">
      <c r="B11" s="8">
        <v>2</v>
      </c>
      <c r="C11" s="9" t="s">
        <v>6</v>
      </c>
      <c r="D11" s="9" t="s">
        <v>8</v>
      </c>
      <c r="E11" s="9" t="s">
        <v>6</v>
      </c>
      <c r="F11" s="9" t="s">
        <v>8</v>
      </c>
      <c r="G11" s="9" t="s">
        <v>22</v>
      </c>
      <c r="H11" s="9" t="s">
        <v>23</v>
      </c>
      <c r="K11" s="2" t="s">
        <v>14</v>
      </c>
      <c r="L11" s="3" t="s">
        <v>5</v>
      </c>
      <c r="M11" s="3" t="s">
        <v>7</v>
      </c>
      <c r="N11" s="3" t="s">
        <v>13</v>
      </c>
      <c r="O11" s="3" t="s">
        <v>13</v>
      </c>
      <c r="P11" s="3" t="s">
        <v>13</v>
      </c>
      <c r="Q11" s="3" t="s">
        <v>13</v>
      </c>
    </row>
    <row r="12" spans="2:17" ht="29" customHeight="1" thickBot="1" x14ac:dyDescent="0.2">
      <c r="B12" s="35" t="s">
        <v>0</v>
      </c>
      <c r="C12" s="13">
        <v>1</v>
      </c>
      <c r="D12" s="14">
        <v>0.221</v>
      </c>
      <c r="E12" s="14">
        <v>0.89200000000000002</v>
      </c>
      <c r="F12" s="14">
        <v>0.68799999999999994</v>
      </c>
      <c r="G12" s="14">
        <v>0.66500000000000004</v>
      </c>
      <c r="H12" s="14">
        <v>0.26400000000000001</v>
      </c>
      <c r="K12" s="10" t="s">
        <v>19</v>
      </c>
      <c r="L12" s="46" t="s">
        <v>6</v>
      </c>
      <c r="M12" s="47" t="s">
        <v>8</v>
      </c>
      <c r="N12" s="47" t="s">
        <v>6</v>
      </c>
      <c r="O12" s="47" t="s">
        <v>8</v>
      </c>
      <c r="P12" s="47" t="s">
        <v>22</v>
      </c>
      <c r="Q12" s="47" t="s">
        <v>23</v>
      </c>
    </row>
    <row r="13" spans="2:17" ht="29" customHeight="1" thickBot="1" x14ac:dyDescent="0.2">
      <c r="B13" s="35" t="s">
        <v>1</v>
      </c>
      <c r="C13" s="17">
        <v>1</v>
      </c>
      <c r="D13" s="18">
        <v>0.65100000000000002</v>
      </c>
      <c r="E13" s="18">
        <v>1.2230000000000001</v>
      </c>
      <c r="F13" s="18">
        <v>1.125</v>
      </c>
      <c r="G13" s="18">
        <v>1.069</v>
      </c>
      <c r="H13" s="18">
        <v>0.78400000000000003</v>
      </c>
      <c r="K13" s="34" t="s">
        <v>0</v>
      </c>
      <c r="L13" s="13">
        <f>STDEV(C5,C12,C19)</f>
        <v>0</v>
      </c>
      <c r="M13" s="13">
        <f t="shared" ref="M13:Q17" si="2">STDEV(D5,D12,D19)</f>
        <v>6.6725807101400747E-2</v>
      </c>
      <c r="N13" s="13">
        <f t="shared" si="2"/>
        <v>0.4164736886447129</v>
      </c>
      <c r="O13" s="13">
        <f t="shared" si="2"/>
        <v>8.8153275605617587E-2</v>
      </c>
      <c r="P13" s="13">
        <f>STDEV(G6,G12,G19)</f>
        <v>0.30832828824701336</v>
      </c>
      <c r="Q13" s="13">
        <f t="shared" si="2"/>
        <v>2.6514147167125714E-2</v>
      </c>
    </row>
    <row r="14" spans="2:17" ht="29" customHeight="1" thickBot="1" x14ac:dyDescent="0.2">
      <c r="B14" s="33" t="s">
        <v>16</v>
      </c>
      <c r="C14" s="17">
        <v>1</v>
      </c>
      <c r="D14" s="18">
        <v>0.19600000000000001</v>
      </c>
      <c r="E14" s="18">
        <v>1.216</v>
      </c>
      <c r="F14" s="18">
        <v>0.311</v>
      </c>
      <c r="G14" s="18">
        <v>0.121</v>
      </c>
      <c r="H14" s="18">
        <v>0.13400000000000001</v>
      </c>
      <c r="K14" s="11" t="s">
        <v>1</v>
      </c>
      <c r="L14" s="17">
        <f t="shared" ref="L14:L17" si="3">STDEV(C6,C13,C20)</f>
        <v>0</v>
      </c>
      <c r="M14" s="17">
        <f t="shared" si="2"/>
        <v>0.10484432904708529</v>
      </c>
      <c r="N14" s="17">
        <f t="shared" si="2"/>
        <v>0.15044046441477549</v>
      </c>
      <c r="O14" s="17">
        <f t="shared" si="2"/>
        <v>0.12010550917145028</v>
      </c>
      <c r="P14" s="17" t="e">
        <f>STDEV(#REF!,G13,G20)</f>
        <v>#REF!</v>
      </c>
      <c r="Q14" s="17">
        <f t="shared" si="2"/>
        <v>3.1320919526731612E-2</v>
      </c>
    </row>
    <row r="15" spans="2:17" ht="29" customHeight="1" thickBot="1" x14ac:dyDescent="0.2">
      <c r="B15" s="35" t="s">
        <v>3</v>
      </c>
      <c r="C15" s="17">
        <v>1</v>
      </c>
      <c r="D15" s="18">
        <v>0.115</v>
      </c>
      <c r="E15" s="18">
        <v>1.1619999999999999</v>
      </c>
      <c r="F15" s="18">
        <v>0.372</v>
      </c>
      <c r="G15" s="18">
        <v>0.57699999999999996</v>
      </c>
      <c r="H15" s="18">
        <v>0.17499999999999999</v>
      </c>
      <c r="K15" s="34" t="s">
        <v>16</v>
      </c>
      <c r="L15" s="17">
        <f t="shared" si="3"/>
        <v>0</v>
      </c>
      <c r="M15" s="17">
        <f t="shared" si="2"/>
        <v>0.11960072463548589</v>
      </c>
      <c r="N15" s="17">
        <f t="shared" si="2"/>
        <v>0.29526993299916715</v>
      </c>
      <c r="O15" s="17">
        <f t="shared" si="2"/>
        <v>0.16966240990075948</v>
      </c>
      <c r="P15" s="17">
        <f t="shared" si="2"/>
        <v>4.3096790290383991E-2</v>
      </c>
      <c r="Q15" s="17">
        <f>STDEV(H7,H14,H21)</f>
        <v>5.1052260805309432E-2</v>
      </c>
    </row>
    <row r="16" spans="2:17" ht="29" customHeight="1" thickBot="1" x14ac:dyDescent="0.2">
      <c r="B16" s="49" t="s">
        <v>24</v>
      </c>
      <c r="C16" s="50">
        <v>1</v>
      </c>
      <c r="D16" s="51">
        <v>0.23100000000000001</v>
      </c>
      <c r="E16" s="51">
        <v>1.615</v>
      </c>
      <c r="F16" s="51">
        <v>0.24099999999999999</v>
      </c>
      <c r="G16" s="51">
        <v>0.61199999999999999</v>
      </c>
      <c r="H16" s="51">
        <v>0.21099999999999999</v>
      </c>
      <c r="K16" s="11" t="s">
        <v>3</v>
      </c>
      <c r="L16" s="17">
        <f t="shared" si="3"/>
        <v>0</v>
      </c>
      <c r="M16" s="17">
        <f t="shared" si="2"/>
        <v>4.1725292090050103E-2</v>
      </c>
      <c r="N16" s="17">
        <f t="shared" si="2"/>
        <v>0.2925958532401523</v>
      </c>
      <c r="O16" s="17">
        <f t="shared" si="2"/>
        <v>0.10754688899886107</v>
      </c>
      <c r="P16" s="17">
        <f t="shared" si="2"/>
        <v>8.5908866441906789E-2</v>
      </c>
      <c r="Q16" s="17">
        <f t="shared" si="2"/>
        <v>8.0637046903599657E-2</v>
      </c>
    </row>
    <row r="17" spans="2:17" ht="29" customHeight="1" thickBot="1" x14ac:dyDescent="0.2">
      <c r="B17" s="20" t="s">
        <v>15</v>
      </c>
      <c r="C17" s="3" t="s">
        <v>5</v>
      </c>
      <c r="D17" s="3" t="s">
        <v>7</v>
      </c>
      <c r="E17" s="3" t="s">
        <v>13</v>
      </c>
      <c r="F17" s="3" t="s">
        <v>13</v>
      </c>
      <c r="G17" s="3" t="s">
        <v>13</v>
      </c>
      <c r="H17" s="3" t="s">
        <v>13</v>
      </c>
      <c r="K17" s="11" t="s">
        <v>24</v>
      </c>
      <c r="L17" s="17">
        <f t="shared" si="3"/>
        <v>0</v>
      </c>
      <c r="M17" s="17">
        <f t="shared" si="2"/>
        <v>4.2571508469084411E-2</v>
      </c>
      <c r="N17" s="17">
        <f t="shared" si="2"/>
        <v>0.23816170976880491</v>
      </c>
      <c r="O17" s="17">
        <f t="shared" si="2"/>
        <v>8.4571468790209284E-2</v>
      </c>
      <c r="P17" s="17">
        <f t="shared" si="2"/>
        <v>2.7622454633866294E-2</v>
      </c>
      <c r="Q17" s="17">
        <f t="shared" si="2"/>
        <v>3.3181320046074186E-2</v>
      </c>
    </row>
    <row r="18" spans="2:17" ht="29" customHeight="1" thickBot="1" x14ac:dyDescent="0.2">
      <c r="B18" s="8">
        <v>3</v>
      </c>
      <c r="C18" s="9" t="s">
        <v>6</v>
      </c>
      <c r="D18" s="9" t="s">
        <v>8</v>
      </c>
      <c r="E18" s="9" t="s">
        <v>6</v>
      </c>
      <c r="F18" s="9" t="s">
        <v>8</v>
      </c>
      <c r="G18" s="9" t="s">
        <v>22</v>
      </c>
      <c r="H18" s="9" t="s">
        <v>23</v>
      </c>
    </row>
    <row r="19" spans="2:17" ht="29" customHeight="1" thickBot="1" x14ac:dyDescent="0.2">
      <c r="B19" s="11" t="s">
        <v>0</v>
      </c>
      <c r="C19" s="13">
        <v>1</v>
      </c>
      <c r="D19" s="14">
        <v>0.249</v>
      </c>
      <c r="E19" s="14">
        <v>1.698</v>
      </c>
      <c r="F19" s="14">
        <v>0.56000000000000005</v>
      </c>
      <c r="G19" s="14">
        <v>0.222</v>
      </c>
      <c r="H19" s="14">
        <v>0.23599999999999999</v>
      </c>
    </row>
    <row r="20" spans="2:17" ht="29" customHeight="1" thickBot="1" x14ac:dyDescent="0.2">
      <c r="B20" s="11" t="s">
        <v>1</v>
      </c>
      <c r="C20" s="17">
        <v>1</v>
      </c>
      <c r="D20" s="18">
        <v>0.85399999999999998</v>
      </c>
      <c r="E20" s="18">
        <v>1.2949999999999999</v>
      </c>
      <c r="F20" s="18">
        <v>0.91900000000000004</v>
      </c>
      <c r="G20" s="18">
        <v>0.70099999999999996</v>
      </c>
      <c r="H20" s="18">
        <v>0.83499999999999996</v>
      </c>
    </row>
    <row r="21" spans="2:17" ht="29" customHeight="1" thickBot="1" x14ac:dyDescent="0.2">
      <c r="B21" s="34" t="s">
        <v>16</v>
      </c>
      <c r="C21" s="17">
        <v>1</v>
      </c>
      <c r="D21" s="18">
        <v>0.41199999999999998</v>
      </c>
      <c r="E21" s="18">
        <v>1.1919999999999999</v>
      </c>
      <c r="F21" s="18">
        <v>0.59099999999999997</v>
      </c>
      <c r="G21" s="18">
        <v>0.185</v>
      </c>
      <c r="H21" s="18">
        <v>4.1000000000000002E-2</v>
      </c>
    </row>
    <row r="22" spans="2:17" ht="29" customHeight="1" thickBot="1" x14ac:dyDescent="0.2">
      <c r="B22" s="11" t="s">
        <v>3</v>
      </c>
      <c r="C22" s="17">
        <v>1</v>
      </c>
      <c r="D22" s="18">
        <v>8.1000000000000003E-2</v>
      </c>
      <c r="E22" s="18">
        <v>1.341</v>
      </c>
      <c r="F22" s="18">
        <v>0.48499999999999999</v>
      </c>
      <c r="G22" s="18">
        <v>0.50600000000000001</v>
      </c>
      <c r="H22" s="18">
        <v>6.8000000000000005E-2</v>
      </c>
    </row>
    <row r="23" spans="2:17" ht="29" customHeight="1" thickBot="1" x14ac:dyDescent="0.2">
      <c r="B23" s="11" t="s">
        <v>24</v>
      </c>
      <c r="C23" s="17">
        <v>1</v>
      </c>
      <c r="D23" s="18">
        <v>0.16400000000000001</v>
      </c>
      <c r="E23" s="18">
        <v>2.0680000000000001</v>
      </c>
      <c r="F23" s="51">
        <v>0.26500000000000001</v>
      </c>
      <c r="G23" s="18">
        <v>0.64400000000000002</v>
      </c>
      <c r="H23" s="18">
        <v>0.25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80AE-58C3-CC43-B055-392D8C9E7EE3}">
  <dimension ref="B2:Q17"/>
  <sheetViews>
    <sheetView workbookViewId="0">
      <selection activeCell="C1" sqref="C1:C1048576"/>
    </sheetView>
  </sheetViews>
  <sheetFormatPr baseColWidth="10" defaultRowHeight="29" customHeight="1" x14ac:dyDescent="0.15"/>
  <cols>
    <col min="1" max="1" width="10.83203125" style="21"/>
    <col min="2" max="2" width="19.33203125" style="21" customWidth="1"/>
    <col min="3" max="10" width="10.83203125" style="21"/>
    <col min="11" max="11" width="19.33203125" style="21" customWidth="1"/>
    <col min="12" max="16384" width="10.83203125" style="21"/>
  </cols>
  <sheetData>
    <row r="2" spans="2:17" ht="29" customHeight="1" thickBot="1" x14ac:dyDescent="0.2">
      <c r="M2" s="43"/>
      <c r="N2" s="43"/>
      <c r="O2" s="43"/>
      <c r="P2" s="43"/>
      <c r="Q2" s="43"/>
    </row>
    <row r="3" spans="2:17" ht="29" customHeight="1" x14ac:dyDescent="0.15">
      <c r="B3" s="2" t="s">
        <v>15</v>
      </c>
      <c r="C3" s="3" t="s">
        <v>5</v>
      </c>
      <c r="D3" s="3" t="s">
        <v>7</v>
      </c>
      <c r="E3" s="3" t="s">
        <v>13</v>
      </c>
      <c r="F3" s="3" t="s">
        <v>13</v>
      </c>
      <c r="G3" s="3" t="s">
        <v>13</v>
      </c>
      <c r="H3" s="3" t="s">
        <v>13</v>
      </c>
      <c r="K3" s="2" t="s">
        <v>14</v>
      </c>
      <c r="L3" s="3" t="s">
        <v>5</v>
      </c>
      <c r="M3" s="3" t="s">
        <v>7</v>
      </c>
      <c r="N3" s="3" t="s">
        <v>13</v>
      </c>
      <c r="O3" s="3" t="s">
        <v>13</v>
      </c>
      <c r="P3" s="3" t="s">
        <v>13</v>
      </c>
      <c r="Q3" s="3" t="s">
        <v>13</v>
      </c>
    </row>
    <row r="4" spans="2:17" ht="29" customHeight="1" thickBot="1" x14ac:dyDescent="0.2">
      <c r="B4" s="8">
        <v>1</v>
      </c>
      <c r="C4" s="9" t="s">
        <v>6</v>
      </c>
      <c r="D4" s="9" t="s">
        <v>8</v>
      </c>
      <c r="E4" s="9" t="s">
        <v>6</v>
      </c>
      <c r="F4" s="9" t="s">
        <v>8</v>
      </c>
      <c r="G4" s="9" t="s">
        <v>22</v>
      </c>
      <c r="H4" s="9" t="s">
        <v>23</v>
      </c>
      <c r="K4" s="10" t="s">
        <v>18</v>
      </c>
      <c r="L4" s="9" t="s">
        <v>6</v>
      </c>
      <c r="M4" s="9" t="s">
        <v>8</v>
      </c>
      <c r="N4" s="9" t="s">
        <v>6</v>
      </c>
      <c r="O4" s="9" t="s">
        <v>8</v>
      </c>
      <c r="P4" s="9" t="s">
        <v>22</v>
      </c>
      <c r="Q4" s="9" t="s">
        <v>23</v>
      </c>
    </row>
    <row r="5" spans="2:17" ht="29" customHeight="1" thickBot="1" x14ac:dyDescent="0.2">
      <c r="B5" s="35" t="s">
        <v>25</v>
      </c>
      <c r="C5" s="13">
        <v>1</v>
      </c>
      <c r="D5" s="14">
        <v>0.72499999999999998</v>
      </c>
      <c r="E5" s="14">
        <v>1.2450000000000001</v>
      </c>
      <c r="F5" s="14">
        <v>0.98799999999999999</v>
      </c>
      <c r="G5" s="48">
        <v>1.0249999999999999</v>
      </c>
      <c r="H5" s="14">
        <v>0.81100000000000005</v>
      </c>
      <c r="K5" s="35" t="s">
        <v>25</v>
      </c>
      <c r="L5" s="13">
        <f>AVERAGE(C5,C10,C15)</f>
        <v>1</v>
      </c>
      <c r="M5" s="13">
        <f t="shared" ref="M5:Q7" si="0">AVERAGE(D5,D10,D15)</f>
        <v>0.73266666666666669</v>
      </c>
      <c r="N5" s="13">
        <f t="shared" si="0"/>
        <v>1.2063333333333333</v>
      </c>
      <c r="O5" s="13">
        <f t="shared" si="0"/>
        <v>0.98499999999999999</v>
      </c>
      <c r="P5" s="13">
        <f t="shared" si="0"/>
        <v>1.163</v>
      </c>
      <c r="Q5" s="13">
        <f t="shared" si="0"/>
        <v>0.73933333333333329</v>
      </c>
    </row>
    <row r="6" spans="2:17" ht="29" customHeight="1" thickBot="1" x14ac:dyDescent="0.2">
      <c r="B6" s="35" t="s">
        <v>27</v>
      </c>
      <c r="C6" s="17">
        <v>1</v>
      </c>
      <c r="D6" s="18">
        <v>0.41199999999999998</v>
      </c>
      <c r="E6" s="18">
        <v>1.224</v>
      </c>
      <c r="F6" s="18">
        <v>1.377</v>
      </c>
      <c r="G6" s="14">
        <v>2.7509999999999999</v>
      </c>
      <c r="H6" s="18">
        <v>0.81499999999999995</v>
      </c>
      <c r="K6" s="35" t="s">
        <v>27</v>
      </c>
      <c r="L6" s="13">
        <f t="shared" ref="L6:L7" si="1">AVERAGE(C6,C11,C16)</f>
        <v>1</v>
      </c>
      <c r="M6" s="13">
        <f t="shared" si="0"/>
        <v>0.48366666666666669</v>
      </c>
      <c r="N6" s="13">
        <f t="shared" si="0"/>
        <v>1.5143333333333333</v>
      </c>
      <c r="O6" s="13">
        <f t="shared" si="0"/>
        <v>1.3120000000000001</v>
      </c>
      <c r="P6" s="13">
        <f t="shared" si="0"/>
        <v>2.0449999999999999</v>
      </c>
      <c r="Q6" s="13">
        <f t="shared" si="0"/>
        <v>1.077</v>
      </c>
    </row>
    <row r="7" spans="2:17" ht="29" customHeight="1" thickBot="1" x14ac:dyDescent="0.2">
      <c r="B7" s="35" t="s">
        <v>26</v>
      </c>
      <c r="C7" s="17">
        <v>1</v>
      </c>
      <c r="D7" s="18">
        <v>14.612</v>
      </c>
      <c r="E7" s="18">
        <v>0.39100000000000001</v>
      </c>
      <c r="F7" s="18">
        <v>4.1520000000000001</v>
      </c>
      <c r="G7" s="18">
        <v>1.456</v>
      </c>
      <c r="H7" s="18">
        <v>8.1129999999999995</v>
      </c>
      <c r="K7" s="35" t="s">
        <v>26</v>
      </c>
      <c r="L7" s="13">
        <f t="shared" si="1"/>
        <v>1</v>
      </c>
      <c r="M7" s="13">
        <f t="shared" si="0"/>
        <v>10.331</v>
      </c>
      <c r="N7" s="13">
        <f t="shared" si="0"/>
        <v>0.59799999999999998</v>
      </c>
      <c r="O7" s="13">
        <f t="shared" si="0"/>
        <v>2.4116666666666666</v>
      </c>
      <c r="P7" s="13">
        <f t="shared" si="0"/>
        <v>1.2343333333333335</v>
      </c>
      <c r="Q7" s="13">
        <f t="shared" si="0"/>
        <v>4.7240000000000002</v>
      </c>
    </row>
    <row r="8" spans="2:17" ht="29" customHeight="1" thickBot="1" x14ac:dyDescent="0.2">
      <c r="B8" s="2" t="s">
        <v>15</v>
      </c>
      <c r="C8" s="3" t="s">
        <v>5</v>
      </c>
      <c r="D8" s="3" t="s">
        <v>7</v>
      </c>
      <c r="E8" s="3" t="s">
        <v>13</v>
      </c>
      <c r="F8" s="3" t="s">
        <v>13</v>
      </c>
      <c r="G8" s="3" t="s">
        <v>13</v>
      </c>
      <c r="H8" s="3" t="s">
        <v>13</v>
      </c>
    </row>
    <row r="9" spans="2:17" ht="29" customHeight="1" thickBot="1" x14ac:dyDescent="0.2">
      <c r="B9" s="8">
        <v>2</v>
      </c>
      <c r="C9" s="9" t="s">
        <v>6</v>
      </c>
      <c r="D9" s="9" t="s">
        <v>8</v>
      </c>
      <c r="E9" s="9" t="s">
        <v>6</v>
      </c>
      <c r="F9" s="9" t="s">
        <v>8</v>
      </c>
      <c r="G9" s="9" t="s">
        <v>22</v>
      </c>
      <c r="H9" s="9" t="s">
        <v>23</v>
      </c>
      <c r="K9" s="2" t="s">
        <v>14</v>
      </c>
      <c r="L9" s="3" t="s">
        <v>5</v>
      </c>
      <c r="M9" s="3" t="s">
        <v>7</v>
      </c>
      <c r="N9" s="3" t="s">
        <v>13</v>
      </c>
      <c r="O9" s="3" t="s">
        <v>13</v>
      </c>
      <c r="P9" s="3" t="s">
        <v>13</v>
      </c>
      <c r="Q9" s="3" t="s">
        <v>13</v>
      </c>
    </row>
    <row r="10" spans="2:17" ht="29" customHeight="1" thickBot="1" x14ac:dyDescent="0.2">
      <c r="B10" s="35" t="s">
        <v>25</v>
      </c>
      <c r="C10" s="13">
        <v>1</v>
      </c>
      <c r="D10" s="14">
        <v>0.86099999999999999</v>
      </c>
      <c r="E10" s="14">
        <v>0.98599999999999999</v>
      </c>
      <c r="F10" s="14">
        <v>1.1559999999999999</v>
      </c>
      <c r="G10" s="48">
        <v>0.876</v>
      </c>
      <c r="H10" s="14">
        <v>0.72399999999999998</v>
      </c>
      <c r="K10" s="10" t="s">
        <v>19</v>
      </c>
      <c r="L10" s="9" t="s">
        <v>6</v>
      </c>
      <c r="M10" s="9" t="s">
        <v>8</v>
      </c>
      <c r="N10" s="9" t="s">
        <v>6</v>
      </c>
      <c r="O10" s="9" t="s">
        <v>8</v>
      </c>
      <c r="P10" s="9" t="s">
        <v>22</v>
      </c>
      <c r="Q10" s="9" t="s">
        <v>23</v>
      </c>
    </row>
    <row r="11" spans="2:17" ht="29" customHeight="1" thickBot="1" x14ac:dyDescent="0.2">
      <c r="B11" s="35" t="s">
        <v>27</v>
      </c>
      <c r="C11" s="17">
        <v>1</v>
      </c>
      <c r="D11" s="18">
        <v>0.65100000000000002</v>
      </c>
      <c r="E11" s="18">
        <v>1.623</v>
      </c>
      <c r="F11" s="18">
        <v>0.93799999999999994</v>
      </c>
      <c r="G11" s="14">
        <v>1.6020000000000001</v>
      </c>
      <c r="H11" s="18">
        <v>1.1240000000000001</v>
      </c>
      <c r="K11" s="35" t="s">
        <v>25</v>
      </c>
      <c r="L11" s="13">
        <f>STDEV(C5,C10,C15)</f>
        <v>0</v>
      </c>
      <c r="M11" s="13">
        <f t="shared" ref="M11:Q13" si="2">STDEV(D5,D10,D15)</f>
        <v>0.12467691579973168</v>
      </c>
      <c r="N11" s="13">
        <f t="shared" si="2"/>
        <v>0.20377029551270087</v>
      </c>
      <c r="O11" s="13">
        <f t="shared" si="2"/>
        <v>0.17251956410795843</v>
      </c>
      <c r="P11" s="13">
        <f t="shared" si="2"/>
        <v>0.37552496588109885</v>
      </c>
      <c r="Q11" s="13">
        <f t="shared" si="2"/>
        <v>6.5363088462322028E-2</v>
      </c>
    </row>
    <row r="12" spans="2:17" ht="29" customHeight="1" thickBot="1" x14ac:dyDescent="0.2">
      <c r="B12" s="35" t="s">
        <v>26</v>
      </c>
      <c r="C12" s="17">
        <v>1</v>
      </c>
      <c r="D12" s="18">
        <v>5.7130000000000001</v>
      </c>
      <c r="E12" s="18">
        <v>0.91200000000000003</v>
      </c>
      <c r="F12" s="18">
        <v>1.462</v>
      </c>
      <c r="G12" s="18">
        <v>0.93400000000000005</v>
      </c>
      <c r="H12" s="18">
        <v>3.7970000000000002</v>
      </c>
      <c r="K12" s="35" t="s">
        <v>27</v>
      </c>
      <c r="L12" s="13">
        <f t="shared" ref="L12:L13" si="3">STDEV(C6,C11,C16)</f>
        <v>0</v>
      </c>
      <c r="M12" s="13">
        <f t="shared" si="2"/>
        <v>0.14541091201602899</v>
      </c>
      <c r="N12" s="13">
        <f t="shared" si="2"/>
        <v>0.25407151224278041</v>
      </c>
      <c r="O12" s="13">
        <f t="shared" si="2"/>
        <v>0.34610836453342148</v>
      </c>
      <c r="P12" s="13">
        <f t="shared" si="2"/>
        <v>0.61800242717969978</v>
      </c>
      <c r="Q12" s="13">
        <f t="shared" si="2"/>
        <v>0.24194834159382064</v>
      </c>
    </row>
    <row r="13" spans="2:17" ht="29" customHeight="1" thickBot="1" x14ac:dyDescent="0.2">
      <c r="B13" s="2" t="s">
        <v>15</v>
      </c>
      <c r="C13" s="3" t="s">
        <v>5</v>
      </c>
      <c r="D13" s="3" t="s">
        <v>7</v>
      </c>
      <c r="E13" s="3" t="s">
        <v>13</v>
      </c>
      <c r="F13" s="3" t="s">
        <v>13</v>
      </c>
      <c r="G13" s="3" t="s">
        <v>13</v>
      </c>
      <c r="H13" s="3" t="s">
        <v>13</v>
      </c>
      <c r="K13" s="35" t="s">
        <v>26</v>
      </c>
      <c r="L13" s="13">
        <f t="shared" si="3"/>
        <v>0</v>
      </c>
      <c r="M13" s="13">
        <f t="shared" si="2"/>
        <v>4.4590612240694831</v>
      </c>
      <c r="N13" s="13">
        <f t="shared" si="2"/>
        <v>0.27649050616612508</v>
      </c>
      <c r="O13" s="13">
        <f t="shared" si="2"/>
        <v>1.5092681449408967</v>
      </c>
      <c r="P13" s="13">
        <f t="shared" si="2"/>
        <v>0.26974494125624104</v>
      </c>
      <c r="Q13" s="13">
        <f t="shared" si="2"/>
        <v>3.0336524191146208</v>
      </c>
    </row>
    <row r="14" spans="2:17" ht="29" customHeight="1" thickBot="1" x14ac:dyDescent="0.2">
      <c r="B14" s="8">
        <v>3</v>
      </c>
      <c r="C14" s="9" t="s">
        <v>6</v>
      </c>
      <c r="D14" s="9" t="s">
        <v>8</v>
      </c>
      <c r="E14" s="9" t="s">
        <v>6</v>
      </c>
      <c r="F14" s="9" t="s">
        <v>8</v>
      </c>
      <c r="G14" s="9" t="s">
        <v>22</v>
      </c>
      <c r="H14" s="9" t="s">
        <v>23</v>
      </c>
    </row>
    <row r="15" spans="2:17" ht="29" customHeight="1" thickBot="1" x14ac:dyDescent="0.2">
      <c r="B15" s="35" t="s">
        <v>25</v>
      </c>
      <c r="C15" s="13">
        <v>1</v>
      </c>
      <c r="D15" s="14">
        <v>0.61199999999999999</v>
      </c>
      <c r="E15" s="14">
        <v>1.3879999999999999</v>
      </c>
      <c r="F15" s="14">
        <v>0.81100000000000005</v>
      </c>
      <c r="G15" s="48">
        <v>1.5880000000000001</v>
      </c>
      <c r="H15" s="14">
        <v>0.68300000000000005</v>
      </c>
    </row>
    <row r="16" spans="2:17" ht="29" customHeight="1" thickBot="1" x14ac:dyDescent="0.2">
      <c r="B16" s="35" t="s">
        <v>27</v>
      </c>
      <c r="C16" s="17">
        <v>1</v>
      </c>
      <c r="D16" s="18">
        <v>0.38800000000000001</v>
      </c>
      <c r="E16" s="18">
        <v>1.696</v>
      </c>
      <c r="F16" s="18">
        <v>1.621</v>
      </c>
      <c r="G16" s="14">
        <v>1.782</v>
      </c>
      <c r="H16" s="18">
        <v>1.292</v>
      </c>
    </row>
    <row r="17" spans="2:8" ht="29" customHeight="1" thickBot="1" x14ac:dyDescent="0.2">
      <c r="B17" s="35" t="s">
        <v>26</v>
      </c>
      <c r="C17" s="17">
        <v>1</v>
      </c>
      <c r="D17" s="18">
        <v>10.667999999999999</v>
      </c>
      <c r="E17" s="18">
        <v>0.49099999999999999</v>
      </c>
      <c r="F17" s="18">
        <v>1.621</v>
      </c>
      <c r="G17" s="18">
        <v>1.3129999999999999</v>
      </c>
      <c r="H17" s="18">
        <v>2.262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1A589-B70F-5040-AA7F-BA73F51B8713}">
  <dimension ref="B2:U38"/>
  <sheetViews>
    <sheetView workbookViewId="0">
      <selection activeCell="B9" sqref="B9:B10"/>
    </sheetView>
  </sheetViews>
  <sheetFormatPr baseColWidth="10" defaultRowHeight="29" customHeight="1" x14ac:dyDescent="0.15"/>
  <cols>
    <col min="1" max="1" width="10.83203125" style="21"/>
    <col min="2" max="2" width="19.33203125" style="21" customWidth="1"/>
    <col min="3" max="12" width="10.83203125" style="21"/>
    <col min="13" max="13" width="19.33203125" style="21" customWidth="1"/>
    <col min="14" max="16384" width="10.83203125" style="21"/>
  </cols>
  <sheetData>
    <row r="2" spans="2:21" ht="29" customHeight="1" thickBot="1" x14ac:dyDescent="0.2">
      <c r="N2" s="43"/>
      <c r="O2" s="43"/>
      <c r="P2" s="43"/>
      <c r="Q2" s="43"/>
      <c r="R2" s="43"/>
      <c r="S2" s="43"/>
      <c r="T2" s="43"/>
      <c r="U2" s="43"/>
    </row>
    <row r="3" spans="2:21" ht="29" customHeight="1" x14ac:dyDescent="0.15">
      <c r="B3" s="2" t="s">
        <v>15</v>
      </c>
      <c r="C3" s="3" t="s">
        <v>28</v>
      </c>
      <c r="D3" s="3" t="s">
        <v>28</v>
      </c>
      <c r="E3" s="7" t="s">
        <v>28</v>
      </c>
      <c r="F3" s="3" t="s">
        <v>28</v>
      </c>
      <c r="G3" s="7" t="s">
        <v>29</v>
      </c>
      <c r="H3" s="3" t="s">
        <v>29</v>
      </c>
      <c r="I3" s="7" t="s">
        <v>29</v>
      </c>
      <c r="J3" s="3" t="s">
        <v>29</v>
      </c>
      <c r="M3" s="2" t="s">
        <v>15</v>
      </c>
      <c r="N3" s="7" t="s">
        <v>28</v>
      </c>
      <c r="O3" s="3" t="s">
        <v>28</v>
      </c>
      <c r="P3" s="7" t="s">
        <v>28</v>
      </c>
      <c r="Q3" s="3" t="s">
        <v>28</v>
      </c>
      <c r="R3" s="7" t="s">
        <v>29</v>
      </c>
      <c r="S3" s="3" t="s">
        <v>29</v>
      </c>
      <c r="T3" s="7" t="s">
        <v>29</v>
      </c>
      <c r="U3" s="3" t="s">
        <v>29</v>
      </c>
    </row>
    <row r="4" spans="2:21" ht="29" customHeight="1" x14ac:dyDescent="0.15">
      <c r="B4" s="29">
        <v>1</v>
      </c>
      <c r="C4" s="6" t="s">
        <v>5</v>
      </c>
      <c r="D4" s="6" t="s">
        <v>7</v>
      </c>
      <c r="E4" s="6" t="s">
        <v>13</v>
      </c>
      <c r="F4" s="6" t="s">
        <v>13</v>
      </c>
      <c r="G4" s="28" t="s">
        <v>5</v>
      </c>
      <c r="H4" s="6" t="s">
        <v>7</v>
      </c>
      <c r="I4" s="6" t="s">
        <v>13</v>
      </c>
      <c r="J4" s="6" t="s">
        <v>13</v>
      </c>
      <c r="M4" s="29" t="s">
        <v>18</v>
      </c>
      <c r="N4" s="28" t="s">
        <v>5</v>
      </c>
      <c r="O4" s="6" t="s">
        <v>7</v>
      </c>
      <c r="P4" s="6" t="s">
        <v>13</v>
      </c>
      <c r="Q4" s="6" t="s">
        <v>13</v>
      </c>
      <c r="R4" s="28" t="s">
        <v>5</v>
      </c>
      <c r="S4" s="6" t="s">
        <v>7</v>
      </c>
      <c r="T4" s="6" t="s">
        <v>13</v>
      </c>
      <c r="U4" s="6" t="s">
        <v>13</v>
      </c>
    </row>
    <row r="5" spans="2:21" ht="29" customHeight="1" thickBot="1" x14ac:dyDescent="0.2">
      <c r="B5" s="8"/>
      <c r="C5" s="9" t="s">
        <v>6</v>
      </c>
      <c r="D5" s="9" t="s">
        <v>8</v>
      </c>
      <c r="E5" s="9" t="s">
        <v>6</v>
      </c>
      <c r="F5" s="9" t="s">
        <v>8</v>
      </c>
      <c r="G5" s="11" t="s">
        <v>6</v>
      </c>
      <c r="H5" s="9" t="s">
        <v>8</v>
      </c>
      <c r="I5" s="9" t="s">
        <v>6</v>
      </c>
      <c r="J5" s="9" t="s">
        <v>8</v>
      </c>
      <c r="M5" s="8"/>
      <c r="N5" s="11" t="s">
        <v>6</v>
      </c>
      <c r="O5" s="9" t="s">
        <v>8</v>
      </c>
      <c r="P5" s="9" t="s">
        <v>6</v>
      </c>
      <c r="Q5" s="9" t="s">
        <v>8</v>
      </c>
      <c r="R5" s="11" t="s">
        <v>6</v>
      </c>
      <c r="S5" s="9" t="s">
        <v>8</v>
      </c>
      <c r="T5" s="9" t="s">
        <v>6</v>
      </c>
      <c r="U5" s="9" t="s">
        <v>8</v>
      </c>
    </row>
    <row r="6" spans="2:21" ht="29" customHeight="1" thickBot="1" x14ac:dyDescent="0.2">
      <c r="B6" s="35" t="s">
        <v>25</v>
      </c>
      <c r="C6" s="13">
        <v>1</v>
      </c>
      <c r="D6" s="14">
        <v>0.82099999999999995</v>
      </c>
      <c r="E6" s="14">
        <v>2.3260000000000001</v>
      </c>
      <c r="F6" s="14">
        <v>1.2629999999999999</v>
      </c>
      <c r="G6" s="14">
        <v>1.2E-2</v>
      </c>
      <c r="H6" s="14">
        <v>1.4E-2</v>
      </c>
      <c r="I6" s="14">
        <v>1.0999999999999999E-2</v>
      </c>
      <c r="J6" s="14">
        <v>1.2E-2</v>
      </c>
      <c r="M6" s="35" t="s">
        <v>25</v>
      </c>
      <c r="N6" s="52">
        <f>AVERAGE(C6,C18,C30)</f>
        <v>1</v>
      </c>
      <c r="O6" s="13">
        <f t="shared" ref="O6:U14" si="0">AVERAGE(D6,D18,D30)</f>
        <v>0.96899999999999997</v>
      </c>
      <c r="P6" s="13">
        <f t="shared" si="0"/>
        <v>2.0533333333333332</v>
      </c>
      <c r="Q6" s="13">
        <f t="shared" si="0"/>
        <v>1.1819999999999999</v>
      </c>
      <c r="R6" s="13">
        <f t="shared" si="0"/>
        <v>4.3333333333333335E-2</v>
      </c>
      <c r="S6" s="13">
        <f>AVERAGE(H6,H18,H30)</f>
        <v>3.8666666666666669E-2</v>
      </c>
      <c r="T6" s="13">
        <f t="shared" ref="T6:U14" si="1">AVERAGE(I6,I18,I30)</f>
        <v>4.8999999999999995E-2</v>
      </c>
      <c r="U6" s="13">
        <f t="shared" si="1"/>
        <v>9.3333333333333338E-2</v>
      </c>
    </row>
    <row r="7" spans="2:21" ht="29" customHeight="1" thickBot="1" x14ac:dyDescent="0.2">
      <c r="B7" s="35" t="s">
        <v>1</v>
      </c>
      <c r="C7" s="17">
        <v>1</v>
      </c>
      <c r="D7" s="18">
        <v>1.1719999999999999</v>
      </c>
      <c r="E7" s="18">
        <v>2.2160000000000002</v>
      </c>
      <c r="F7" s="18">
        <v>1.756</v>
      </c>
      <c r="G7" s="18">
        <v>2.5999999999999999E-2</v>
      </c>
      <c r="H7" s="18">
        <v>4.2000000000000003E-2</v>
      </c>
      <c r="I7" s="18">
        <v>0.115</v>
      </c>
      <c r="J7" s="18">
        <v>0.13300000000000001</v>
      </c>
      <c r="M7" s="35" t="s">
        <v>1</v>
      </c>
      <c r="N7" s="52">
        <f t="shared" ref="N7:N14" si="2">AVERAGE(C7,C19,C31)</f>
        <v>1</v>
      </c>
      <c r="O7" s="13">
        <f t="shared" si="0"/>
        <v>1.1586666666666667</v>
      </c>
      <c r="P7" s="13">
        <f t="shared" si="0"/>
        <v>2.4359999999999999</v>
      </c>
      <c r="Q7" s="13">
        <f t="shared" si="0"/>
        <v>2.1110000000000002</v>
      </c>
      <c r="R7" s="13">
        <f t="shared" si="0"/>
        <v>0.10833333333333334</v>
      </c>
      <c r="S7" s="13">
        <f t="shared" ref="S7:S14" si="3">AVERAGE(H7,H19,H31)</f>
        <v>0.10333333333333333</v>
      </c>
      <c r="T7" s="13">
        <f t="shared" si="1"/>
        <v>0.16366666666666665</v>
      </c>
      <c r="U7" s="13">
        <f t="shared" si="1"/>
        <v>0.16200000000000001</v>
      </c>
    </row>
    <row r="8" spans="2:21" ht="29" customHeight="1" thickBot="1" x14ac:dyDescent="0.2">
      <c r="B8" s="33" t="s">
        <v>0</v>
      </c>
      <c r="C8" s="17">
        <v>1</v>
      </c>
      <c r="D8" s="18">
        <v>1.0999999999999999E-2</v>
      </c>
      <c r="E8" s="18">
        <v>2.4670000000000001</v>
      </c>
      <c r="F8" s="53">
        <v>0.88100000000000001</v>
      </c>
      <c r="G8" s="18">
        <v>4.3999999999999997E-2</v>
      </c>
      <c r="H8" s="18">
        <v>1.2999999999999999E-2</v>
      </c>
      <c r="I8" s="18">
        <v>2.1999999999999999E-2</v>
      </c>
      <c r="J8" s="18">
        <v>3.3000000000000002E-2</v>
      </c>
      <c r="M8" s="33" t="s">
        <v>0</v>
      </c>
      <c r="N8" s="52">
        <f t="shared" si="2"/>
        <v>1</v>
      </c>
      <c r="O8" s="13">
        <f t="shared" si="0"/>
        <v>2.1333333333333333E-2</v>
      </c>
      <c r="P8" s="13">
        <f t="shared" si="0"/>
        <v>2.145</v>
      </c>
      <c r="Q8" s="13">
        <f>AVERAGE(F8,F20,F32)</f>
        <v>0.79166666666666663</v>
      </c>
      <c r="R8" s="13">
        <f t="shared" si="0"/>
        <v>5.9333333333333328E-2</v>
      </c>
      <c r="S8" s="13">
        <f t="shared" si="3"/>
        <v>3.6000000000000004E-2</v>
      </c>
      <c r="T8" s="13">
        <f t="shared" si="1"/>
        <v>4.1000000000000002E-2</v>
      </c>
      <c r="U8" s="13">
        <f t="shared" si="1"/>
        <v>3.1E-2</v>
      </c>
    </row>
    <row r="9" spans="2:21" ht="29" customHeight="1" thickBot="1" x14ac:dyDescent="0.2">
      <c r="B9" s="49" t="s">
        <v>30</v>
      </c>
      <c r="C9" s="17">
        <v>1</v>
      </c>
      <c r="D9" s="18">
        <v>1.248</v>
      </c>
      <c r="E9" s="18">
        <v>1.6619999999999999</v>
      </c>
      <c r="F9" s="18">
        <v>1.2110000000000001</v>
      </c>
      <c r="G9" s="18">
        <v>0.46600000000000003</v>
      </c>
      <c r="H9" s="18">
        <v>0.21099999999999999</v>
      </c>
      <c r="I9" s="18">
        <v>0.58899999999999997</v>
      </c>
      <c r="J9" s="18">
        <v>0.51500000000000001</v>
      </c>
      <c r="M9" s="49" t="s">
        <v>30</v>
      </c>
      <c r="N9" s="52">
        <f t="shared" si="2"/>
        <v>1</v>
      </c>
      <c r="O9" s="13">
        <f t="shared" si="0"/>
        <v>0.96666666666666679</v>
      </c>
      <c r="P9" s="13">
        <f t="shared" si="0"/>
        <v>1.2590000000000001</v>
      </c>
      <c r="Q9" s="13">
        <f>AVERAGE(F9,F21,F33)</f>
        <v>1.1620000000000001</v>
      </c>
      <c r="R9" s="13">
        <f t="shared" si="0"/>
        <v>0.54100000000000004</v>
      </c>
      <c r="S9" s="13">
        <f t="shared" si="3"/>
        <v>0.28366666666666668</v>
      </c>
      <c r="T9" s="13">
        <f t="shared" si="1"/>
        <v>0.6166666666666667</v>
      </c>
      <c r="U9" s="13">
        <f t="shared" si="1"/>
        <v>0.54233333333333333</v>
      </c>
    </row>
    <row r="10" spans="2:21" ht="29" customHeight="1" thickBot="1" x14ac:dyDescent="0.2">
      <c r="B10" s="33" t="s">
        <v>31</v>
      </c>
      <c r="C10" s="17">
        <v>1</v>
      </c>
      <c r="D10" s="18">
        <v>0.28399999999999997</v>
      </c>
      <c r="E10" s="18">
        <v>2.8980000000000001</v>
      </c>
      <c r="F10" s="18">
        <v>0.61499999999999999</v>
      </c>
      <c r="G10" s="18">
        <v>2.117</v>
      </c>
      <c r="H10" s="18">
        <v>0.17199999999999999</v>
      </c>
      <c r="I10" s="18">
        <v>1.8720000000000001</v>
      </c>
      <c r="J10" s="18">
        <v>0.28699999999999998</v>
      </c>
      <c r="M10" s="33" t="s">
        <v>31</v>
      </c>
      <c r="N10" s="52">
        <f t="shared" si="2"/>
        <v>1</v>
      </c>
      <c r="O10" s="13">
        <f t="shared" si="0"/>
        <v>0.3193333333333333</v>
      </c>
      <c r="P10" s="13">
        <f t="shared" si="0"/>
        <v>2.5960000000000001</v>
      </c>
      <c r="Q10" s="13">
        <f t="shared" si="0"/>
        <v>0.6386666666666666</v>
      </c>
      <c r="R10" s="13">
        <f t="shared" si="0"/>
        <v>2.0466666666666669</v>
      </c>
      <c r="S10" s="13">
        <f t="shared" si="3"/>
        <v>0.217</v>
      </c>
      <c r="T10" s="13">
        <f t="shared" si="1"/>
        <v>1.7150000000000001</v>
      </c>
      <c r="U10" s="13">
        <f t="shared" si="1"/>
        <v>0.27133333333333337</v>
      </c>
    </row>
    <row r="11" spans="2:21" ht="29" customHeight="1" thickBot="1" x14ac:dyDescent="0.2">
      <c r="B11" s="33" t="s">
        <v>32</v>
      </c>
      <c r="C11" s="17">
        <v>1</v>
      </c>
      <c r="D11" s="18">
        <v>6.1559999999999997</v>
      </c>
      <c r="E11" s="18">
        <v>0.51700000000000002</v>
      </c>
      <c r="F11" s="18">
        <v>1.006</v>
      </c>
      <c r="G11" s="18">
        <v>1.381</v>
      </c>
      <c r="H11" s="18">
        <v>8.8480000000000008</v>
      </c>
      <c r="I11" s="18">
        <v>0.69399999999999995</v>
      </c>
      <c r="J11" s="18">
        <v>0.57099999999999995</v>
      </c>
      <c r="M11" s="33" t="s">
        <v>32</v>
      </c>
      <c r="N11" s="52">
        <f t="shared" si="2"/>
        <v>1</v>
      </c>
      <c r="O11" s="13">
        <f t="shared" si="0"/>
        <v>5.6520000000000001</v>
      </c>
      <c r="P11" s="13">
        <f t="shared" si="0"/>
        <v>0.67366666666666664</v>
      </c>
      <c r="Q11" s="13">
        <f t="shared" si="0"/>
        <v>1.21</v>
      </c>
      <c r="R11" s="13">
        <f t="shared" si="0"/>
        <v>1.2403333333333333</v>
      </c>
      <c r="S11" s="13">
        <f t="shared" si="3"/>
        <v>7.9913333333333343</v>
      </c>
      <c r="T11" s="13">
        <f t="shared" si="1"/>
        <v>0.59599999999999997</v>
      </c>
      <c r="U11" s="13">
        <f t="shared" si="1"/>
        <v>0.55466666666666675</v>
      </c>
    </row>
    <row r="12" spans="2:21" ht="29" customHeight="1" x14ac:dyDescent="0.15">
      <c r="B12" s="49" t="s">
        <v>24</v>
      </c>
      <c r="C12" s="17">
        <v>1</v>
      </c>
      <c r="D12" s="18">
        <v>0.34300000000000003</v>
      </c>
      <c r="E12" s="18">
        <v>2.3540000000000001</v>
      </c>
      <c r="F12" s="18">
        <v>1.4219999999999999</v>
      </c>
      <c r="G12" s="18">
        <v>1.966</v>
      </c>
      <c r="H12" s="18">
        <v>0.21299999999999999</v>
      </c>
      <c r="I12" s="18">
        <v>1.6040000000000001</v>
      </c>
      <c r="J12" s="18">
        <v>0.36099999999999999</v>
      </c>
      <c r="M12" s="49" t="s">
        <v>24</v>
      </c>
      <c r="N12" s="52">
        <f t="shared" si="2"/>
        <v>1</v>
      </c>
      <c r="O12" s="13">
        <f t="shared" si="0"/>
        <v>0.34233333333333338</v>
      </c>
      <c r="P12" s="13">
        <f t="shared" si="0"/>
        <v>2.1153333333333335</v>
      </c>
      <c r="Q12" s="13">
        <f t="shared" si="0"/>
        <v>1.3123333333333331</v>
      </c>
      <c r="R12" s="13">
        <f t="shared" si="0"/>
        <v>1.8153333333333332</v>
      </c>
      <c r="S12" s="13">
        <f t="shared" si="3"/>
        <v>0.27899999999999997</v>
      </c>
      <c r="T12" s="13">
        <f t="shared" si="1"/>
        <v>1.4123333333333334</v>
      </c>
      <c r="U12" s="13">
        <f t="shared" si="1"/>
        <v>0.41466666666666668</v>
      </c>
    </row>
    <row r="13" spans="2:21" ht="29" customHeight="1" thickBot="1" x14ac:dyDescent="0.2">
      <c r="B13" s="35" t="s">
        <v>3</v>
      </c>
      <c r="C13" s="17">
        <v>1</v>
      </c>
      <c r="D13" s="18">
        <v>0.121</v>
      </c>
      <c r="E13" s="18">
        <v>2.3929999999999998</v>
      </c>
      <c r="F13" s="18">
        <v>0.53</v>
      </c>
      <c r="G13" s="18">
        <v>2.456</v>
      </c>
      <c r="H13" s="18">
        <v>0.222</v>
      </c>
      <c r="I13" s="18">
        <v>1.8640000000000001</v>
      </c>
      <c r="J13" s="18">
        <v>0.23200000000000001</v>
      </c>
      <c r="M13" s="35" t="s">
        <v>3</v>
      </c>
      <c r="N13" s="52">
        <f t="shared" si="2"/>
        <v>1</v>
      </c>
      <c r="O13" s="13">
        <f t="shared" si="0"/>
        <v>0.14133333333333334</v>
      </c>
      <c r="P13" s="13">
        <f t="shared" si="0"/>
        <v>2.2343333333333333</v>
      </c>
      <c r="Q13" s="13">
        <f t="shared" ref="Q13" si="4">AVERAGE(F13,F25,F37)</f>
        <v>0.81033333333333335</v>
      </c>
      <c r="R13" s="13">
        <f t="shared" ref="R13" si="5">AVERAGE(G13,G25,G37)</f>
        <v>2.1553333333333335</v>
      </c>
      <c r="S13" s="13">
        <f t="shared" si="3"/>
        <v>0.21199999999999999</v>
      </c>
      <c r="T13" s="13">
        <f t="shared" si="1"/>
        <v>1.9203333333333334</v>
      </c>
      <c r="U13" s="13">
        <f t="shared" si="0"/>
        <v>0.254</v>
      </c>
    </row>
    <row r="14" spans="2:21" ht="29" customHeight="1" thickBot="1" x14ac:dyDescent="0.2">
      <c r="B14" s="33" t="s">
        <v>16</v>
      </c>
      <c r="C14" s="17">
        <v>1</v>
      </c>
      <c r="D14" s="18">
        <v>0.29199999999999998</v>
      </c>
      <c r="E14" s="18">
        <v>2.5310000000000001</v>
      </c>
      <c r="F14" s="18">
        <v>0.752</v>
      </c>
      <c r="G14" s="18">
        <v>1.3360000000000001</v>
      </c>
      <c r="H14" s="18">
        <v>0.26700000000000002</v>
      </c>
      <c r="I14" s="18">
        <v>1.3320000000000001</v>
      </c>
      <c r="J14" s="18">
        <v>0.21099999999999999</v>
      </c>
      <c r="K14" s="39"/>
      <c r="M14" s="33" t="s">
        <v>16</v>
      </c>
      <c r="N14" s="52">
        <f t="shared" si="2"/>
        <v>1</v>
      </c>
      <c r="O14" s="13">
        <f t="shared" si="0"/>
        <v>0.24866666666666667</v>
      </c>
      <c r="P14" s="13">
        <f t="shared" ref="P14" si="6">AVERAGE(E14,E26,E38)</f>
        <v>2.4116666666666666</v>
      </c>
      <c r="Q14" s="13">
        <f t="shared" ref="Q14" si="7">AVERAGE(F14,F26,F38)</f>
        <v>0.78066666666666673</v>
      </c>
      <c r="R14" s="13">
        <f t="shared" ref="R14" si="8">AVERAGE(G14,G26,G38)</f>
        <v>1.2310000000000001</v>
      </c>
      <c r="S14" s="13">
        <f t="shared" ref="S14" si="9">AVERAGE(H14,H26,H38)</f>
        <v>0.2106666666666667</v>
      </c>
      <c r="T14" s="13">
        <f t="shared" ref="T14" si="10">AVERAGE(I14,I26,I38)</f>
        <v>1.1233333333333333</v>
      </c>
      <c r="U14" s="13">
        <f t="shared" ref="U14" si="11">AVERAGE(J14,J26,J38)</f>
        <v>0.19200000000000003</v>
      </c>
    </row>
    <row r="15" spans="2:21" ht="29" customHeight="1" thickBot="1" x14ac:dyDescent="0.2">
      <c r="B15" s="2" t="s">
        <v>15</v>
      </c>
      <c r="C15" s="3" t="s">
        <v>28</v>
      </c>
      <c r="D15" s="3" t="s">
        <v>28</v>
      </c>
      <c r="E15" s="7" t="s">
        <v>28</v>
      </c>
      <c r="F15" s="3" t="s">
        <v>28</v>
      </c>
      <c r="G15" s="7" t="s">
        <v>29</v>
      </c>
      <c r="H15" s="3" t="s">
        <v>29</v>
      </c>
      <c r="I15" s="7" t="s">
        <v>29</v>
      </c>
      <c r="J15" s="6" t="s">
        <v>29</v>
      </c>
      <c r="O15" s="4"/>
      <c r="P15" s="4"/>
      <c r="Q15" s="4"/>
      <c r="R15" s="4"/>
      <c r="S15" s="4"/>
      <c r="T15" s="4"/>
      <c r="U15" s="4"/>
    </row>
    <row r="16" spans="2:21" ht="29" customHeight="1" x14ac:dyDescent="0.15">
      <c r="B16" s="29">
        <v>2</v>
      </c>
      <c r="C16" s="6" t="s">
        <v>5</v>
      </c>
      <c r="D16" s="6" t="s">
        <v>7</v>
      </c>
      <c r="E16" s="6" t="s">
        <v>13</v>
      </c>
      <c r="F16" s="6" t="s">
        <v>13</v>
      </c>
      <c r="G16" s="28" t="s">
        <v>5</v>
      </c>
      <c r="H16" s="6" t="s">
        <v>7</v>
      </c>
      <c r="I16" s="6" t="s">
        <v>13</v>
      </c>
      <c r="J16" s="6" t="s">
        <v>13</v>
      </c>
      <c r="M16" s="2" t="s">
        <v>15</v>
      </c>
      <c r="N16" s="3" t="s">
        <v>28</v>
      </c>
      <c r="O16" s="3" t="s">
        <v>28</v>
      </c>
      <c r="P16" s="7" t="s">
        <v>28</v>
      </c>
      <c r="Q16" s="3" t="s">
        <v>28</v>
      </c>
      <c r="R16" s="7" t="s">
        <v>29</v>
      </c>
      <c r="S16" s="3" t="s">
        <v>29</v>
      </c>
      <c r="T16" s="7" t="s">
        <v>29</v>
      </c>
      <c r="U16" s="3" t="s">
        <v>29</v>
      </c>
    </row>
    <row r="17" spans="2:21" ht="29" customHeight="1" thickBot="1" x14ac:dyDescent="0.2">
      <c r="B17" s="8"/>
      <c r="C17" s="9" t="s">
        <v>6</v>
      </c>
      <c r="D17" s="9" t="s">
        <v>8</v>
      </c>
      <c r="E17" s="9" t="s">
        <v>6</v>
      </c>
      <c r="F17" s="9" t="s">
        <v>8</v>
      </c>
      <c r="G17" s="11" t="s">
        <v>6</v>
      </c>
      <c r="H17" s="9" t="s">
        <v>8</v>
      </c>
      <c r="I17" s="9" t="s">
        <v>6</v>
      </c>
      <c r="J17" s="9" t="s">
        <v>8</v>
      </c>
      <c r="M17" s="29" t="s">
        <v>19</v>
      </c>
      <c r="N17" s="6" t="s">
        <v>5</v>
      </c>
      <c r="O17" s="6" t="s">
        <v>7</v>
      </c>
      <c r="P17" s="6" t="s">
        <v>13</v>
      </c>
      <c r="Q17" s="6" t="s">
        <v>13</v>
      </c>
      <c r="R17" s="28" t="s">
        <v>5</v>
      </c>
      <c r="S17" s="6" t="s">
        <v>7</v>
      </c>
      <c r="T17" s="6" t="s">
        <v>13</v>
      </c>
      <c r="U17" s="6" t="s">
        <v>13</v>
      </c>
    </row>
    <row r="18" spans="2:21" ht="29" customHeight="1" thickBot="1" x14ac:dyDescent="0.2">
      <c r="B18" s="35" t="s">
        <v>25</v>
      </c>
      <c r="C18" s="13">
        <v>1</v>
      </c>
      <c r="D18" s="14">
        <v>1.163</v>
      </c>
      <c r="E18" s="14">
        <v>1.623</v>
      </c>
      <c r="F18" s="14">
        <v>1.331</v>
      </c>
      <c r="G18" s="14">
        <v>0.10199999999999999</v>
      </c>
      <c r="H18" s="18">
        <v>8.5000000000000006E-2</v>
      </c>
      <c r="I18" s="14">
        <v>7.1999999999999995E-2</v>
      </c>
      <c r="J18" s="14">
        <v>0.124</v>
      </c>
      <c r="M18" s="8"/>
      <c r="N18" s="9" t="s">
        <v>6</v>
      </c>
      <c r="O18" s="9" t="s">
        <v>8</v>
      </c>
      <c r="P18" s="9" t="s">
        <v>6</v>
      </c>
      <c r="Q18" s="9" t="s">
        <v>8</v>
      </c>
      <c r="R18" s="11" t="s">
        <v>6</v>
      </c>
      <c r="S18" s="9" t="s">
        <v>8</v>
      </c>
      <c r="T18" s="9" t="s">
        <v>6</v>
      </c>
      <c r="U18" s="9" t="s">
        <v>8</v>
      </c>
    </row>
    <row r="19" spans="2:21" ht="29" customHeight="1" thickBot="1" x14ac:dyDescent="0.2">
      <c r="B19" s="35" t="s">
        <v>1</v>
      </c>
      <c r="C19" s="17">
        <v>1</v>
      </c>
      <c r="D19" s="18">
        <v>1.3160000000000001</v>
      </c>
      <c r="E19" s="18">
        <v>2.5960000000000001</v>
      </c>
      <c r="F19" s="18">
        <v>2.4809999999999999</v>
      </c>
      <c r="G19" s="18">
        <v>0.216</v>
      </c>
      <c r="H19" s="54">
        <v>0.155</v>
      </c>
      <c r="I19" s="18">
        <v>0.19</v>
      </c>
      <c r="J19" s="18">
        <v>0.16900000000000001</v>
      </c>
      <c r="M19" s="35" t="s">
        <v>25</v>
      </c>
      <c r="N19" s="52">
        <f>STDEV(C6,C18,C30)</f>
        <v>0</v>
      </c>
      <c r="O19" s="13">
        <f t="shared" ref="O19:U27" si="12">STDEV(D6,D18,D30)</f>
        <v>0.17557904202950833</v>
      </c>
      <c r="P19" s="13">
        <f t="shared" si="12"/>
        <v>0.37708929092899679</v>
      </c>
      <c r="Q19" s="13">
        <f t="shared" si="12"/>
        <v>0.20206682063119577</v>
      </c>
      <c r="R19" s="13">
        <f t="shared" si="12"/>
        <v>5.0846173241782235E-2</v>
      </c>
      <c r="S19" s="13">
        <f t="shared" ref="S19" si="13">STDEV(H6,H18,H30)</f>
        <v>4.0153870714208041E-2</v>
      </c>
      <c r="T19" s="13">
        <f t="shared" ref="T19" si="14">STDEV(I6,I18,I30)</f>
        <v>3.315116890850156E-2</v>
      </c>
      <c r="U19" s="13">
        <f t="shared" ref="U19" si="15">STDEV(J6,J18,J30)</f>
        <v>7.1143048383755167E-2</v>
      </c>
    </row>
    <row r="20" spans="2:21" ht="29" customHeight="1" thickBot="1" x14ac:dyDescent="0.2">
      <c r="B20" s="33" t="s">
        <v>0</v>
      </c>
      <c r="C20" s="17">
        <v>1</v>
      </c>
      <c r="D20" s="18">
        <v>3.9E-2</v>
      </c>
      <c r="E20" s="18">
        <v>1.8839999999999999</v>
      </c>
      <c r="F20" s="18">
        <v>0.67100000000000004</v>
      </c>
      <c r="G20" s="18">
        <v>7.1999999999999995E-2</v>
      </c>
      <c r="H20" s="18">
        <v>5.3999999999999999E-2</v>
      </c>
      <c r="I20" s="18">
        <v>5.8000000000000003E-2</v>
      </c>
      <c r="J20" s="18">
        <v>1.7999999999999999E-2</v>
      </c>
      <c r="M20" s="35" t="s">
        <v>1</v>
      </c>
      <c r="N20" s="52">
        <f t="shared" ref="N20:N27" si="16">STDEV(C7,C19,C31)</f>
        <v>0</v>
      </c>
      <c r="O20" s="13">
        <f t="shared" si="12"/>
        <v>0.16440600151251514</v>
      </c>
      <c r="P20" s="13">
        <f t="shared" si="12"/>
        <v>0.196977156035922</v>
      </c>
      <c r="Q20" s="13">
        <f t="shared" si="12"/>
        <v>0.36273268394232105</v>
      </c>
      <c r="R20" s="13">
        <f t="shared" si="12"/>
        <v>9.7500427349490798E-2</v>
      </c>
      <c r="S20" s="13">
        <f>STDEV(H7,H18,H31)</f>
        <v>3.5763109484495369E-2</v>
      </c>
      <c r="T20" s="13">
        <f t="shared" si="12"/>
        <v>4.2193996413391978E-2</v>
      </c>
      <c r="U20" s="13">
        <f t="shared" si="12"/>
        <v>2.6210684844162314E-2</v>
      </c>
    </row>
    <row r="21" spans="2:21" ht="29" customHeight="1" thickBot="1" x14ac:dyDescent="0.2">
      <c r="B21" s="49" t="s">
        <v>30</v>
      </c>
      <c r="C21" s="17">
        <v>1</v>
      </c>
      <c r="D21" s="18">
        <v>0.92300000000000004</v>
      </c>
      <c r="E21" s="18">
        <v>1.1519999999999999</v>
      </c>
      <c r="F21" s="18">
        <v>1.0860000000000001</v>
      </c>
      <c r="G21" s="18">
        <v>0.61899999999999999</v>
      </c>
      <c r="H21" s="18">
        <v>0.36499999999999999</v>
      </c>
      <c r="I21" s="18">
        <v>0.71699999999999997</v>
      </c>
      <c r="J21" s="18">
        <v>0.60199999999999998</v>
      </c>
      <c r="M21" s="33" t="s">
        <v>0</v>
      </c>
      <c r="N21" s="52">
        <f t="shared" si="16"/>
        <v>0</v>
      </c>
      <c r="O21" s="13">
        <f t="shared" si="12"/>
        <v>1.5373136743466943E-2</v>
      </c>
      <c r="P21" s="13">
        <f t="shared" si="12"/>
        <v>0.29624820674562707</v>
      </c>
      <c r="Q21" s="13">
        <f>STDEV(F9,F20,F32)</f>
        <v>0.27846244510406332</v>
      </c>
      <c r="R21" s="13">
        <f t="shared" si="12"/>
        <v>1.4189197769195189E-2</v>
      </c>
      <c r="S21" s="13">
        <f t="shared" si="12"/>
        <v>2.0952326839756945E-2</v>
      </c>
      <c r="T21" s="13">
        <f t="shared" si="12"/>
        <v>1.8083141320025125E-2</v>
      </c>
      <c r="U21" s="13">
        <f t="shared" si="12"/>
        <v>1.212435565298214E-2</v>
      </c>
    </row>
    <row r="22" spans="2:21" ht="29" customHeight="1" thickBot="1" x14ac:dyDescent="0.2">
      <c r="B22" s="33" t="s">
        <v>31</v>
      </c>
      <c r="C22" s="17">
        <v>1</v>
      </c>
      <c r="D22" s="18">
        <v>0.39600000000000002</v>
      </c>
      <c r="E22" s="18">
        <v>2.1909999999999998</v>
      </c>
      <c r="F22" s="18">
        <v>0.71199999999999997</v>
      </c>
      <c r="G22" s="18">
        <v>1.8120000000000001</v>
      </c>
      <c r="H22" s="18">
        <v>0.28399999999999997</v>
      </c>
      <c r="I22" s="18">
        <v>1.5680000000000001</v>
      </c>
      <c r="J22" s="18">
        <v>0.26100000000000001</v>
      </c>
      <c r="M22" s="49" t="s">
        <v>30</v>
      </c>
      <c r="N22" s="52">
        <f t="shared" si="16"/>
        <v>0</v>
      </c>
      <c r="O22" s="13">
        <f t="shared" si="12"/>
        <v>0.26224098332132018</v>
      </c>
      <c r="P22" s="13">
        <f t="shared" si="12"/>
        <v>0.36157571821127515</v>
      </c>
      <c r="Q22" s="13">
        <f t="shared" si="12"/>
        <v>6.6730802482811491E-2</v>
      </c>
      <c r="R22" s="13">
        <f t="shared" si="12"/>
        <v>7.6544104933038468E-2</v>
      </c>
      <c r="S22" s="13">
        <f t="shared" si="12"/>
        <v>7.7364936071409915E-2</v>
      </c>
      <c r="T22" s="13">
        <f t="shared" si="12"/>
        <v>8.9757079572216597E-2</v>
      </c>
      <c r="U22" s="13">
        <f t="shared" si="12"/>
        <v>5.1733290377989023E-2</v>
      </c>
    </row>
    <row r="23" spans="2:21" ht="29" customHeight="1" thickBot="1" x14ac:dyDescent="0.2">
      <c r="B23" s="33" t="s">
        <v>32</v>
      </c>
      <c r="C23" s="17">
        <v>1</v>
      </c>
      <c r="D23" s="18">
        <v>5.1120000000000001</v>
      </c>
      <c r="E23" s="18">
        <v>0.876</v>
      </c>
      <c r="F23" s="18">
        <v>1.462</v>
      </c>
      <c r="G23" s="18">
        <v>1.1220000000000001</v>
      </c>
      <c r="H23" s="18">
        <v>6.8920000000000003</v>
      </c>
      <c r="I23" s="18">
        <v>0.46200000000000002</v>
      </c>
      <c r="J23" s="18">
        <v>0.67400000000000004</v>
      </c>
      <c r="M23" s="33" t="s">
        <v>31</v>
      </c>
      <c r="N23" s="52">
        <f t="shared" si="16"/>
        <v>0</v>
      </c>
      <c r="O23" s="13">
        <f t="shared" si="12"/>
        <v>6.6463022300624855E-2</v>
      </c>
      <c r="P23" s="13">
        <f t="shared" si="12"/>
        <v>0.36458058094199058</v>
      </c>
      <c r="Q23" s="13">
        <f t="shared" si="12"/>
        <v>6.4825406541982697E-2</v>
      </c>
      <c r="R23" s="13">
        <f t="shared" si="12"/>
        <v>0.20859130694574329</v>
      </c>
      <c r="S23" s="13">
        <f t="shared" si="12"/>
        <v>5.9152345684680911E-2</v>
      </c>
      <c r="T23" s="13">
        <f t="shared" si="12"/>
        <v>0.15224651063324904</v>
      </c>
      <c r="U23" s="13">
        <f t="shared" si="12"/>
        <v>1.3796134724383232E-2</v>
      </c>
    </row>
    <row r="24" spans="2:21" ht="29" customHeight="1" thickBot="1" x14ac:dyDescent="0.2">
      <c r="B24" s="49" t="s">
        <v>24</v>
      </c>
      <c r="C24" s="17">
        <v>1</v>
      </c>
      <c r="D24" s="18">
        <v>0.41199999999999998</v>
      </c>
      <c r="E24" s="18">
        <v>2.0659999999999998</v>
      </c>
      <c r="F24" s="18">
        <v>1.226</v>
      </c>
      <c r="G24" s="18">
        <v>1.6579999999999999</v>
      </c>
      <c r="H24" s="18">
        <v>0.33200000000000002</v>
      </c>
      <c r="I24" s="18">
        <v>1.2410000000000001</v>
      </c>
      <c r="J24" s="18">
        <v>0.502</v>
      </c>
      <c r="M24" s="33" t="s">
        <v>32</v>
      </c>
      <c r="N24" s="52">
        <f t="shared" si="16"/>
        <v>0</v>
      </c>
      <c r="O24" s="13">
        <f t="shared" si="12"/>
        <v>0.52293020566802206</v>
      </c>
      <c r="P24" s="13">
        <f t="shared" si="12"/>
        <v>0.18380515045377077</v>
      </c>
      <c r="Q24" s="13">
        <f t="shared" si="12"/>
        <v>0.23175849498993556</v>
      </c>
      <c r="R24" s="13">
        <f t="shared" si="12"/>
        <v>0.13093637131573993</v>
      </c>
      <c r="S24" s="13">
        <f t="shared" si="12"/>
        <v>1.0003246139795392</v>
      </c>
      <c r="T24" s="13">
        <f t="shared" si="12"/>
        <v>0.12011661000877484</v>
      </c>
      <c r="U24" s="13">
        <f t="shared" si="12"/>
        <v>0.12828224091172261</v>
      </c>
    </row>
    <row r="25" spans="2:21" ht="29" customHeight="1" thickBot="1" x14ac:dyDescent="0.2">
      <c r="B25" s="35" t="s">
        <v>3</v>
      </c>
      <c r="C25" s="17">
        <v>1</v>
      </c>
      <c r="D25" s="18">
        <v>0.19700000000000001</v>
      </c>
      <c r="E25" s="18">
        <v>1.9930000000000001</v>
      </c>
      <c r="F25" s="18">
        <v>1.163</v>
      </c>
      <c r="G25" s="18">
        <v>1.899</v>
      </c>
      <c r="H25" s="18">
        <v>0.307</v>
      </c>
      <c r="I25" s="18">
        <v>2.1150000000000002</v>
      </c>
      <c r="J25" s="18">
        <v>0.35799999999999998</v>
      </c>
      <c r="M25" s="49" t="s">
        <v>24</v>
      </c>
      <c r="N25" s="52">
        <f t="shared" si="16"/>
        <v>0</v>
      </c>
      <c r="O25" s="13">
        <f t="shared" si="12"/>
        <v>7.0002380911889595E-2</v>
      </c>
      <c r="P25" s="13">
        <f t="shared" si="12"/>
        <v>0.2182231274025129</v>
      </c>
      <c r="Q25" s="13">
        <f t="shared" si="12"/>
        <v>0.10006164766449396</v>
      </c>
      <c r="R25" s="13">
        <f t="shared" si="12"/>
        <v>0.15410818710676386</v>
      </c>
      <c r="S25" s="13">
        <f t="shared" si="12"/>
        <v>6.0555759428810647E-2</v>
      </c>
      <c r="T25" s="13">
        <f t="shared" si="12"/>
        <v>0.18235222327499326</v>
      </c>
      <c r="U25" s="13">
        <f t="shared" si="12"/>
        <v>7.6291109136866764E-2</v>
      </c>
    </row>
    <row r="26" spans="2:21" ht="29" customHeight="1" thickBot="1" x14ac:dyDescent="0.2">
      <c r="B26" s="33" t="s">
        <v>16</v>
      </c>
      <c r="C26" s="17">
        <v>1</v>
      </c>
      <c r="D26" s="18">
        <v>0.23100000000000001</v>
      </c>
      <c r="E26" s="18">
        <v>2.4020000000000001</v>
      </c>
      <c r="F26" s="18">
        <v>0.78800000000000003</v>
      </c>
      <c r="G26" s="18">
        <v>1.1160000000000001</v>
      </c>
      <c r="H26" s="18">
        <v>0.16700000000000001</v>
      </c>
      <c r="I26" s="18">
        <v>1.022</v>
      </c>
      <c r="J26" s="18">
        <v>0.17399999999999999</v>
      </c>
      <c r="M26" s="35" t="s">
        <v>3</v>
      </c>
      <c r="N26" s="52">
        <f t="shared" si="16"/>
        <v>0</v>
      </c>
      <c r="O26" s="13">
        <f t="shared" si="12"/>
        <v>4.8788659884581156E-2</v>
      </c>
      <c r="P26" s="13">
        <f t="shared" si="12"/>
        <v>0.21242724244628627</v>
      </c>
      <c r="Q26" s="13" t="e">
        <f>STDEV(F13,F25,#REF!)</f>
        <v>#REF!</v>
      </c>
      <c r="R26" s="13">
        <f t="shared" si="12"/>
        <v>0.28113401312066644</v>
      </c>
      <c r="S26" s="13">
        <f t="shared" si="12"/>
        <v>0.10037429949942359</v>
      </c>
      <c r="T26" s="13">
        <f t="shared" si="12"/>
        <v>0.17350024015353224</v>
      </c>
      <c r="U26" s="13">
        <f t="shared" si="12"/>
        <v>9.4931554290446502E-2</v>
      </c>
    </row>
    <row r="27" spans="2:21" ht="29" customHeight="1" thickBot="1" x14ac:dyDescent="0.2">
      <c r="B27" s="2" t="s">
        <v>15</v>
      </c>
      <c r="C27" s="3" t="s">
        <v>28</v>
      </c>
      <c r="D27" s="3" t="s">
        <v>28</v>
      </c>
      <c r="E27" s="7" t="s">
        <v>28</v>
      </c>
      <c r="F27" s="3" t="s">
        <v>28</v>
      </c>
      <c r="G27" s="7" t="s">
        <v>29</v>
      </c>
      <c r="H27" s="3" t="s">
        <v>29</v>
      </c>
      <c r="I27" s="7" t="s">
        <v>29</v>
      </c>
      <c r="J27" s="3" t="s">
        <v>29</v>
      </c>
      <c r="M27" s="33" t="s">
        <v>16</v>
      </c>
      <c r="N27" s="52">
        <f t="shared" si="16"/>
        <v>0</v>
      </c>
      <c r="O27" s="13">
        <f t="shared" si="12"/>
        <v>3.7740340927624558E-2</v>
      </c>
      <c r="P27" s="13">
        <f t="shared" si="12"/>
        <v>0.11480563284670897</v>
      </c>
      <c r="Q27" s="13">
        <f>STDEV(F14,F26,F37)</f>
        <v>2.5794056162870831E-2</v>
      </c>
      <c r="R27" s="13">
        <f t="shared" si="12"/>
        <v>0.11034038245356954</v>
      </c>
      <c r="S27" s="13">
        <f t="shared" si="12"/>
        <v>5.118919156749116E-2</v>
      </c>
      <c r="T27" s="13">
        <f t="shared" si="12"/>
        <v>0.18073553422980584</v>
      </c>
      <c r="U27" s="13">
        <f>STDEV(K14,J26,J38)</f>
        <v>1.2020815280171319E-2</v>
      </c>
    </row>
    <row r="28" spans="2:21" ht="29" customHeight="1" x14ac:dyDescent="0.15">
      <c r="B28" s="29">
        <v>3</v>
      </c>
      <c r="C28" s="6" t="s">
        <v>5</v>
      </c>
      <c r="D28" s="6" t="s">
        <v>7</v>
      </c>
      <c r="E28" s="6" t="s">
        <v>13</v>
      </c>
      <c r="F28" s="6" t="s">
        <v>13</v>
      </c>
      <c r="G28" s="28" t="s">
        <v>5</v>
      </c>
      <c r="H28" s="6" t="s">
        <v>7</v>
      </c>
      <c r="I28" s="6" t="s">
        <v>13</v>
      </c>
      <c r="J28" s="6" t="s">
        <v>13</v>
      </c>
      <c r="O28" s="4"/>
      <c r="P28" s="4"/>
      <c r="Q28" s="4"/>
      <c r="R28" s="4"/>
      <c r="S28" s="4"/>
      <c r="T28" s="4"/>
      <c r="U28" s="4"/>
    </row>
    <row r="29" spans="2:21" ht="29" customHeight="1" thickBot="1" x14ac:dyDescent="0.2">
      <c r="B29" s="8"/>
      <c r="C29" s="9" t="s">
        <v>6</v>
      </c>
      <c r="D29" s="9" t="s">
        <v>8</v>
      </c>
      <c r="E29" s="9" t="s">
        <v>6</v>
      </c>
      <c r="F29" s="9" t="s">
        <v>8</v>
      </c>
      <c r="G29" s="11" t="s">
        <v>6</v>
      </c>
      <c r="H29" s="9" t="s">
        <v>8</v>
      </c>
      <c r="I29" s="9" t="s">
        <v>6</v>
      </c>
      <c r="J29" s="9" t="s">
        <v>8</v>
      </c>
    </row>
    <row r="30" spans="2:21" ht="29" customHeight="1" thickBot="1" x14ac:dyDescent="0.2">
      <c r="B30" s="35" t="s">
        <v>25</v>
      </c>
      <c r="C30" s="13">
        <v>1</v>
      </c>
      <c r="D30" s="14">
        <v>0.92300000000000004</v>
      </c>
      <c r="E30" s="14">
        <v>2.2109999999999999</v>
      </c>
      <c r="F30" s="14">
        <v>0.95199999999999996</v>
      </c>
      <c r="G30" s="14">
        <v>1.6E-2</v>
      </c>
      <c r="H30" s="14">
        <v>1.7000000000000001E-2</v>
      </c>
      <c r="I30" s="14">
        <v>6.4000000000000001E-2</v>
      </c>
      <c r="J30" s="14">
        <v>0.14399999999999999</v>
      </c>
    </row>
    <row r="31" spans="2:21" ht="29" customHeight="1" thickBot="1" x14ac:dyDescent="0.2">
      <c r="B31" s="35" t="s">
        <v>1</v>
      </c>
      <c r="C31" s="17">
        <v>1</v>
      </c>
      <c r="D31" s="18">
        <v>0.98799999999999999</v>
      </c>
      <c r="E31" s="18">
        <v>2.496</v>
      </c>
      <c r="F31" s="18">
        <v>2.0960000000000001</v>
      </c>
      <c r="G31" s="18">
        <v>8.3000000000000004E-2</v>
      </c>
      <c r="H31" s="18">
        <v>0.113</v>
      </c>
      <c r="I31" s="18">
        <v>0.186</v>
      </c>
      <c r="J31" s="18">
        <v>0.184</v>
      </c>
      <c r="K31" s="55"/>
    </row>
    <row r="32" spans="2:21" ht="29" customHeight="1" thickBot="1" x14ac:dyDescent="0.2">
      <c r="B32" s="33" t="s">
        <v>0</v>
      </c>
      <c r="C32" s="17">
        <v>1</v>
      </c>
      <c r="D32" s="18">
        <v>1.4E-2</v>
      </c>
      <c r="E32" s="18">
        <v>2.0840000000000001</v>
      </c>
      <c r="F32" s="18">
        <v>0.82299999999999995</v>
      </c>
      <c r="G32" s="18">
        <v>6.2E-2</v>
      </c>
      <c r="H32" s="18">
        <v>4.1000000000000002E-2</v>
      </c>
      <c r="I32" s="18">
        <v>4.2999999999999997E-2</v>
      </c>
      <c r="J32" s="18">
        <v>4.2000000000000003E-2</v>
      </c>
    </row>
    <row r="33" spans="2:10" ht="29" customHeight="1" thickBot="1" x14ac:dyDescent="0.2">
      <c r="B33" s="49" t="s">
        <v>30</v>
      </c>
      <c r="C33" s="17">
        <v>1</v>
      </c>
      <c r="D33" s="18">
        <v>0.72899999999999998</v>
      </c>
      <c r="E33" s="18">
        <v>0.96299999999999997</v>
      </c>
      <c r="F33" s="18">
        <v>1.1890000000000001</v>
      </c>
      <c r="G33" s="18">
        <v>0.53800000000000003</v>
      </c>
      <c r="H33" s="18">
        <v>0.27500000000000002</v>
      </c>
      <c r="I33" s="18">
        <v>0.54400000000000004</v>
      </c>
      <c r="J33" s="18">
        <v>0.51</v>
      </c>
    </row>
    <row r="34" spans="2:10" ht="29" customHeight="1" thickBot="1" x14ac:dyDescent="0.2">
      <c r="B34" s="33" t="s">
        <v>31</v>
      </c>
      <c r="C34" s="17">
        <v>1</v>
      </c>
      <c r="D34" s="18">
        <v>0.27800000000000002</v>
      </c>
      <c r="E34" s="18">
        <v>2.6989999999999998</v>
      </c>
      <c r="F34" s="18">
        <v>0.58899999999999997</v>
      </c>
      <c r="G34" s="18">
        <v>2.2109999999999999</v>
      </c>
      <c r="H34" s="18">
        <v>0.19500000000000001</v>
      </c>
      <c r="I34" s="18">
        <v>1.7050000000000001</v>
      </c>
      <c r="J34" s="18">
        <v>0.26600000000000001</v>
      </c>
    </row>
    <row r="35" spans="2:10" ht="29" customHeight="1" thickBot="1" x14ac:dyDescent="0.2">
      <c r="B35" s="33" t="s">
        <v>32</v>
      </c>
      <c r="C35" s="17">
        <v>1</v>
      </c>
      <c r="D35" s="18">
        <v>5.6879999999999997</v>
      </c>
      <c r="E35" s="18">
        <v>0.628</v>
      </c>
      <c r="F35" s="18">
        <v>1.1619999999999999</v>
      </c>
      <c r="G35" s="18">
        <v>1.218</v>
      </c>
      <c r="H35" s="18">
        <v>8.234</v>
      </c>
      <c r="I35" s="18">
        <v>0.63200000000000001</v>
      </c>
      <c r="J35" s="18">
        <v>0.41899999999999998</v>
      </c>
    </row>
    <row r="36" spans="2:10" ht="29" customHeight="1" x14ac:dyDescent="0.15">
      <c r="B36" s="49" t="s">
        <v>24</v>
      </c>
      <c r="C36" s="17">
        <v>1</v>
      </c>
      <c r="D36" s="18">
        <v>0.27200000000000002</v>
      </c>
      <c r="E36" s="18">
        <v>1.9259999999999999</v>
      </c>
      <c r="F36" s="18">
        <v>1.2889999999999999</v>
      </c>
      <c r="G36" s="18">
        <v>1.8220000000000001</v>
      </c>
      <c r="H36" s="18">
        <v>0.29199999999999998</v>
      </c>
      <c r="I36" s="18">
        <v>1.3919999999999999</v>
      </c>
      <c r="J36" s="18">
        <v>0.38100000000000001</v>
      </c>
    </row>
    <row r="37" spans="2:10" ht="29" customHeight="1" thickBot="1" x14ac:dyDescent="0.2">
      <c r="B37" s="35" t="s">
        <v>3</v>
      </c>
      <c r="C37" s="17">
        <v>1</v>
      </c>
      <c r="D37" s="18">
        <v>0.106</v>
      </c>
      <c r="E37" s="18">
        <v>2.3170000000000002</v>
      </c>
      <c r="F37" s="18">
        <v>0.73799999999999999</v>
      </c>
      <c r="G37" s="18">
        <v>2.1110000000000002</v>
      </c>
      <c r="H37" s="18">
        <v>0.107</v>
      </c>
      <c r="I37" s="18">
        <v>1.782</v>
      </c>
      <c r="J37" s="18">
        <v>0.17199999999999999</v>
      </c>
    </row>
    <row r="38" spans="2:10" ht="29" customHeight="1" thickBot="1" x14ac:dyDescent="0.2">
      <c r="B38" s="33" t="s">
        <v>16</v>
      </c>
      <c r="C38" s="17">
        <v>1</v>
      </c>
      <c r="D38" s="18">
        <v>0.223</v>
      </c>
      <c r="E38" s="18">
        <v>2.302</v>
      </c>
      <c r="F38" s="18">
        <v>0.80200000000000005</v>
      </c>
      <c r="G38" s="18">
        <v>1.2410000000000001</v>
      </c>
      <c r="H38" s="18">
        <v>0.19800000000000001</v>
      </c>
      <c r="I38" s="18">
        <v>1.016</v>
      </c>
      <c r="J38" s="18">
        <v>0.191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5862-1302-4E4D-B84E-4AA58E48CF2D}">
  <dimension ref="B2:Y26"/>
  <sheetViews>
    <sheetView zoomScale="87" workbookViewId="0">
      <selection activeCell="M8" sqref="M8"/>
    </sheetView>
  </sheetViews>
  <sheetFormatPr baseColWidth="10" defaultRowHeight="29" customHeight="1" x14ac:dyDescent="0.15"/>
  <cols>
    <col min="1" max="1" width="10.83203125" style="21"/>
    <col min="2" max="2" width="19.33203125" style="21" customWidth="1"/>
    <col min="3" max="4" width="10.83203125" style="21" customWidth="1"/>
    <col min="5" max="14" width="10.83203125" style="21"/>
    <col min="15" max="15" width="19.33203125" style="21" customWidth="1"/>
    <col min="16" max="16384" width="10.83203125" style="21"/>
  </cols>
  <sheetData>
    <row r="2" spans="2:25" ht="29" customHeight="1" thickBot="1" x14ac:dyDescent="0.2"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2:25" ht="29" customHeight="1" x14ac:dyDescent="0.15">
      <c r="B3" s="2" t="s">
        <v>15</v>
      </c>
      <c r="C3" s="7" t="s">
        <v>5</v>
      </c>
      <c r="D3" s="3" t="s">
        <v>7</v>
      </c>
      <c r="E3" s="3" t="s">
        <v>7</v>
      </c>
      <c r="F3" s="3" t="s">
        <v>7</v>
      </c>
      <c r="G3" s="3" t="s">
        <v>7</v>
      </c>
      <c r="H3" s="3" t="s">
        <v>13</v>
      </c>
      <c r="I3" s="3" t="s">
        <v>13</v>
      </c>
      <c r="J3" s="3" t="s">
        <v>13</v>
      </c>
      <c r="K3" s="3" t="s">
        <v>13</v>
      </c>
      <c r="L3" s="3" t="s">
        <v>13</v>
      </c>
      <c r="O3" s="2" t="s">
        <v>15</v>
      </c>
      <c r="P3" s="7" t="s">
        <v>5</v>
      </c>
      <c r="Q3" s="3" t="s">
        <v>7</v>
      </c>
      <c r="R3" s="3" t="s">
        <v>7</v>
      </c>
      <c r="S3" s="3" t="s">
        <v>7</v>
      </c>
      <c r="T3" s="3" t="s">
        <v>7</v>
      </c>
      <c r="U3" s="3" t="s">
        <v>13</v>
      </c>
      <c r="V3" s="3" t="s">
        <v>13</v>
      </c>
      <c r="W3" s="3" t="s">
        <v>13</v>
      </c>
      <c r="X3" s="3" t="s">
        <v>13</v>
      </c>
      <c r="Y3" s="3" t="s">
        <v>13</v>
      </c>
    </row>
    <row r="4" spans="2:25" ht="29" customHeight="1" x14ac:dyDescent="0.15">
      <c r="B4" s="29">
        <v>1</v>
      </c>
      <c r="C4" s="28" t="s">
        <v>6</v>
      </c>
      <c r="D4" s="6" t="s">
        <v>8</v>
      </c>
      <c r="E4" s="6" t="s">
        <v>8</v>
      </c>
      <c r="F4" s="6" t="s">
        <v>8</v>
      </c>
      <c r="G4" s="6" t="s">
        <v>8</v>
      </c>
      <c r="H4" s="6" t="s">
        <v>6</v>
      </c>
      <c r="I4" s="6" t="s">
        <v>8</v>
      </c>
      <c r="J4" s="6" t="s">
        <v>8</v>
      </c>
      <c r="K4" s="6" t="s">
        <v>8</v>
      </c>
      <c r="L4" s="6" t="s">
        <v>8</v>
      </c>
      <c r="O4" s="29" t="s">
        <v>18</v>
      </c>
      <c r="P4" s="28" t="s">
        <v>6</v>
      </c>
      <c r="Q4" s="6" t="s">
        <v>8</v>
      </c>
      <c r="R4" s="6" t="s">
        <v>8</v>
      </c>
      <c r="S4" s="6" t="s">
        <v>8</v>
      </c>
      <c r="T4" s="6" t="s">
        <v>8</v>
      </c>
      <c r="U4" s="6" t="s">
        <v>6</v>
      </c>
      <c r="V4" s="6" t="s">
        <v>8</v>
      </c>
      <c r="W4" s="6" t="s">
        <v>8</v>
      </c>
      <c r="X4" s="6" t="s">
        <v>8</v>
      </c>
      <c r="Y4" s="6" t="s">
        <v>8</v>
      </c>
    </row>
    <row r="5" spans="2:25" ht="29" customHeight="1" thickBot="1" x14ac:dyDescent="0.2">
      <c r="B5" s="8"/>
      <c r="C5" s="30"/>
      <c r="D5" s="9" t="s">
        <v>9</v>
      </c>
      <c r="E5" s="9" t="s">
        <v>10</v>
      </c>
      <c r="F5" s="9" t="s">
        <v>11</v>
      </c>
      <c r="G5" s="9" t="s">
        <v>12</v>
      </c>
      <c r="H5" s="31"/>
      <c r="I5" s="9" t="s">
        <v>9</v>
      </c>
      <c r="J5" s="9" t="s">
        <v>10</v>
      </c>
      <c r="K5" s="9" t="s">
        <v>11</v>
      </c>
      <c r="L5" s="9" t="s">
        <v>12</v>
      </c>
      <c r="O5" s="8"/>
      <c r="P5" s="30"/>
      <c r="Q5" s="9" t="s">
        <v>9</v>
      </c>
      <c r="R5" s="9" t="s">
        <v>10</v>
      </c>
      <c r="S5" s="9" t="s">
        <v>11</v>
      </c>
      <c r="T5" s="9" t="s">
        <v>12</v>
      </c>
      <c r="U5" s="31"/>
      <c r="V5" s="9" t="s">
        <v>9</v>
      </c>
      <c r="W5" s="9" t="s">
        <v>10</v>
      </c>
      <c r="X5" s="9" t="s">
        <v>11</v>
      </c>
      <c r="Y5" s="9" t="s">
        <v>12</v>
      </c>
    </row>
    <row r="6" spans="2:25" ht="29" customHeight="1" thickBot="1" x14ac:dyDescent="0.2">
      <c r="B6" s="33" t="s">
        <v>0</v>
      </c>
      <c r="C6" s="13">
        <v>1</v>
      </c>
      <c r="D6" s="14">
        <v>3.1E-2</v>
      </c>
      <c r="E6" s="14">
        <v>0.252</v>
      </c>
      <c r="F6" s="14">
        <v>0.17199999999999999</v>
      </c>
      <c r="G6" s="14">
        <v>0.13200000000000001</v>
      </c>
      <c r="H6" s="14">
        <v>2.1179999999999999</v>
      </c>
      <c r="I6" s="14">
        <v>1.827</v>
      </c>
      <c r="J6" s="14">
        <v>1.7649999999999999</v>
      </c>
      <c r="K6" s="14">
        <v>2.2309999999999999</v>
      </c>
      <c r="L6" s="14">
        <v>1.752</v>
      </c>
      <c r="O6" s="33" t="s">
        <v>0</v>
      </c>
      <c r="P6" s="13">
        <f>AVERAGE(C6,C14,C22)</f>
        <v>1</v>
      </c>
      <c r="Q6" s="13">
        <f t="shared" ref="Q6:Y10" si="0">AVERAGE(D6,D14,D22)</f>
        <v>5.7999999999999996E-2</v>
      </c>
      <c r="R6" s="13">
        <f t="shared" si="0"/>
        <v>0.12133333333333335</v>
      </c>
      <c r="S6" s="13">
        <f t="shared" si="0"/>
        <v>0.11533333333333333</v>
      </c>
      <c r="T6" s="13">
        <f t="shared" si="0"/>
        <v>8.5000000000000006E-2</v>
      </c>
      <c r="U6" s="13">
        <f t="shared" si="0"/>
        <v>2.0086666666666666</v>
      </c>
      <c r="V6" s="13">
        <f t="shared" si="0"/>
        <v>1.51</v>
      </c>
      <c r="W6" s="13">
        <f t="shared" si="0"/>
        <v>1.663</v>
      </c>
      <c r="X6" s="13">
        <f t="shared" si="0"/>
        <v>1.8053333333333332</v>
      </c>
      <c r="Y6" s="13">
        <f t="shared" si="0"/>
        <v>1.6236666666666666</v>
      </c>
    </row>
    <row r="7" spans="2:25" ht="29" customHeight="1" thickBot="1" x14ac:dyDescent="0.2">
      <c r="B7" s="35" t="s">
        <v>1</v>
      </c>
      <c r="C7" s="17">
        <v>1</v>
      </c>
      <c r="D7" s="18">
        <v>1.1519999999999999</v>
      </c>
      <c r="E7" s="18">
        <v>1.857</v>
      </c>
      <c r="F7" s="18">
        <v>1.6719999999999999</v>
      </c>
      <c r="G7" s="18">
        <v>1.5209999999999999</v>
      </c>
      <c r="H7" s="18">
        <v>2.3319999999999999</v>
      </c>
      <c r="I7" s="18">
        <v>2.1150000000000002</v>
      </c>
      <c r="J7" s="18">
        <v>2.423</v>
      </c>
      <c r="K7" s="18">
        <v>2.4119999999999999</v>
      </c>
      <c r="L7" s="18">
        <v>1.877</v>
      </c>
      <c r="O7" s="35" t="s">
        <v>1</v>
      </c>
      <c r="P7" s="13">
        <f t="shared" ref="P7:P10" si="1">AVERAGE(C7,C15,C23)</f>
        <v>1</v>
      </c>
      <c r="Q7" s="13">
        <f t="shared" si="0"/>
        <v>0.97833333333333339</v>
      </c>
      <c r="R7" s="13">
        <f t="shared" si="0"/>
        <v>1.266</v>
      </c>
      <c r="S7" s="13">
        <f t="shared" si="0"/>
        <v>1.1703333333333334</v>
      </c>
      <c r="T7" s="13">
        <f t="shared" si="0"/>
        <v>1.2346666666666666</v>
      </c>
      <c r="U7" s="13">
        <f t="shared" si="0"/>
        <v>2.0179999999999998</v>
      </c>
      <c r="V7" s="13">
        <f t="shared" si="0"/>
        <v>1.8483333333333334</v>
      </c>
      <c r="W7" s="13">
        <f t="shared" si="0"/>
        <v>2.0516666666666667</v>
      </c>
      <c r="X7" s="13">
        <f t="shared" si="0"/>
        <v>2.2146666666666666</v>
      </c>
      <c r="Y7" s="13">
        <f t="shared" si="0"/>
        <v>1.7850000000000001</v>
      </c>
    </row>
    <row r="8" spans="2:25" ht="29" customHeight="1" thickBot="1" x14ac:dyDescent="0.2">
      <c r="B8" s="33" t="s">
        <v>16</v>
      </c>
      <c r="C8" s="17">
        <v>1</v>
      </c>
      <c r="D8" s="18">
        <v>0.72699999999999998</v>
      </c>
      <c r="E8" s="18">
        <v>0.82199999999999995</v>
      </c>
      <c r="F8" s="18">
        <v>0.23100000000000001</v>
      </c>
      <c r="G8" s="18">
        <v>0.17100000000000001</v>
      </c>
      <c r="H8" s="18">
        <v>1.091</v>
      </c>
      <c r="I8" s="18">
        <v>0.98099999999999998</v>
      </c>
      <c r="J8" s="18">
        <v>0.81699999999999995</v>
      </c>
      <c r="K8" s="18">
        <v>0.314</v>
      </c>
      <c r="L8" s="18">
        <v>0.41099999999999998</v>
      </c>
      <c r="O8" s="33" t="s">
        <v>16</v>
      </c>
      <c r="P8" s="13">
        <f t="shared" si="1"/>
        <v>1</v>
      </c>
      <c r="Q8" s="13">
        <f t="shared" si="0"/>
        <v>0.63533333333333342</v>
      </c>
      <c r="R8" s="13">
        <f t="shared" si="0"/>
        <v>0.5116666666666666</v>
      </c>
      <c r="S8" s="13">
        <f t="shared" si="0"/>
        <v>0.27933333333333338</v>
      </c>
      <c r="T8" s="13">
        <f t="shared" si="0"/>
        <v>0.24233333333333337</v>
      </c>
      <c r="U8" s="13">
        <f t="shared" si="0"/>
        <v>1.2216666666666667</v>
      </c>
      <c r="V8" s="13">
        <f t="shared" si="0"/>
        <v>0.95166666666666666</v>
      </c>
      <c r="W8" s="13">
        <f t="shared" si="0"/>
        <v>0.78799999999999992</v>
      </c>
      <c r="X8" s="13">
        <f t="shared" si="0"/>
        <v>0.71933333333333327</v>
      </c>
      <c r="Y8" s="13">
        <f t="shared" si="0"/>
        <v>0.61166666666666669</v>
      </c>
    </row>
    <row r="9" spans="2:25" ht="29" customHeight="1" thickBot="1" x14ac:dyDescent="0.2">
      <c r="B9" s="35" t="s">
        <v>2</v>
      </c>
      <c r="C9" s="17">
        <v>1</v>
      </c>
      <c r="D9" s="18">
        <v>0.88100000000000001</v>
      </c>
      <c r="E9" s="18">
        <v>1.321</v>
      </c>
      <c r="F9" s="18">
        <v>1.1240000000000001</v>
      </c>
      <c r="G9" s="18">
        <v>1.2110000000000001</v>
      </c>
      <c r="H9" s="18">
        <v>0.98099999999999998</v>
      </c>
      <c r="I9" s="18">
        <v>1.2130000000000001</v>
      </c>
      <c r="J9" s="18">
        <v>1.1539999999999999</v>
      </c>
      <c r="K9" s="18">
        <v>1.3420000000000001</v>
      </c>
      <c r="L9" s="18">
        <v>1.2969999999999999</v>
      </c>
      <c r="O9" s="35" t="s">
        <v>2</v>
      </c>
      <c r="P9" s="13">
        <f t="shared" si="1"/>
        <v>1</v>
      </c>
      <c r="Q9" s="13">
        <f t="shared" si="0"/>
        <v>0.97233333333333327</v>
      </c>
      <c r="R9" s="13">
        <f t="shared" si="0"/>
        <v>1.0836666666666668</v>
      </c>
      <c r="S9" s="13">
        <f t="shared" si="0"/>
        <v>1.0440000000000003</v>
      </c>
      <c r="T9" s="13">
        <f t="shared" si="0"/>
        <v>0.996</v>
      </c>
      <c r="U9" s="13">
        <f t="shared" si="0"/>
        <v>0.999</v>
      </c>
      <c r="V9" s="13">
        <f t="shared" si="0"/>
        <v>1.2180000000000002</v>
      </c>
      <c r="W9" s="13">
        <f t="shared" si="0"/>
        <v>1.0526666666666666</v>
      </c>
      <c r="X9" s="13">
        <f t="shared" si="0"/>
        <v>1.1830000000000001</v>
      </c>
      <c r="Y9" s="13">
        <f t="shared" si="0"/>
        <v>1.2043333333333333</v>
      </c>
    </row>
    <row r="10" spans="2:25" ht="29" customHeight="1" thickBot="1" x14ac:dyDescent="0.2">
      <c r="B10" s="35" t="s">
        <v>17</v>
      </c>
      <c r="C10" s="36">
        <v>1</v>
      </c>
      <c r="D10" s="37">
        <v>0.13100000000000001</v>
      </c>
      <c r="E10" s="37">
        <v>8.3000000000000004E-2</v>
      </c>
      <c r="F10" s="37">
        <v>0.123</v>
      </c>
      <c r="G10" s="37">
        <v>5.5E-2</v>
      </c>
      <c r="H10" s="37">
        <v>1.1519999999999999</v>
      </c>
      <c r="I10" s="37">
        <v>0.23100000000000001</v>
      </c>
      <c r="J10" s="37">
        <v>0.17199999999999999</v>
      </c>
      <c r="K10" s="37">
        <v>0.29699999999999999</v>
      </c>
      <c r="L10" s="37">
        <v>0.371</v>
      </c>
      <c r="O10" s="35" t="s">
        <v>17</v>
      </c>
      <c r="P10" s="13">
        <f t="shared" si="1"/>
        <v>1</v>
      </c>
      <c r="Q10" s="13">
        <f t="shared" si="0"/>
        <v>0.19333333333333333</v>
      </c>
      <c r="R10" s="13">
        <f t="shared" si="0"/>
        <v>0.105</v>
      </c>
      <c r="S10" s="13">
        <f t="shared" si="0"/>
        <v>7.7666666666666676E-2</v>
      </c>
      <c r="T10" s="13">
        <f t="shared" si="0"/>
        <v>9.6000000000000016E-2</v>
      </c>
      <c r="U10" s="13">
        <f t="shared" si="0"/>
        <v>1.2633333333333334</v>
      </c>
      <c r="V10" s="13">
        <f t="shared" si="0"/>
        <v>0.26999999999999996</v>
      </c>
      <c r="W10" s="13">
        <f t="shared" si="0"/>
        <v>0.24099999999999999</v>
      </c>
      <c r="X10" s="13">
        <f t="shared" si="0"/>
        <v>0.29533333333333339</v>
      </c>
      <c r="Y10" s="13">
        <f t="shared" si="0"/>
        <v>0.3156666666666666</v>
      </c>
    </row>
    <row r="11" spans="2:25" ht="29" customHeight="1" thickBot="1" x14ac:dyDescent="0.2">
      <c r="B11" s="2" t="s">
        <v>15</v>
      </c>
      <c r="C11" s="7" t="s">
        <v>5</v>
      </c>
      <c r="D11" s="3" t="s">
        <v>7</v>
      </c>
      <c r="E11" s="3" t="s">
        <v>7</v>
      </c>
      <c r="F11" s="3" t="s">
        <v>7</v>
      </c>
      <c r="G11" s="3" t="s">
        <v>7</v>
      </c>
      <c r="H11" s="3" t="s">
        <v>13</v>
      </c>
      <c r="I11" s="3" t="s">
        <v>13</v>
      </c>
      <c r="J11" s="3" t="s">
        <v>13</v>
      </c>
      <c r="K11" s="3" t="s">
        <v>13</v>
      </c>
      <c r="L11" s="3" t="s">
        <v>13</v>
      </c>
    </row>
    <row r="12" spans="2:25" ht="29" customHeight="1" x14ac:dyDescent="0.15">
      <c r="B12" s="29">
        <v>2</v>
      </c>
      <c r="C12" s="28" t="s">
        <v>6</v>
      </c>
      <c r="D12" s="6" t="s">
        <v>8</v>
      </c>
      <c r="E12" s="6" t="s">
        <v>8</v>
      </c>
      <c r="F12" s="6" t="s">
        <v>8</v>
      </c>
      <c r="G12" s="6" t="s">
        <v>8</v>
      </c>
      <c r="H12" s="6" t="s">
        <v>6</v>
      </c>
      <c r="I12" s="6" t="s">
        <v>8</v>
      </c>
      <c r="J12" s="6" t="s">
        <v>8</v>
      </c>
      <c r="K12" s="6" t="s">
        <v>8</v>
      </c>
      <c r="L12" s="6" t="s">
        <v>8</v>
      </c>
      <c r="O12" s="2" t="s">
        <v>15</v>
      </c>
      <c r="P12" s="7" t="s">
        <v>5</v>
      </c>
      <c r="Q12" s="3" t="s">
        <v>7</v>
      </c>
      <c r="R12" s="3" t="s">
        <v>7</v>
      </c>
      <c r="S12" s="3" t="s">
        <v>7</v>
      </c>
      <c r="T12" s="3" t="s">
        <v>7</v>
      </c>
      <c r="U12" s="3" t="s">
        <v>13</v>
      </c>
      <c r="V12" s="3" t="s">
        <v>13</v>
      </c>
      <c r="W12" s="3" t="s">
        <v>13</v>
      </c>
      <c r="X12" s="3" t="s">
        <v>13</v>
      </c>
      <c r="Y12" s="3" t="s">
        <v>13</v>
      </c>
    </row>
    <row r="13" spans="2:25" ht="29" customHeight="1" thickBot="1" x14ac:dyDescent="0.2">
      <c r="B13" s="8"/>
      <c r="C13" s="30"/>
      <c r="D13" s="9" t="s">
        <v>9</v>
      </c>
      <c r="E13" s="9" t="s">
        <v>10</v>
      </c>
      <c r="F13" s="9" t="s">
        <v>11</v>
      </c>
      <c r="G13" s="9" t="s">
        <v>12</v>
      </c>
      <c r="H13" s="31"/>
      <c r="I13" s="9" t="s">
        <v>9</v>
      </c>
      <c r="J13" s="9" t="s">
        <v>10</v>
      </c>
      <c r="K13" s="9" t="s">
        <v>11</v>
      </c>
      <c r="L13" s="9" t="s">
        <v>12</v>
      </c>
      <c r="O13" s="29" t="s">
        <v>19</v>
      </c>
      <c r="P13" s="28" t="s">
        <v>6</v>
      </c>
      <c r="Q13" s="6" t="s">
        <v>8</v>
      </c>
      <c r="R13" s="6" t="s">
        <v>8</v>
      </c>
      <c r="S13" s="6" t="s">
        <v>8</v>
      </c>
      <c r="T13" s="6" t="s">
        <v>8</v>
      </c>
      <c r="U13" s="6" t="s">
        <v>6</v>
      </c>
      <c r="V13" s="6" t="s">
        <v>8</v>
      </c>
      <c r="W13" s="6" t="s">
        <v>8</v>
      </c>
      <c r="X13" s="6" t="s">
        <v>8</v>
      </c>
      <c r="Y13" s="6" t="s">
        <v>8</v>
      </c>
    </row>
    <row r="14" spans="2:25" ht="29" customHeight="1" thickBot="1" x14ac:dyDescent="0.2">
      <c r="B14" s="33" t="s">
        <v>0</v>
      </c>
      <c r="C14" s="13">
        <v>1</v>
      </c>
      <c r="D14" s="14">
        <v>1.0999999999999999E-2</v>
      </c>
      <c r="E14" s="14">
        <v>3.1E-2</v>
      </c>
      <c r="F14" s="14">
        <v>0.112</v>
      </c>
      <c r="G14" s="14">
        <v>7.9000000000000001E-2</v>
      </c>
      <c r="H14" s="14">
        <v>1.8919999999999999</v>
      </c>
      <c r="I14" s="14">
        <v>1.2410000000000001</v>
      </c>
      <c r="J14" s="14">
        <v>1.5620000000000001</v>
      </c>
      <c r="K14" s="14">
        <v>1.6619999999999999</v>
      </c>
      <c r="L14" s="14">
        <v>1.452</v>
      </c>
      <c r="O14" s="8"/>
      <c r="P14" s="30"/>
      <c r="Q14" s="9" t="s">
        <v>9</v>
      </c>
      <c r="R14" s="9" t="s">
        <v>10</v>
      </c>
      <c r="S14" s="9" t="s">
        <v>11</v>
      </c>
      <c r="T14" s="9" t="s">
        <v>12</v>
      </c>
      <c r="U14" s="31"/>
      <c r="V14" s="9" t="s">
        <v>9</v>
      </c>
      <c r="W14" s="9" t="s">
        <v>10</v>
      </c>
      <c r="X14" s="9" t="s">
        <v>11</v>
      </c>
      <c r="Y14" s="9" t="s">
        <v>12</v>
      </c>
    </row>
    <row r="15" spans="2:25" ht="29" customHeight="1" thickBot="1" x14ac:dyDescent="0.2">
      <c r="B15" s="35" t="s">
        <v>1</v>
      </c>
      <c r="C15" s="17">
        <v>1</v>
      </c>
      <c r="D15" s="18">
        <v>0.89100000000000001</v>
      </c>
      <c r="E15" s="18">
        <v>1.1519999999999999</v>
      </c>
      <c r="F15" s="18">
        <v>0.92400000000000004</v>
      </c>
      <c r="G15" s="18">
        <v>1.2649999999999999</v>
      </c>
      <c r="H15" s="18">
        <v>1.986</v>
      </c>
      <c r="I15" s="18">
        <v>1.873</v>
      </c>
      <c r="J15" s="18">
        <v>1.772</v>
      </c>
      <c r="K15" s="18">
        <v>2.1160000000000001</v>
      </c>
      <c r="L15" s="18">
        <v>1.8919999999999999</v>
      </c>
      <c r="O15" s="33" t="s">
        <v>0</v>
      </c>
      <c r="P15" s="13">
        <f>STDEV(C6,C14,C22)</f>
        <v>0</v>
      </c>
      <c r="Q15" s="13">
        <f t="shared" ref="Q15:Y19" si="2">STDEV(D6,D14,D22)</f>
        <v>6.4861390672726116E-2</v>
      </c>
      <c r="R15" s="13">
        <f t="shared" si="2"/>
        <v>0.11588931500933695</v>
      </c>
      <c r="S15" s="13">
        <f t="shared" si="2"/>
        <v>5.5075705472861045E-2</v>
      </c>
      <c r="T15" s="13">
        <f t="shared" si="2"/>
        <v>4.4305755833751459E-2</v>
      </c>
      <c r="U15" s="13">
        <f t="shared" si="2"/>
        <v>0.11317832536900928</v>
      </c>
      <c r="V15" s="13">
        <f t="shared" si="2"/>
        <v>0.29593411428897481</v>
      </c>
      <c r="W15" s="13">
        <f t="shared" si="2"/>
        <v>0.10150369451404213</v>
      </c>
      <c r="X15" s="13">
        <f t="shared" si="2"/>
        <v>0.37513242106399308</v>
      </c>
      <c r="Y15" s="13">
        <f t="shared" si="2"/>
        <v>0.15462319791458637</v>
      </c>
    </row>
    <row r="16" spans="2:25" ht="29" customHeight="1" thickBot="1" x14ac:dyDescent="0.2">
      <c r="B16" s="33" t="s">
        <v>16</v>
      </c>
      <c r="C16" s="17">
        <v>1</v>
      </c>
      <c r="D16" s="18">
        <v>0.45600000000000002</v>
      </c>
      <c r="E16" s="18">
        <v>0.36099999999999999</v>
      </c>
      <c r="F16" s="18">
        <v>0.16500000000000001</v>
      </c>
      <c r="G16" s="18">
        <v>0.221</v>
      </c>
      <c r="H16" s="18">
        <v>1.3520000000000001</v>
      </c>
      <c r="I16" s="18">
        <v>1.1120000000000001</v>
      </c>
      <c r="J16" s="18">
        <v>0.85899999999999999</v>
      </c>
      <c r="K16" s="18">
        <v>1.1619999999999999</v>
      </c>
      <c r="L16" s="18">
        <v>0.77200000000000002</v>
      </c>
      <c r="O16" s="35" t="s">
        <v>1</v>
      </c>
      <c r="P16" s="13">
        <f t="shared" ref="P16:P19" si="3">STDEV(C7,C15,C23)</f>
        <v>0</v>
      </c>
      <c r="Q16" s="13">
        <f t="shared" si="2"/>
        <v>0.15040057624003056</v>
      </c>
      <c r="R16" s="13">
        <f t="shared" si="2"/>
        <v>0.54304972148045538</v>
      </c>
      <c r="S16" s="13">
        <f t="shared" si="2"/>
        <v>0.4344793819427259</v>
      </c>
      <c r="T16" s="13">
        <f t="shared" si="2"/>
        <v>0.30264225305355708</v>
      </c>
      <c r="U16" s="13">
        <f t="shared" si="2"/>
        <v>0.29928581657004799</v>
      </c>
      <c r="V16" s="13">
        <f t="shared" si="2"/>
        <v>0.27981660660749469</v>
      </c>
      <c r="W16" s="13">
        <f t="shared" si="2"/>
        <v>0.33504079353615013</v>
      </c>
      <c r="X16" s="13">
        <f t="shared" si="2"/>
        <v>0.17089567968012911</v>
      </c>
      <c r="Y16" s="13">
        <f t="shared" si="2"/>
        <v>0.17250217389934533</v>
      </c>
    </row>
    <row r="17" spans="2:25" ht="29" customHeight="1" thickBot="1" x14ac:dyDescent="0.2">
      <c r="B17" s="35" t="s">
        <v>2</v>
      </c>
      <c r="C17" s="17">
        <v>1</v>
      </c>
      <c r="D17" s="18">
        <v>1.0509999999999999</v>
      </c>
      <c r="E17" s="18">
        <v>0.77800000000000002</v>
      </c>
      <c r="F17" s="18">
        <v>0.89300000000000002</v>
      </c>
      <c r="G17" s="18">
        <v>1.002</v>
      </c>
      <c r="H17" s="18">
        <v>1.125</v>
      </c>
      <c r="I17" s="18">
        <v>1.2270000000000001</v>
      </c>
      <c r="J17" s="18">
        <v>0.89100000000000001</v>
      </c>
      <c r="K17" s="18">
        <v>1.2250000000000001</v>
      </c>
      <c r="L17" s="18">
        <v>0.98499999999999999</v>
      </c>
      <c r="O17" s="33" t="s">
        <v>16</v>
      </c>
      <c r="P17" s="13">
        <f t="shared" si="3"/>
        <v>0</v>
      </c>
      <c r="Q17" s="13">
        <f t="shared" si="2"/>
        <v>0.15532009957933066</v>
      </c>
      <c r="R17" s="13">
        <f t="shared" si="2"/>
        <v>0.26879422116804058</v>
      </c>
      <c r="S17" s="13">
        <f t="shared" si="2"/>
        <v>0.14468701853771587</v>
      </c>
      <c r="T17" s="13">
        <f t="shared" si="2"/>
        <v>8.4055537196149818E-2</v>
      </c>
      <c r="U17" s="13">
        <f t="shared" si="2"/>
        <v>0.13050031928441153</v>
      </c>
      <c r="V17" s="13">
        <f t="shared" si="2"/>
        <v>0.17683419729603572</v>
      </c>
      <c r="W17" s="13">
        <f t="shared" si="2"/>
        <v>8.9112288714856852E-2</v>
      </c>
      <c r="X17" s="13">
        <f t="shared" si="2"/>
        <v>0.42523091765925636</v>
      </c>
      <c r="Y17" s="13">
        <f t="shared" si="2"/>
        <v>0.18384866965342292</v>
      </c>
    </row>
    <row r="18" spans="2:25" ht="29" customHeight="1" thickBot="1" x14ac:dyDescent="0.2">
      <c r="B18" s="35" t="s">
        <v>17</v>
      </c>
      <c r="C18" s="36">
        <v>1</v>
      </c>
      <c r="D18" s="37">
        <v>0.22500000000000001</v>
      </c>
      <c r="E18" s="37">
        <v>0.11600000000000001</v>
      </c>
      <c r="F18" s="37">
        <v>8.5000000000000006E-2</v>
      </c>
      <c r="G18" s="37">
        <v>0.109</v>
      </c>
      <c r="H18" s="37">
        <v>1.4219999999999999</v>
      </c>
      <c r="I18" s="37">
        <v>0.34499999999999997</v>
      </c>
      <c r="J18" s="37">
        <v>0.189</v>
      </c>
      <c r="K18" s="37">
        <v>0.25700000000000001</v>
      </c>
      <c r="L18" s="37">
        <v>0.28499999999999998</v>
      </c>
      <c r="O18" s="35" t="s">
        <v>2</v>
      </c>
      <c r="P18" s="13">
        <f t="shared" si="3"/>
        <v>0</v>
      </c>
      <c r="Q18" s="13">
        <f t="shared" si="2"/>
        <v>8.5704920123253869E-2</v>
      </c>
      <c r="R18" s="13">
        <f t="shared" si="2"/>
        <v>0.27787467198960908</v>
      </c>
      <c r="S18" s="13">
        <f t="shared" si="2"/>
        <v>0.13084723917606936</v>
      </c>
      <c r="T18" s="13">
        <f t="shared" si="2"/>
        <v>0.21806191781235007</v>
      </c>
      <c r="U18" s="13">
        <f t="shared" si="2"/>
        <v>0.118033893437436</v>
      </c>
      <c r="V18" s="13">
        <f t="shared" si="2"/>
        <v>7.8102496759066891E-3</v>
      </c>
      <c r="W18" s="13">
        <f t="shared" si="2"/>
        <v>0.14150029446376911</v>
      </c>
      <c r="X18" s="13">
        <f t="shared" si="2"/>
        <v>0.18363823131363516</v>
      </c>
      <c r="Y18" s="13">
        <f t="shared" si="2"/>
        <v>0.19070745484467427</v>
      </c>
    </row>
    <row r="19" spans="2:25" ht="29" customHeight="1" thickBot="1" x14ac:dyDescent="0.2">
      <c r="B19" s="2" t="s">
        <v>15</v>
      </c>
      <c r="C19" s="7" t="s">
        <v>5</v>
      </c>
      <c r="D19" s="3" t="s">
        <v>7</v>
      </c>
      <c r="E19" s="3" t="s">
        <v>7</v>
      </c>
      <c r="F19" s="3" t="s">
        <v>7</v>
      </c>
      <c r="G19" s="3" t="s">
        <v>7</v>
      </c>
      <c r="H19" s="3" t="s">
        <v>13</v>
      </c>
      <c r="I19" s="3" t="s">
        <v>13</v>
      </c>
      <c r="J19" s="3" t="s">
        <v>13</v>
      </c>
      <c r="K19" s="3" t="s">
        <v>13</v>
      </c>
      <c r="L19" s="3" t="s">
        <v>13</v>
      </c>
      <c r="O19" s="35" t="s">
        <v>17</v>
      </c>
      <c r="P19" s="13">
        <f t="shared" si="3"/>
        <v>0</v>
      </c>
      <c r="Q19" s="13">
        <f t="shared" si="2"/>
        <v>5.3984565695514727E-2</v>
      </c>
      <c r="R19" s="13">
        <f t="shared" si="2"/>
        <v>1.9052558883257707E-2</v>
      </c>
      <c r="S19" s="13">
        <f t="shared" si="2"/>
        <v>4.9409850569834081E-2</v>
      </c>
      <c r="T19" s="13">
        <f t="shared" si="2"/>
        <v>3.6290494623248043E-2</v>
      </c>
      <c r="U19" s="13">
        <f t="shared" si="2"/>
        <v>0.14108626202906269</v>
      </c>
      <c r="V19" s="13">
        <f t="shared" si="2"/>
        <v>6.4969223483123159E-2</v>
      </c>
      <c r="W19" s="13">
        <f t="shared" si="2"/>
        <v>0.10513324878457811</v>
      </c>
      <c r="X19" s="13">
        <f t="shared" si="2"/>
        <v>3.7527767497325087E-2</v>
      </c>
      <c r="Y19" s="13">
        <f t="shared" si="2"/>
        <v>4.801388688008245E-2</v>
      </c>
    </row>
    <row r="20" spans="2:25" ht="29" customHeight="1" x14ac:dyDescent="0.15">
      <c r="B20" s="29">
        <v>3</v>
      </c>
      <c r="C20" s="28" t="s">
        <v>6</v>
      </c>
      <c r="D20" s="6" t="s">
        <v>8</v>
      </c>
      <c r="E20" s="6" t="s">
        <v>8</v>
      </c>
      <c r="F20" s="6" t="s">
        <v>8</v>
      </c>
      <c r="G20" s="6" t="s">
        <v>8</v>
      </c>
      <c r="H20" s="6" t="s">
        <v>6</v>
      </c>
      <c r="I20" s="6" t="s">
        <v>8</v>
      </c>
      <c r="J20" s="6" t="s">
        <v>8</v>
      </c>
      <c r="K20" s="6" t="s">
        <v>8</v>
      </c>
      <c r="L20" s="6" t="s">
        <v>8</v>
      </c>
    </row>
    <row r="21" spans="2:25" ht="29" customHeight="1" thickBot="1" x14ac:dyDescent="0.2">
      <c r="B21" s="8"/>
      <c r="C21" s="30"/>
      <c r="D21" s="9" t="s">
        <v>9</v>
      </c>
      <c r="E21" s="9" t="s">
        <v>10</v>
      </c>
      <c r="F21" s="9" t="s">
        <v>11</v>
      </c>
      <c r="G21" s="9" t="s">
        <v>12</v>
      </c>
      <c r="H21" s="31"/>
      <c r="I21" s="9" t="s">
        <v>9</v>
      </c>
      <c r="J21" s="9" t="s">
        <v>10</v>
      </c>
      <c r="K21" s="9" t="s">
        <v>11</v>
      </c>
      <c r="L21" s="9" t="s">
        <v>12</v>
      </c>
    </row>
    <row r="22" spans="2:25" ht="29" customHeight="1" thickBot="1" x14ac:dyDescent="0.2">
      <c r="B22" s="33" t="s">
        <v>0</v>
      </c>
      <c r="C22" s="13">
        <v>1</v>
      </c>
      <c r="D22" s="14">
        <v>0.13200000000000001</v>
      </c>
      <c r="E22" s="14">
        <v>8.1000000000000003E-2</v>
      </c>
      <c r="F22" s="14">
        <v>6.2E-2</v>
      </c>
      <c r="G22" s="14">
        <v>4.3999999999999997E-2</v>
      </c>
      <c r="H22" s="14">
        <v>2.016</v>
      </c>
      <c r="I22" s="14">
        <v>1.462</v>
      </c>
      <c r="J22" s="14">
        <v>1.6619999999999999</v>
      </c>
      <c r="K22" s="14">
        <v>1.5229999999999999</v>
      </c>
      <c r="L22" s="14">
        <v>1.667</v>
      </c>
    </row>
    <row r="23" spans="2:25" ht="29" customHeight="1" thickBot="1" x14ac:dyDescent="0.2">
      <c r="B23" s="35" t="s">
        <v>1</v>
      </c>
      <c r="C23" s="17">
        <v>1</v>
      </c>
      <c r="D23" s="18">
        <v>0.89200000000000002</v>
      </c>
      <c r="E23" s="18">
        <v>0.78900000000000003</v>
      </c>
      <c r="F23" s="18">
        <v>0.91500000000000004</v>
      </c>
      <c r="G23" s="18">
        <v>0.91800000000000004</v>
      </c>
      <c r="H23" s="18">
        <v>1.736</v>
      </c>
      <c r="I23" s="18">
        <v>1.5569999999999999</v>
      </c>
      <c r="J23" s="18">
        <v>1.96</v>
      </c>
      <c r="K23" s="18">
        <v>2.1160000000000001</v>
      </c>
      <c r="L23" s="18">
        <v>1.5860000000000001</v>
      </c>
    </row>
    <row r="24" spans="2:25" ht="29" customHeight="1" thickBot="1" x14ac:dyDescent="0.2">
      <c r="B24" s="33" t="s">
        <v>16</v>
      </c>
      <c r="C24" s="17">
        <v>1</v>
      </c>
      <c r="D24" s="18">
        <v>0.72299999999999998</v>
      </c>
      <c r="E24" s="18">
        <v>0.35199999999999998</v>
      </c>
      <c r="F24" s="18">
        <v>0.442</v>
      </c>
      <c r="G24" s="18">
        <v>0.33500000000000002</v>
      </c>
      <c r="H24" s="18">
        <v>1.222</v>
      </c>
      <c r="I24" s="18">
        <v>0.76200000000000001</v>
      </c>
      <c r="J24" s="18">
        <v>0.68799999999999994</v>
      </c>
      <c r="K24" s="18">
        <v>0.68200000000000005</v>
      </c>
      <c r="L24" s="18">
        <v>0.65200000000000002</v>
      </c>
    </row>
    <row r="25" spans="2:25" ht="29" customHeight="1" thickBot="1" x14ac:dyDescent="0.2">
      <c r="B25" s="35" t="s">
        <v>2</v>
      </c>
      <c r="C25" s="17">
        <v>1</v>
      </c>
      <c r="D25" s="18">
        <v>0.98499999999999999</v>
      </c>
      <c r="E25" s="18">
        <v>1.1519999999999999</v>
      </c>
      <c r="F25" s="18">
        <v>1.115</v>
      </c>
      <c r="G25" s="18">
        <v>0.77500000000000002</v>
      </c>
      <c r="H25" s="18">
        <v>0.89100000000000001</v>
      </c>
      <c r="I25" s="18">
        <v>1.214</v>
      </c>
      <c r="J25" s="18">
        <v>1.113</v>
      </c>
      <c r="K25" s="18">
        <v>0.98199999999999998</v>
      </c>
      <c r="L25" s="18">
        <v>1.331</v>
      </c>
    </row>
    <row r="26" spans="2:25" ht="29" customHeight="1" thickBot="1" x14ac:dyDescent="0.2">
      <c r="B26" s="35" t="s">
        <v>17</v>
      </c>
      <c r="C26" s="36">
        <v>1</v>
      </c>
      <c r="D26" s="37">
        <v>0.224</v>
      </c>
      <c r="E26" s="37">
        <v>0.11600000000000001</v>
      </c>
      <c r="F26" s="37">
        <v>2.5000000000000001E-2</v>
      </c>
      <c r="G26" s="37">
        <v>0.124</v>
      </c>
      <c r="H26" s="37">
        <v>1.216</v>
      </c>
      <c r="I26" s="37">
        <v>0.23400000000000001</v>
      </c>
      <c r="J26" s="37">
        <v>0.36199999999999999</v>
      </c>
      <c r="K26" s="37">
        <v>0.33200000000000002</v>
      </c>
      <c r="L26" s="37">
        <v>0.29099999999999998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2A7A-3C06-9C40-A14E-28F4E867D7A4}">
  <dimension ref="B1:Q19"/>
  <sheetViews>
    <sheetView workbookViewId="0">
      <selection activeCell="B3" sqref="B3:H9"/>
    </sheetView>
  </sheetViews>
  <sheetFormatPr baseColWidth="10" defaultRowHeight="29" customHeight="1" x14ac:dyDescent="0.15"/>
  <cols>
    <col min="1" max="1" width="10.83203125" style="21"/>
    <col min="2" max="2" width="19.33203125" style="21" customWidth="1"/>
    <col min="3" max="10" width="10.83203125" style="21"/>
    <col min="11" max="11" width="19.33203125" style="21" customWidth="1"/>
    <col min="12" max="16384" width="10.83203125" style="21"/>
  </cols>
  <sheetData>
    <row r="1" spans="2:17" ht="29" customHeight="1" x14ac:dyDescent="0.15">
      <c r="M1" s="45"/>
      <c r="N1" s="45"/>
      <c r="O1" s="45"/>
      <c r="P1" s="45"/>
      <c r="Q1" s="45"/>
    </row>
    <row r="2" spans="2:17" ht="29" customHeight="1" thickBot="1" x14ac:dyDescent="0.2">
      <c r="M2" s="43"/>
      <c r="N2" s="43"/>
      <c r="O2" s="43"/>
      <c r="P2" s="43"/>
      <c r="Q2" s="43"/>
    </row>
    <row r="3" spans="2:17" ht="29" customHeight="1" x14ac:dyDescent="0.15">
      <c r="B3" s="2" t="s">
        <v>15</v>
      </c>
      <c r="C3" s="3" t="s">
        <v>5</v>
      </c>
      <c r="D3" s="3" t="s">
        <v>7</v>
      </c>
      <c r="E3" s="3" t="s">
        <v>7</v>
      </c>
      <c r="F3" s="3" t="s">
        <v>13</v>
      </c>
      <c r="G3" s="3" t="s">
        <v>13</v>
      </c>
      <c r="H3" s="3" t="s">
        <v>13</v>
      </c>
      <c r="K3" s="2" t="s">
        <v>15</v>
      </c>
      <c r="L3" s="7" t="s">
        <v>5</v>
      </c>
      <c r="M3" s="3" t="s">
        <v>7</v>
      </c>
      <c r="N3" s="3" t="s">
        <v>7</v>
      </c>
      <c r="O3" s="3" t="s">
        <v>13</v>
      </c>
      <c r="P3" s="3" t="s">
        <v>13</v>
      </c>
      <c r="Q3" s="3" t="s">
        <v>13</v>
      </c>
    </row>
    <row r="4" spans="2:17" ht="29" customHeight="1" thickBot="1" x14ac:dyDescent="0.2">
      <c r="B4" s="8">
        <v>1</v>
      </c>
      <c r="C4" s="9" t="s">
        <v>6</v>
      </c>
      <c r="D4" s="9" t="s">
        <v>8</v>
      </c>
      <c r="E4" s="9" t="s">
        <v>34</v>
      </c>
      <c r="F4" s="9" t="s">
        <v>6</v>
      </c>
      <c r="G4" s="9" t="s">
        <v>8</v>
      </c>
      <c r="H4" s="9" t="s">
        <v>34</v>
      </c>
      <c r="K4" s="8" t="s">
        <v>18</v>
      </c>
      <c r="L4" s="11" t="s">
        <v>6</v>
      </c>
      <c r="M4" s="9" t="s">
        <v>8</v>
      </c>
      <c r="N4" s="9" t="s">
        <v>34</v>
      </c>
      <c r="O4" s="9" t="s">
        <v>6</v>
      </c>
      <c r="P4" s="9" t="s">
        <v>8</v>
      </c>
      <c r="Q4" s="9" t="s">
        <v>34</v>
      </c>
    </row>
    <row r="5" spans="2:17" ht="29" customHeight="1" thickBot="1" x14ac:dyDescent="0.2">
      <c r="B5" s="56" t="s">
        <v>27</v>
      </c>
      <c r="C5" s="14">
        <v>1</v>
      </c>
      <c r="D5" s="14">
        <v>0.23300000000000001</v>
      </c>
      <c r="E5" s="14">
        <v>0.53800000000000003</v>
      </c>
      <c r="F5" s="14">
        <v>0.82399999999999995</v>
      </c>
      <c r="G5" s="14">
        <v>0.65100000000000002</v>
      </c>
      <c r="H5" s="14">
        <v>1.724</v>
      </c>
      <c r="K5" s="35" t="s">
        <v>27</v>
      </c>
      <c r="L5" s="17">
        <f>AVERAGE(C5,C13)</f>
        <v>1</v>
      </c>
      <c r="M5" s="17">
        <f t="shared" ref="M5:Q10" si="0">AVERAGE(D5,D13)</f>
        <v>0.21550000000000002</v>
      </c>
      <c r="N5" s="17">
        <f t="shared" si="0"/>
        <v>0.51600000000000001</v>
      </c>
      <c r="O5" s="17">
        <f t="shared" si="0"/>
        <v>0.78149999999999997</v>
      </c>
      <c r="P5" s="17">
        <f t="shared" si="0"/>
        <v>0.61099999999999999</v>
      </c>
      <c r="Q5" s="17">
        <f t="shared" si="0"/>
        <v>1.6335</v>
      </c>
    </row>
    <row r="6" spans="2:17" ht="29" customHeight="1" thickBot="1" x14ac:dyDescent="0.2">
      <c r="B6" s="56" t="s">
        <v>26</v>
      </c>
      <c r="C6" s="18">
        <v>1</v>
      </c>
      <c r="D6" s="18">
        <v>9.3420000000000005</v>
      </c>
      <c r="E6" s="18">
        <v>1.1659999999999999</v>
      </c>
      <c r="F6" s="18">
        <v>0.96099999999999997</v>
      </c>
      <c r="G6" s="18">
        <v>0.66700000000000004</v>
      </c>
      <c r="H6" s="18">
        <v>0.88100000000000001</v>
      </c>
      <c r="K6" s="35" t="s">
        <v>26</v>
      </c>
      <c r="L6" s="17">
        <f t="shared" ref="L6:L10" si="1">AVERAGE(C6,C14)</f>
        <v>1</v>
      </c>
      <c r="M6" s="17">
        <f t="shared" si="0"/>
        <v>9.1630000000000003</v>
      </c>
      <c r="N6" s="17">
        <f t="shared" si="0"/>
        <v>1.1549999999999998</v>
      </c>
      <c r="O6" s="17">
        <f t="shared" si="0"/>
        <v>0.82299999999999995</v>
      </c>
      <c r="P6" s="17">
        <f t="shared" si="0"/>
        <v>0.72399999999999998</v>
      </c>
      <c r="Q6" s="17">
        <f t="shared" si="0"/>
        <v>0.82250000000000001</v>
      </c>
    </row>
    <row r="7" spans="2:17" ht="29" customHeight="1" thickBot="1" x14ac:dyDescent="0.2">
      <c r="B7" s="56" t="s">
        <v>25</v>
      </c>
      <c r="C7" s="18">
        <v>1</v>
      </c>
      <c r="D7" s="18">
        <v>0.27800000000000002</v>
      </c>
      <c r="E7" s="18">
        <v>0.83499999999999996</v>
      </c>
      <c r="F7" s="18">
        <v>1.1820999999999999</v>
      </c>
      <c r="G7" s="18">
        <v>0.69</v>
      </c>
      <c r="H7" s="18">
        <v>0.872</v>
      </c>
      <c r="K7" s="35" t="s">
        <v>25</v>
      </c>
      <c r="L7" s="17">
        <f t="shared" si="1"/>
        <v>1</v>
      </c>
      <c r="M7" s="17">
        <f t="shared" si="0"/>
        <v>0.46150000000000002</v>
      </c>
      <c r="N7" s="17">
        <f t="shared" si="0"/>
        <v>0.84250000000000003</v>
      </c>
      <c r="O7" s="17">
        <f t="shared" si="0"/>
        <v>1.0720499999999999</v>
      </c>
      <c r="P7" s="17">
        <f t="shared" si="0"/>
        <v>0.65949999999999998</v>
      </c>
      <c r="Q7" s="17">
        <f t="shared" si="0"/>
        <v>0.86199999999999999</v>
      </c>
    </row>
    <row r="8" spans="2:17" ht="29" customHeight="1" thickBot="1" x14ac:dyDescent="0.2">
      <c r="B8" s="56" t="s">
        <v>0</v>
      </c>
      <c r="C8" s="18">
        <v>1</v>
      </c>
      <c r="D8" s="18">
        <v>0.121</v>
      </c>
      <c r="E8" s="18">
        <v>0.17799999999999999</v>
      </c>
      <c r="F8" s="18">
        <v>1.252</v>
      </c>
      <c r="G8" s="18">
        <v>0.52300000000000002</v>
      </c>
      <c r="H8" s="18">
        <v>0.52200000000000002</v>
      </c>
      <c r="K8" s="35" t="s">
        <v>0</v>
      </c>
      <c r="L8" s="17">
        <f t="shared" si="1"/>
        <v>1</v>
      </c>
      <c r="M8" s="17">
        <f t="shared" si="0"/>
        <v>8.4499999999999992E-2</v>
      </c>
      <c r="N8" s="17">
        <f t="shared" si="0"/>
        <v>0.1885</v>
      </c>
      <c r="O8" s="17">
        <f t="shared" si="0"/>
        <v>1.19</v>
      </c>
      <c r="P8" s="17">
        <f t="shared" si="0"/>
        <v>0.55600000000000005</v>
      </c>
      <c r="Q8" s="17">
        <f t="shared" si="0"/>
        <v>0.51150000000000007</v>
      </c>
    </row>
    <row r="9" spans="2:17" ht="29" customHeight="1" thickBot="1" x14ac:dyDescent="0.2">
      <c r="B9" s="56" t="s">
        <v>1</v>
      </c>
      <c r="C9" s="18">
        <v>1</v>
      </c>
      <c r="D9" s="18">
        <v>0.36699999999999999</v>
      </c>
      <c r="E9" s="18">
        <v>0.82299999999999995</v>
      </c>
      <c r="F9" s="18">
        <v>0.98199999999999998</v>
      </c>
      <c r="G9" s="18">
        <v>0.95499999999999996</v>
      </c>
      <c r="H9" s="18">
        <v>1.123</v>
      </c>
      <c r="K9" s="35" t="s">
        <v>1</v>
      </c>
      <c r="L9" s="17">
        <f t="shared" si="1"/>
        <v>1</v>
      </c>
      <c r="M9" s="17">
        <f t="shared" si="0"/>
        <v>0.34450000000000003</v>
      </c>
      <c r="N9" s="17">
        <f t="shared" si="0"/>
        <v>0.73750000000000004</v>
      </c>
      <c r="O9" s="17">
        <f t="shared" si="0"/>
        <v>1.075</v>
      </c>
      <c r="P9" s="17">
        <f t="shared" si="0"/>
        <v>0.9355</v>
      </c>
      <c r="Q9" s="17">
        <f t="shared" si="0"/>
        <v>0.98</v>
      </c>
    </row>
    <row r="10" spans="2:17" ht="29" customHeight="1" thickBot="1" x14ac:dyDescent="0.2">
      <c r="B10" s="57" t="s">
        <v>33</v>
      </c>
      <c r="C10" s="51">
        <v>1</v>
      </c>
      <c r="D10" s="51">
        <v>10.162000000000001</v>
      </c>
      <c r="E10" s="51">
        <v>0.89400000000000002</v>
      </c>
      <c r="F10" s="51">
        <v>0.86199999999999999</v>
      </c>
      <c r="G10" s="51">
        <v>1.1220000000000001</v>
      </c>
      <c r="H10" s="51">
        <v>0.748</v>
      </c>
      <c r="K10" s="35" t="s">
        <v>33</v>
      </c>
      <c r="L10" s="17">
        <f t="shared" si="1"/>
        <v>1</v>
      </c>
      <c r="M10" s="17">
        <f t="shared" si="0"/>
        <v>9.1545000000000005</v>
      </c>
      <c r="N10" s="17">
        <f t="shared" si="0"/>
        <v>0.85050000000000003</v>
      </c>
      <c r="O10" s="17">
        <f t="shared" si="0"/>
        <v>0.91199999999999992</v>
      </c>
      <c r="P10" s="17">
        <f t="shared" si="0"/>
        <v>1.0510000000000002</v>
      </c>
      <c r="Q10" s="17">
        <f t="shared" si="0"/>
        <v>0.72449999999999992</v>
      </c>
    </row>
    <row r="11" spans="2:17" ht="29" customHeight="1" thickBot="1" x14ac:dyDescent="0.2">
      <c r="B11" s="2" t="s">
        <v>15</v>
      </c>
      <c r="C11" s="3" t="s">
        <v>5</v>
      </c>
      <c r="D11" s="3" t="s">
        <v>7</v>
      </c>
      <c r="E11" s="3" t="s">
        <v>7</v>
      </c>
      <c r="F11" s="3" t="s">
        <v>13</v>
      </c>
      <c r="G11" s="3" t="s">
        <v>13</v>
      </c>
      <c r="H11" s="3" t="s">
        <v>13</v>
      </c>
    </row>
    <row r="12" spans="2:17" ht="29" customHeight="1" thickBot="1" x14ac:dyDescent="0.2">
      <c r="B12" s="8">
        <v>2</v>
      </c>
      <c r="C12" s="9" t="s">
        <v>6</v>
      </c>
      <c r="D12" s="9" t="s">
        <v>8</v>
      </c>
      <c r="E12" s="9" t="s">
        <v>34</v>
      </c>
      <c r="F12" s="9" t="s">
        <v>6</v>
      </c>
      <c r="G12" s="9" t="s">
        <v>8</v>
      </c>
      <c r="H12" s="9" t="s">
        <v>34</v>
      </c>
      <c r="K12" s="2" t="s">
        <v>15</v>
      </c>
      <c r="L12" s="3" t="s">
        <v>5</v>
      </c>
      <c r="M12" s="3" t="s">
        <v>7</v>
      </c>
      <c r="N12" s="3" t="s">
        <v>7</v>
      </c>
      <c r="O12" s="3" t="s">
        <v>13</v>
      </c>
      <c r="P12" s="3" t="s">
        <v>13</v>
      </c>
      <c r="Q12" s="3" t="s">
        <v>13</v>
      </c>
    </row>
    <row r="13" spans="2:17" ht="29" customHeight="1" thickBot="1" x14ac:dyDescent="0.2">
      <c r="B13" s="35" t="s">
        <v>27</v>
      </c>
      <c r="C13" s="17">
        <v>1</v>
      </c>
      <c r="D13" s="18">
        <v>0.19800000000000001</v>
      </c>
      <c r="E13" s="18">
        <v>0.49399999999999999</v>
      </c>
      <c r="F13" s="18">
        <v>0.73899999999999999</v>
      </c>
      <c r="G13" s="14">
        <v>0.57099999999999995</v>
      </c>
      <c r="H13" s="18">
        <v>1.5429999999999999</v>
      </c>
      <c r="K13" s="8" t="s">
        <v>19</v>
      </c>
      <c r="L13" s="9" t="s">
        <v>6</v>
      </c>
      <c r="M13" s="9" t="s">
        <v>8</v>
      </c>
      <c r="N13" s="9" t="s">
        <v>34</v>
      </c>
      <c r="O13" s="9" t="s">
        <v>6</v>
      </c>
      <c r="P13" s="9" t="s">
        <v>8</v>
      </c>
      <c r="Q13" s="9" t="s">
        <v>34</v>
      </c>
    </row>
    <row r="14" spans="2:17" ht="29" customHeight="1" thickBot="1" x14ac:dyDescent="0.2">
      <c r="B14" s="35" t="s">
        <v>26</v>
      </c>
      <c r="C14" s="17">
        <v>1</v>
      </c>
      <c r="D14" s="18">
        <v>8.984</v>
      </c>
      <c r="E14" s="18">
        <v>1.1439999999999999</v>
      </c>
      <c r="F14" s="18">
        <v>0.68500000000000005</v>
      </c>
      <c r="G14" s="18">
        <v>0.78100000000000003</v>
      </c>
      <c r="H14" s="18">
        <v>0.76400000000000001</v>
      </c>
      <c r="K14" s="35" t="s">
        <v>27</v>
      </c>
      <c r="L14" s="17">
        <f>STDEV(C5,C13)</f>
        <v>0</v>
      </c>
      <c r="M14" s="17">
        <f t="shared" ref="M14:Q19" si="2">STDEV(D5,D13)</f>
        <v>2.4748737341529166E-2</v>
      </c>
      <c r="N14" s="17">
        <f t="shared" si="2"/>
        <v>3.111269837220812E-2</v>
      </c>
      <c r="O14" s="17">
        <f t="shared" si="2"/>
        <v>6.0104076400856514E-2</v>
      </c>
      <c r="P14" s="17">
        <f t="shared" si="2"/>
        <v>5.6568542494923851E-2</v>
      </c>
      <c r="Q14" s="17">
        <f t="shared" si="2"/>
        <v>0.12798632739476515</v>
      </c>
    </row>
    <row r="15" spans="2:17" ht="29" customHeight="1" thickBot="1" x14ac:dyDescent="0.2">
      <c r="B15" s="35" t="s">
        <v>25</v>
      </c>
      <c r="C15" s="13">
        <v>1</v>
      </c>
      <c r="D15" s="14">
        <v>0.64500000000000002</v>
      </c>
      <c r="E15" s="14">
        <v>0.85</v>
      </c>
      <c r="F15" s="14">
        <v>0.96199999999999997</v>
      </c>
      <c r="G15" s="18">
        <v>0.629</v>
      </c>
      <c r="H15" s="18">
        <v>0.85199999999999998</v>
      </c>
      <c r="K15" s="35" t="s">
        <v>26</v>
      </c>
      <c r="L15" s="17">
        <f t="shared" ref="L15:L19" si="3">STDEV(C6,C14)</f>
        <v>0</v>
      </c>
      <c r="M15" s="17">
        <f t="shared" si="2"/>
        <v>0.25314422766478439</v>
      </c>
      <c r="N15" s="17">
        <f t="shared" si="2"/>
        <v>1.555634918610406E-2</v>
      </c>
      <c r="O15" s="17">
        <f t="shared" si="2"/>
        <v>0.19516147160748742</v>
      </c>
      <c r="P15" s="17">
        <f t="shared" si="2"/>
        <v>8.061017305526641E-2</v>
      </c>
      <c r="Q15" s="17">
        <f t="shared" si="2"/>
        <v>8.2731493398826059E-2</v>
      </c>
    </row>
    <row r="16" spans="2:17" ht="29" customHeight="1" thickBot="1" x14ac:dyDescent="0.2">
      <c r="B16" s="35" t="s">
        <v>0</v>
      </c>
      <c r="C16" s="13">
        <v>1</v>
      </c>
      <c r="D16" s="14">
        <v>4.8000000000000001E-2</v>
      </c>
      <c r="E16" s="14">
        <v>0.19900000000000001</v>
      </c>
      <c r="F16" s="14">
        <v>1.1279999999999999</v>
      </c>
      <c r="G16" s="18">
        <v>0.58899999999999997</v>
      </c>
      <c r="H16" s="18">
        <v>0.501</v>
      </c>
      <c r="K16" s="35" t="s">
        <v>25</v>
      </c>
      <c r="L16" s="17">
        <f t="shared" si="3"/>
        <v>0</v>
      </c>
      <c r="M16" s="17">
        <f t="shared" si="2"/>
        <v>0.25950818869546299</v>
      </c>
      <c r="N16" s="17">
        <f t="shared" si="2"/>
        <v>1.0606601717798222E-2</v>
      </c>
      <c r="O16" s="17">
        <f t="shared" si="2"/>
        <v>0.15563420253915891</v>
      </c>
      <c r="P16" s="17">
        <f t="shared" si="2"/>
        <v>4.3133513652379357E-2</v>
      </c>
      <c r="Q16" s="17">
        <f t="shared" si="2"/>
        <v>1.4142135623730963E-2</v>
      </c>
    </row>
    <row r="17" spans="2:17" ht="29" customHeight="1" thickBot="1" x14ac:dyDescent="0.2">
      <c r="B17" s="35" t="s">
        <v>1</v>
      </c>
      <c r="C17" s="17">
        <v>1</v>
      </c>
      <c r="D17" s="18">
        <v>0.32200000000000001</v>
      </c>
      <c r="E17" s="18">
        <v>0.65200000000000002</v>
      </c>
      <c r="F17" s="18">
        <v>1.1679999999999999</v>
      </c>
      <c r="G17" s="14">
        <v>0.91600000000000004</v>
      </c>
      <c r="H17" s="18">
        <v>0.83699999999999997</v>
      </c>
      <c r="K17" s="35" t="s">
        <v>0</v>
      </c>
      <c r="L17" s="17">
        <f t="shared" si="3"/>
        <v>0</v>
      </c>
      <c r="M17" s="17">
        <f t="shared" si="2"/>
        <v>5.1618795026617974E-2</v>
      </c>
      <c r="N17" s="17">
        <f t="shared" si="2"/>
        <v>1.4849242404917511E-2</v>
      </c>
      <c r="O17" s="17">
        <f t="shared" si="2"/>
        <v>8.7681240867131971E-2</v>
      </c>
      <c r="P17" s="17">
        <f t="shared" si="2"/>
        <v>4.6669047558312103E-2</v>
      </c>
      <c r="Q17" s="17">
        <f t="shared" si="2"/>
        <v>1.4849242404917511E-2</v>
      </c>
    </row>
    <row r="18" spans="2:17" ht="29" customHeight="1" thickBot="1" x14ac:dyDescent="0.2">
      <c r="B18" s="35" t="s">
        <v>33</v>
      </c>
      <c r="C18" s="17">
        <v>1</v>
      </c>
      <c r="D18" s="18">
        <v>8.1470000000000002</v>
      </c>
      <c r="E18" s="18">
        <v>0.80700000000000005</v>
      </c>
      <c r="F18" s="18">
        <v>0.96199999999999997</v>
      </c>
      <c r="G18" s="14">
        <v>0.98</v>
      </c>
      <c r="H18" s="18">
        <v>0.70099999999999996</v>
      </c>
      <c r="K18" s="35" t="s">
        <v>1</v>
      </c>
      <c r="L18" s="17">
        <f t="shared" si="3"/>
        <v>0</v>
      </c>
      <c r="M18" s="17">
        <f t="shared" si="2"/>
        <v>3.181980515339463E-2</v>
      </c>
      <c r="N18" s="17">
        <f t="shared" si="2"/>
        <v>0.12091525958289932</v>
      </c>
      <c r="O18" s="17">
        <f t="shared" si="2"/>
        <v>0.13152186130069779</v>
      </c>
      <c r="P18" s="17">
        <f t="shared" si="2"/>
        <v>2.7577164466275301E-2</v>
      </c>
      <c r="Q18" s="17">
        <f t="shared" si="2"/>
        <v>0.20223253941935285</v>
      </c>
    </row>
    <row r="19" spans="2:17" ht="29" customHeight="1" thickBot="1" x14ac:dyDescent="0.2">
      <c r="K19" s="35" t="s">
        <v>33</v>
      </c>
      <c r="L19" s="17">
        <f t="shared" si="3"/>
        <v>0</v>
      </c>
      <c r="M19" s="17">
        <f t="shared" si="2"/>
        <v>1.4248201640908937</v>
      </c>
      <c r="N19" s="17">
        <f t="shared" si="2"/>
        <v>6.1518289963229611E-2</v>
      </c>
      <c r="O19" s="17">
        <f t="shared" si="2"/>
        <v>7.0710678118654738E-2</v>
      </c>
      <c r="P19" s="17">
        <f t="shared" si="2"/>
        <v>0.10040916292848984</v>
      </c>
      <c r="Q19" s="17">
        <f t="shared" si="2"/>
        <v>3.3234018715767762E-2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54CC-D089-5841-B5E8-5CFB6CB06D7B}">
  <dimension ref="B2:J13"/>
  <sheetViews>
    <sheetView workbookViewId="0">
      <selection activeCell="F15" sqref="F15"/>
    </sheetView>
  </sheetViews>
  <sheetFormatPr baseColWidth="10" defaultColWidth="13.83203125" defaultRowHeight="29" customHeight="1" x14ac:dyDescent="0.15"/>
  <cols>
    <col min="1" max="16384" width="13.83203125" style="21"/>
  </cols>
  <sheetData>
    <row r="2" spans="2:10" ht="29" customHeight="1" thickBot="1" x14ac:dyDescent="0.2"/>
    <row r="3" spans="2:10" ht="29" customHeight="1" x14ac:dyDescent="0.15">
      <c r="B3" s="2" t="s">
        <v>15</v>
      </c>
      <c r="C3" s="3" t="s">
        <v>35</v>
      </c>
      <c r="D3" s="3" t="s">
        <v>35</v>
      </c>
      <c r="E3" s="3" t="s">
        <v>35</v>
      </c>
      <c r="F3" s="3" t="s">
        <v>35</v>
      </c>
      <c r="G3" s="3" t="s">
        <v>36</v>
      </c>
      <c r="H3" s="3" t="s">
        <v>36</v>
      </c>
      <c r="I3" s="3" t="s">
        <v>36</v>
      </c>
      <c r="J3" s="3" t="s">
        <v>36</v>
      </c>
    </row>
    <row r="4" spans="2:10" ht="29" customHeight="1" x14ac:dyDescent="0.15">
      <c r="B4" s="29">
        <v>1</v>
      </c>
      <c r="C4" s="6" t="s">
        <v>5</v>
      </c>
      <c r="D4" s="6" t="s">
        <v>7</v>
      </c>
      <c r="E4" s="6" t="s">
        <v>13</v>
      </c>
      <c r="F4" s="6" t="s">
        <v>13</v>
      </c>
      <c r="G4" s="28" t="s">
        <v>5</v>
      </c>
      <c r="H4" s="6" t="s">
        <v>7</v>
      </c>
      <c r="I4" s="6" t="s">
        <v>13</v>
      </c>
      <c r="J4" s="6" t="s">
        <v>13</v>
      </c>
    </row>
    <row r="5" spans="2:10" ht="29" customHeight="1" thickBot="1" x14ac:dyDescent="0.2">
      <c r="B5" s="8"/>
      <c r="C5" s="9" t="s">
        <v>6</v>
      </c>
      <c r="D5" s="9" t="s">
        <v>8</v>
      </c>
      <c r="E5" s="9" t="s">
        <v>6</v>
      </c>
      <c r="F5" s="9" t="s">
        <v>8</v>
      </c>
      <c r="G5" s="11" t="s">
        <v>6</v>
      </c>
      <c r="H5" s="9" t="s">
        <v>8</v>
      </c>
      <c r="I5" s="9" t="s">
        <v>6</v>
      </c>
      <c r="J5" s="9" t="s">
        <v>8</v>
      </c>
    </row>
    <row r="6" spans="2:10" ht="29" customHeight="1" thickBot="1" x14ac:dyDescent="0.2">
      <c r="B6" s="35" t="s">
        <v>25</v>
      </c>
      <c r="C6" s="13">
        <v>1</v>
      </c>
      <c r="D6" s="14">
        <v>0.72099999999999997</v>
      </c>
      <c r="E6" s="14">
        <v>2.3260000000000001</v>
      </c>
      <c r="F6" s="14">
        <v>1.4630000000000001</v>
      </c>
      <c r="G6" s="14">
        <v>1.2E-2</v>
      </c>
      <c r="H6" s="14">
        <v>1.4E-2</v>
      </c>
      <c r="I6" s="14">
        <v>1.0999999999999999E-2</v>
      </c>
      <c r="J6" s="14">
        <v>1.2E-2</v>
      </c>
    </row>
    <row r="7" spans="2:10" ht="29" customHeight="1" thickBot="1" x14ac:dyDescent="0.2">
      <c r="B7" s="35" t="s">
        <v>1</v>
      </c>
      <c r="C7" s="17">
        <v>1</v>
      </c>
      <c r="D7" s="18">
        <v>0.86199999999999999</v>
      </c>
      <c r="E7" s="18">
        <v>2.2160000000000002</v>
      </c>
      <c r="F7" s="18">
        <v>1.756</v>
      </c>
      <c r="G7" s="18">
        <v>2.5999999999999999E-2</v>
      </c>
      <c r="H7" s="18">
        <v>4.2000000000000003E-2</v>
      </c>
      <c r="I7" s="18">
        <v>0.115</v>
      </c>
      <c r="J7" s="18">
        <v>0.13300000000000001</v>
      </c>
    </row>
    <row r="8" spans="2:10" ht="29" customHeight="1" thickBot="1" x14ac:dyDescent="0.2">
      <c r="B8" s="33" t="s">
        <v>0</v>
      </c>
      <c r="C8" s="17">
        <v>1</v>
      </c>
      <c r="D8" s="18">
        <v>4.1000000000000002E-2</v>
      </c>
      <c r="E8" s="18">
        <v>2.4670000000000001</v>
      </c>
      <c r="F8" s="53">
        <v>0.88100000000000001</v>
      </c>
      <c r="G8" s="18">
        <v>4.3999999999999997E-2</v>
      </c>
      <c r="H8" s="18">
        <v>1.2999999999999999E-2</v>
      </c>
      <c r="I8" s="18">
        <v>2.1999999999999999E-2</v>
      </c>
      <c r="J8" s="18">
        <v>3.3000000000000002E-2</v>
      </c>
    </row>
    <row r="9" spans="2:10" ht="29" customHeight="1" thickBot="1" x14ac:dyDescent="0.2">
      <c r="B9" s="49" t="s">
        <v>30</v>
      </c>
      <c r="C9" s="17">
        <v>1</v>
      </c>
      <c r="D9" s="18">
        <v>0.76700000000000002</v>
      </c>
      <c r="E9" s="18">
        <v>1.6619999999999999</v>
      </c>
      <c r="F9" s="18">
        <v>1.2110000000000001</v>
      </c>
      <c r="G9" s="18">
        <v>0.46600000000000003</v>
      </c>
      <c r="H9" s="18">
        <v>0.21099999999999999</v>
      </c>
      <c r="I9" s="18">
        <v>0.78900000000000003</v>
      </c>
      <c r="J9" s="18">
        <v>0.51500000000000001</v>
      </c>
    </row>
    <row r="10" spans="2:10" ht="29" customHeight="1" thickBot="1" x14ac:dyDescent="0.2">
      <c r="B10" s="33" t="s">
        <v>31</v>
      </c>
      <c r="C10" s="17">
        <v>1</v>
      </c>
      <c r="D10" s="18">
        <v>0.13500000000000001</v>
      </c>
      <c r="E10" s="18">
        <v>2.8980000000000001</v>
      </c>
      <c r="F10" s="18">
        <v>0.61499999999999999</v>
      </c>
      <c r="G10" s="18">
        <v>0.82399999999999995</v>
      </c>
      <c r="H10" s="18">
        <v>0.17199999999999999</v>
      </c>
      <c r="I10" s="18">
        <v>0.872</v>
      </c>
      <c r="J10" s="18">
        <v>0.28699999999999998</v>
      </c>
    </row>
    <row r="11" spans="2:10" ht="29" customHeight="1" thickBot="1" x14ac:dyDescent="0.2">
      <c r="B11" s="33" t="s">
        <v>32</v>
      </c>
      <c r="C11" s="17">
        <v>1</v>
      </c>
      <c r="D11" s="18">
        <v>4.8239999999999998</v>
      </c>
      <c r="E11" s="18">
        <v>0.51700000000000002</v>
      </c>
      <c r="F11" s="18">
        <v>1.006</v>
      </c>
      <c r="G11" s="18">
        <v>1.381</v>
      </c>
      <c r="H11" s="18">
        <v>8.8480000000000008</v>
      </c>
      <c r="I11" s="18">
        <v>0.69399999999999995</v>
      </c>
      <c r="J11" s="18">
        <v>0.57099999999999995</v>
      </c>
    </row>
    <row r="12" spans="2:10" ht="29" customHeight="1" thickBot="1" x14ac:dyDescent="0.2">
      <c r="B12" s="49" t="s">
        <v>24</v>
      </c>
      <c r="C12" s="17">
        <v>1</v>
      </c>
      <c r="D12" s="18">
        <v>0.20899999999999999</v>
      </c>
      <c r="E12" s="18">
        <v>2.3540000000000001</v>
      </c>
      <c r="F12" s="18">
        <v>1.4219999999999999</v>
      </c>
      <c r="G12" s="18">
        <v>1.966</v>
      </c>
      <c r="H12" s="18">
        <v>0.21299999999999999</v>
      </c>
      <c r="I12" s="18">
        <v>1.6040000000000001</v>
      </c>
      <c r="J12" s="18">
        <v>0.36099999999999999</v>
      </c>
    </row>
    <row r="13" spans="2:10" ht="29" customHeight="1" thickBot="1" x14ac:dyDescent="0.2">
      <c r="B13" s="33" t="s">
        <v>16</v>
      </c>
      <c r="C13" s="17">
        <v>1</v>
      </c>
      <c r="D13" s="18">
        <v>0.29199999999999998</v>
      </c>
      <c r="E13" s="18">
        <v>2.5310000000000001</v>
      </c>
      <c r="F13" s="18">
        <v>0.752</v>
      </c>
      <c r="G13" s="18">
        <v>1.3360000000000001</v>
      </c>
      <c r="H13" s="18">
        <v>0.26700000000000002</v>
      </c>
      <c r="I13" s="18">
        <v>1.3320000000000001</v>
      </c>
      <c r="J13" s="18">
        <v>0.21099999999999999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31D3-612F-AD42-A9A0-D95AC988EC80}">
  <dimension ref="B2:Q23"/>
  <sheetViews>
    <sheetView topLeftCell="B1" zoomScale="90" workbookViewId="0">
      <selection activeCell="J13" sqref="J13"/>
    </sheetView>
  </sheetViews>
  <sheetFormatPr baseColWidth="10" defaultRowHeight="29" customHeight="1" x14ac:dyDescent="0.15"/>
  <cols>
    <col min="1" max="1" width="10.83203125" style="4"/>
    <col min="2" max="2" width="19.33203125" style="4" customWidth="1"/>
    <col min="3" max="10" width="10.83203125" style="4"/>
    <col min="11" max="11" width="19.33203125" style="4" customWidth="1"/>
    <col min="12" max="16384" width="10.83203125" style="4"/>
  </cols>
  <sheetData>
    <row r="2" spans="2:17" ht="29" customHeight="1" thickBot="1" x14ac:dyDescent="0.2"/>
    <row r="3" spans="2:17" ht="29" customHeight="1" x14ac:dyDescent="0.15">
      <c r="B3" s="2" t="s">
        <v>15</v>
      </c>
      <c r="C3" s="3" t="s">
        <v>37</v>
      </c>
      <c r="D3" s="3" t="s">
        <v>37</v>
      </c>
      <c r="E3" s="3" t="s">
        <v>38</v>
      </c>
      <c r="F3" s="3" t="s">
        <v>38</v>
      </c>
      <c r="G3" s="3" t="s">
        <v>39</v>
      </c>
      <c r="H3" s="3" t="s">
        <v>39</v>
      </c>
      <c r="K3" s="2" t="s">
        <v>15</v>
      </c>
      <c r="L3" s="3" t="s">
        <v>37</v>
      </c>
      <c r="M3" s="3" t="s">
        <v>37</v>
      </c>
      <c r="N3" s="3" t="s">
        <v>38</v>
      </c>
      <c r="O3" s="3" t="s">
        <v>38</v>
      </c>
      <c r="P3" s="3" t="s">
        <v>39</v>
      </c>
      <c r="Q3" s="3" t="s">
        <v>39</v>
      </c>
    </row>
    <row r="4" spans="2:17" ht="29" customHeight="1" thickBot="1" x14ac:dyDescent="0.2">
      <c r="B4" s="10">
        <v>1</v>
      </c>
      <c r="C4" s="9" t="s">
        <v>28</v>
      </c>
      <c r="D4" s="9" t="s">
        <v>29</v>
      </c>
      <c r="E4" s="9" t="s">
        <v>28</v>
      </c>
      <c r="F4" s="9" t="s">
        <v>29</v>
      </c>
      <c r="G4" s="9" t="s">
        <v>28</v>
      </c>
      <c r="H4" s="9" t="s">
        <v>29</v>
      </c>
      <c r="K4" s="10" t="s">
        <v>18</v>
      </c>
      <c r="L4" s="9" t="s">
        <v>28</v>
      </c>
      <c r="M4" s="9" t="s">
        <v>29</v>
      </c>
      <c r="N4" s="9" t="s">
        <v>28</v>
      </c>
      <c r="O4" s="9" t="s">
        <v>29</v>
      </c>
      <c r="P4" s="9" t="s">
        <v>28</v>
      </c>
      <c r="Q4" s="9" t="s">
        <v>29</v>
      </c>
    </row>
    <row r="5" spans="2:17" ht="29" customHeight="1" thickBot="1" x14ac:dyDescent="0.2">
      <c r="B5" s="11" t="s">
        <v>25</v>
      </c>
      <c r="C5" s="13">
        <v>1</v>
      </c>
      <c r="D5" s="14">
        <v>0.33800000000000002</v>
      </c>
      <c r="E5" s="13">
        <v>1</v>
      </c>
      <c r="F5" s="14">
        <v>0.41699999999999998</v>
      </c>
      <c r="G5" s="13">
        <v>1</v>
      </c>
      <c r="H5" s="14">
        <v>0.498</v>
      </c>
      <c r="J5" s="1"/>
      <c r="K5" s="34" t="s">
        <v>25</v>
      </c>
      <c r="L5" s="13">
        <f>AVERAGE(C5,C12)</f>
        <v>1</v>
      </c>
      <c r="M5" s="13">
        <f t="shared" ref="M5:Q9" si="0">AVERAGE(D5,D12)</f>
        <v>0.39700000000000002</v>
      </c>
      <c r="N5" s="13">
        <f t="shared" si="0"/>
        <v>1</v>
      </c>
      <c r="O5" s="13">
        <f t="shared" si="0"/>
        <v>0.436</v>
      </c>
      <c r="P5" s="13">
        <f t="shared" si="0"/>
        <v>1</v>
      </c>
      <c r="Q5" s="13">
        <f t="shared" si="0"/>
        <v>0.55149999999999999</v>
      </c>
    </row>
    <row r="6" spans="2:17" ht="29" customHeight="1" thickBot="1" x14ac:dyDescent="0.2">
      <c r="B6" s="11" t="s">
        <v>1</v>
      </c>
      <c r="C6" s="17">
        <v>1</v>
      </c>
      <c r="D6" s="18">
        <v>0.27500000000000002</v>
      </c>
      <c r="E6" s="17">
        <v>1</v>
      </c>
      <c r="F6" s="18">
        <v>0.51600000000000001</v>
      </c>
      <c r="G6" s="17">
        <v>1</v>
      </c>
      <c r="H6" s="18">
        <v>0.752</v>
      </c>
      <c r="J6" s="1"/>
      <c r="K6" s="11" t="s">
        <v>1</v>
      </c>
      <c r="L6" s="13">
        <f t="shared" ref="L6:L9" si="1">AVERAGE(C6,C13)</f>
        <v>1</v>
      </c>
      <c r="M6" s="13">
        <f t="shared" si="0"/>
        <v>0.29649999999999999</v>
      </c>
      <c r="N6" s="13">
        <f t="shared" si="0"/>
        <v>1</v>
      </c>
      <c r="O6" s="13">
        <f t="shared" si="0"/>
        <v>0.4975</v>
      </c>
      <c r="P6" s="13">
        <f t="shared" si="0"/>
        <v>1</v>
      </c>
      <c r="Q6" s="13">
        <f t="shared" si="0"/>
        <v>0.71350000000000002</v>
      </c>
    </row>
    <row r="7" spans="2:17" ht="29" customHeight="1" thickBot="1" x14ac:dyDescent="0.2">
      <c r="B7" s="11" t="s">
        <v>0</v>
      </c>
      <c r="C7" s="17">
        <v>1</v>
      </c>
      <c r="D7" s="18">
        <v>0.56699999999999995</v>
      </c>
      <c r="E7" s="17">
        <v>1</v>
      </c>
      <c r="F7" s="18">
        <v>0.497</v>
      </c>
      <c r="G7" s="17">
        <v>1</v>
      </c>
      <c r="H7" s="18">
        <v>0.65800000000000003</v>
      </c>
      <c r="J7" s="1"/>
      <c r="K7" s="11" t="s">
        <v>0</v>
      </c>
      <c r="L7" s="13">
        <f t="shared" si="1"/>
        <v>1</v>
      </c>
      <c r="M7" s="13">
        <f t="shared" si="0"/>
        <v>0.51849999999999996</v>
      </c>
      <c r="N7" s="13">
        <f t="shared" si="0"/>
        <v>1</v>
      </c>
      <c r="O7" s="13">
        <f t="shared" si="0"/>
        <v>0.499</v>
      </c>
      <c r="P7" s="13">
        <f t="shared" si="0"/>
        <v>1</v>
      </c>
      <c r="Q7" s="13">
        <f t="shared" si="0"/>
        <v>0.71650000000000003</v>
      </c>
    </row>
    <row r="8" spans="2:17" ht="29" customHeight="1" thickBot="1" x14ac:dyDescent="0.2">
      <c r="B8" s="28" t="s">
        <v>30</v>
      </c>
      <c r="C8" s="17">
        <v>1</v>
      </c>
      <c r="D8" s="18">
        <v>1.218</v>
      </c>
      <c r="E8" s="17">
        <v>1</v>
      </c>
      <c r="F8" s="18">
        <v>1.0409999999999999</v>
      </c>
      <c r="G8" s="17">
        <v>1</v>
      </c>
      <c r="H8" s="18">
        <v>1.1619999999999999</v>
      </c>
      <c r="J8" s="1"/>
      <c r="K8" s="28" t="s">
        <v>30</v>
      </c>
      <c r="L8" s="13">
        <f t="shared" si="1"/>
        <v>1</v>
      </c>
      <c r="M8" s="13">
        <f t="shared" si="0"/>
        <v>1.0925</v>
      </c>
      <c r="N8" s="13">
        <f t="shared" si="0"/>
        <v>1</v>
      </c>
      <c r="O8" s="13">
        <f t="shared" si="0"/>
        <v>0.93599999999999994</v>
      </c>
      <c r="P8" s="13">
        <f t="shared" si="0"/>
        <v>1</v>
      </c>
      <c r="Q8" s="13">
        <f t="shared" si="0"/>
        <v>0.94199999999999995</v>
      </c>
    </row>
    <row r="9" spans="2:17" ht="29" customHeight="1" thickBot="1" x14ac:dyDescent="0.2">
      <c r="B9" s="34" t="s">
        <v>31</v>
      </c>
      <c r="C9" s="17">
        <v>1</v>
      </c>
      <c r="D9" s="18">
        <v>0.51400000000000001</v>
      </c>
      <c r="E9" s="17">
        <v>1</v>
      </c>
      <c r="F9" s="18">
        <v>0.64900000000000002</v>
      </c>
      <c r="G9" s="17">
        <v>1</v>
      </c>
      <c r="H9" s="18">
        <v>1.8919999999999999</v>
      </c>
      <c r="J9" s="1"/>
      <c r="K9" s="34" t="s">
        <v>31</v>
      </c>
      <c r="L9" s="13">
        <f t="shared" si="1"/>
        <v>1</v>
      </c>
      <c r="M9" s="13">
        <f t="shared" si="0"/>
        <v>0.52649999999999997</v>
      </c>
      <c r="N9" s="13">
        <f t="shared" si="0"/>
        <v>1</v>
      </c>
      <c r="O9" s="13">
        <f>AVERAGE(F9,F16)</f>
        <v>0.74199999999999999</v>
      </c>
      <c r="P9" s="13">
        <f t="shared" si="0"/>
        <v>1</v>
      </c>
      <c r="Q9" s="13">
        <f t="shared" si="0"/>
        <v>1.5934999999999999</v>
      </c>
    </row>
    <row r="10" spans="2:17" ht="29" customHeight="1" thickBot="1" x14ac:dyDescent="0.2">
      <c r="B10" s="2" t="s">
        <v>15</v>
      </c>
      <c r="C10" s="3" t="s">
        <v>37</v>
      </c>
      <c r="D10" s="3" t="s">
        <v>37</v>
      </c>
      <c r="E10" s="3" t="s">
        <v>38</v>
      </c>
      <c r="F10" s="3" t="s">
        <v>38</v>
      </c>
      <c r="G10" s="3" t="s">
        <v>39</v>
      </c>
      <c r="H10" s="3" t="s">
        <v>39</v>
      </c>
    </row>
    <row r="11" spans="2:17" ht="29" customHeight="1" thickBot="1" x14ac:dyDescent="0.2">
      <c r="B11" s="10">
        <v>2</v>
      </c>
      <c r="C11" s="9" t="s">
        <v>28</v>
      </c>
      <c r="D11" s="9" t="s">
        <v>29</v>
      </c>
      <c r="E11" s="9" t="s">
        <v>28</v>
      </c>
      <c r="F11" s="9" t="s">
        <v>29</v>
      </c>
      <c r="G11" s="9" t="s">
        <v>28</v>
      </c>
      <c r="H11" s="9" t="s">
        <v>29</v>
      </c>
      <c r="K11" s="2" t="s">
        <v>15</v>
      </c>
      <c r="L11" s="3" t="s">
        <v>37</v>
      </c>
      <c r="M11" s="3" t="s">
        <v>37</v>
      </c>
      <c r="N11" s="3" t="s">
        <v>38</v>
      </c>
      <c r="O11" s="3" t="s">
        <v>38</v>
      </c>
      <c r="P11" s="3" t="s">
        <v>39</v>
      </c>
      <c r="Q11" s="3" t="s">
        <v>39</v>
      </c>
    </row>
    <row r="12" spans="2:17" ht="29" customHeight="1" thickBot="1" x14ac:dyDescent="0.2">
      <c r="B12" s="11" t="s">
        <v>25</v>
      </c>
      <c r="C12" s="13">
        <v>1</v>
      </c>
      <c r="D12" s="14">
        <v>0.45600000000000002</v>
      </c>
      <c r="E12" s="13">
        <v>1</v>
      </c>
      <c r="F12" s="14">
        <v>0.45500000000000002</v>
      </c>
      <c r="G12" s="13">
        <v>1</v>
      </c>
      <c r="H12" s="14">
        <v>0.60499999999999998</v>
      </c>
      <c r="K12" s="10" t="s">
        <v>19</v>
      </c>
      <c r="L12" s="9" t="s">
        <v>28</v>
      </c>
      <c r="M12" s="9" t="s">
        <v>29</v>
      </c>
      <c r="N12" s="9" t="s">
        <v>28</v>
      </c>
      <c r="O12" s="9" t="s">
        <v>29</v>
      </c>
      <c r="P12" s="9" t="s">
        <v>28</v>
      </c>
      <c r="Q12" s="9" t="s">
        <v>29</v>
      </c>
    </row>
    <row r="13" spans="2:17" ht="29" customHeight="1" thickBot="1" x14ac:dyDescent="0.2">
      <c r="B13" s="11" t="s">
        <v>1</v>
      </c>
      <c r="C13" s="17">
        <v>1</v>
      </c>
      <c r="D13" s="18">
        <v>0.318</v>
      </c>
      <c r="E13" s="17">
        <v>1</v>
      </c>
      <c r="F13" s="18">
        <v>0.47899999999999998</v>
      </c>
      <c r="G13" s="17">
        <v>1</v>
      </c>
      <c r="H13" s="18">
        <v>0.67500000000000004</v>
      </c>
      <c r="K13" s="11" t="s">
        <v>25</v>
      </c>
      <c r="L13" s="13">
        <f>STDEV(C5,C12)</f>
        <v>0</v>
      </c>
      <c r="M13" s="13">
        <f t="shared" ref="M13:Q17" si="2">STDEV(D5,D12)</f>
        <v>8.3438600180012423E-2</v>
      </c>
      <c r="N13" s="13">
        <f t="shared" si="2"/>
        <v>0</v>
      </c>
      <c r="O13" s="13">
        <f t="shared" si="2"/>
        <v>2.6870057685088829E-2</v>
      </c>
      <c r="P13" s="13">
        <f t="shared" si="2"/>
        <v>0</v>
      </c>
      <c r="Q13" s="13">
        <f>STDEV(H5,H12)</f>
        <v>7.5660425586960581E-2</v>
      </c>
    </row>
    <row r="14" spans="2:17" ht="29" customHeight="1" thickBot="1" x14ac:dyDescent="0.2">
      <c r="B14" s="11" t="s">
        <v>0</v>
      </c>
      <c r="C14" s="17">
        <v>1</v>
      </c>
      <c r="D14" s="18">
        <v>0.47</v>
      </c>
      <c r="E14" s="17">
        <v>1</v>
      </c>
      <c r="F14" s="18">
        <v>0.501</v>
      </c>
      <c r="G14" s="17">
        <v>1</v>
      </c>
      <c r="H14" s="18">
        <v>0.77500000000000002</v>
      </c>
      <c r="K14" s="11" t="s">
        <v>1</v>
      </c>
      <c r="L14" s="13">
        <f t="shared" ref="L14:L17" si="3">STDEV(C6,C13)</f>
        <v>0</v>
      </c>
      <c r="M14" s="13">
        <f t="shared" si="2"/>
        <v>3.040559159102153E-2</v>
      </c>
      <c r="N14" s="13">
        <f t="shared" si="2"/>
        <v>0</v>
      </c>
      <c r="O14" s="13">
        <f t="shared" si="2"/>
        <v>2.616295090390228E-2</v>
      </c>
      <c r="P14" s="13">
        <f t="shared" si="2"/>
        <v>0</v>
      </c>
      <c r="Q14" s="13">
        <f t="shared" si="2"/>
        <v>5.4447222151364126E-2</v>
      </c>
    </row>
    <row r="15" spans="2:17" ht="29" customHeight="1" thickBot="1" x14ac:dyDescent="0.2">
      <c r="B15" s="28" t="s">
        <v>30</v>
      </c>
      <c r="C15" s="17">
        <v>1</v>
      </c>
      <c r="D15" s="18">
        <v>0.96699999999999997</v>
      </c>
      <c r="E15" s="17">
        <v>1</v>
      </c>
      <c r="F15" s="18">
        <v>0.83099999999999996</v>
      </c>
      <c r="G15" s="17">
        <v>1</v>
      </c>
      <c r="H15" s="18">
        <v>0.72199999999999998</v>
      </c>
      <c r="K15" s="11" t="s">
        <v>0</v>
      </c>
      <c r="L15" s="13">
        <f t="shared" si="3"/>
        <v>0</v>
      </c>
      <c r="M15" s="13">
        <f t="shared" si="2"/>
        <v>6.8589357775095089E-2</v>
      </c>
      <c r="N15" s="13">
        <f t="shared" si="2"/>
        <v>0</v>
      </c>
      <c r="O15" s="13">
        <f t="shared" si="2"/>
        <v>2.8284271247461927E-3</v>
      </c>
      <c r="P15" s="13">
        <f t="shared" si="2"/>
        <v>0</v>
      </c>
      <c r="Q15" s="13">
        <f t="shared" si="2"/>
        <v>8.2731493398826059E-2</v>
      </c>
    </row>
    <row r="16" spans="2:17" ht="29" customHeight="1" thickBot="1" x14ac:dyDescent="0.2">
      <c r="B16" s="34" t="s">
        <v>31</v>
      </c>
      <c r="C16" s="17">
        <v>1</v>
      </c>
      <c r="D16" s="18">
        <v>0.53900000000000003</v>
      </c>
      <c r="E16" s="17">
        <v>1</v>
      </c>
      <c r="F16" s="18">
        <v>0.83499999999999996</v>
      </c>
      <c r="G16" s="17">
        <v>1</v>
      </c>
      <c r="H16" s="18">
        <v>1.2949999999999999</v>
      </c>
      <c r="K16" s="28" t="s">
        <v>30</v>
      </c>
      <c r="L16" s="13">
        <f t="shared" si="3"/>
        <v>0</v>
      </c>
      <c r="M16" s="13">
        <f t="shared" si="2"/>
        <v>0.17748380207782199</v>
      </c>
      <c r="N16" s="13">
        <f t="shared" si="2"/>
        <v>0</v>
      </c>
      <c r="O16" s="13">
        <f t="shared" si="2"/>
        <v>0.1484924240491754</v>
      </c>
      <c r="P16" s="13">
        <f t="shared" si="2"/>
        <v>0</v>
      </c>
      <c r="Q16" s="13">
        <f t="shared" si="2"/>
        <v>0.31112698372208053</v>
      </c>
    </row>
    <row r="17" spans="3:17" ht="29" customHeight="1" thickBot="1" x14ac:dyDescent="0.2">
      <c r="K17" s="34" t="s">
        <v>31</v>
      </c>
      <c r="L17" s="13">
        <f t="shared" si="3"/>
        <v>0</v>
      </c>
      <c r="M17" s="13">
        <f t="shared" si="2"/>
        <v>1.7677669529663705E-2</v>
      </c>
      <c r="N17" s="13">
        <f t="shared" si="2"/>
        <v>0</v>
      </c>
      <c r="O17" s="13">
        <f t="shared" si="2"/>
        <v>0.13152186130069798</v>
      </c>
      <c r="P17" s="13">
        <f t="shared" si="2"/>
        <v>0</v>
      </c>
      <c r="Q17" s="13">
        <f t="shared" si="2"/>
        <v>0.42214274836836951</v>
      </c>
    </row>
    <row r="18" spans="3:17" ht="29" customHeight="1" x14ac:dyDescent="0.15">
      <c r="C18" s="39"/>
      <c r="D18" s="1"/>
    </row>
    <row r="19" spans="3:17" ht="29" customHeight="1" x14ac:dyDescent="0.15">
      <c r="C19" s="39"/>
      <c r="D19" s="1"/>
    </row>
    <row r="20" spans="3:17" ht="29" customHeight="1" x14ac:dyDescent="0.15">
      <c r="C20" s="39"/>
      <c r="D20" s="1"/>
    </row>
    <row r="21" spans="3:17" ht="29" customHeight="1" x14ac:dyDescent="0.15">
      <c r="C21" s="39"/>
      <c r="D21" s="1"/>
    </row>
    <row r="22" spans="3:17" ht="29" customHeight="1" x14ac:dyDescent="0.15">
      <c r="C22" s="39"/>
      <c r="D22" s="1"/>
    </row>
    <row r="23" spans="3:17" ht="29" customHeight="1" x14ac:dyDescent="0.15">
      <c r="C23" s="39"/>
      <c r="D2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Fig.1C</vt:lpstr>
      <vt:lpstr>Fig. 2D</vt:lpstr>
      <vt:lpstr>Fig. 4B</vt:lpstr>
      <vt:lpstr>Fig. 7A</vt:lpstr>
      <vt:lpstr>Fig. 7C</vt:lpstr>
      <vt:lpstr>Fig. S2A</vt:lpstr>
      <vt:lpstr>Fig. S7A</vt:lpstr>
      <vt:lpstr>Fig. S7F</vt:lpstr>
      <vt:lpstr>Fig. S8A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2022-08-04T14:16:36Z</dcterms:created>
  <dcterms:modified xsi:type="dcterms:W3CDTF">2022-08-07T00:55:27Z</dcterms:modified>
</cp:coreProperties>
</file>