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6A0EFF4B-DB96-F745-A7C3-11D37B371EC7}" xr6:coauthVersionLast="45" xr6:coauthVersionMax="45" xr10:uidLastSave="{00000000-0000-0000-0000-000000000000}"/>
  <bookViews>
    <workbookView xWindow="11120" yWindow="460" windowWidth="29680" windowHeight="27100" xr2:uid="{7F64055D-06FC-BF45-A4CC-97FFEB5C8BB6}"/>
  </bookViews>
  <sheets>
    <sheet name="Sorted PGC volume stats" sheetId="2" r:id="rId1"/>
    <sheet name="diameter to volume cal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2" i="2" l="1"/>
  <c r="C122" i="2"/>
  <c r="B122" i="2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G67" i="1"/>
  <c r="F67" i="1"/>
  <c r="E67" i="1"/>
  <c r="J62" i="2" l="1"/>
  <c r="I62" i="2"/>
  <c r="H62" i="2"/>
  <c r="D59" i="2"/>
  <c r="C59" i="2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7" i="1"/>
  <c r="E7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F41" i="1"/>
  <c r="F42" i="1"/>
  <c r="F43" i="1"/>
  <c r="F44" i="1"/>
  <c r="F45" i="1"/>
  <c r="F4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B59" i="2"/>
</calcChain>
</file>

<file path=xl/sharedStrings.xml><?xml version="1.0" encoding="utf-8"?>
<sst xmlns="http://schemas.openxmlformats.org/spreadsheetml/2006/main" count="167" uniqueCount="59">
  <si>
    <t>Sorted emb PGC diameter</t>
  </si>
  <si>
    <t>exp1</t>
  </si>
  <si>
    <t>exp2</t>
  </si>
  <si>
    <t>exp3</t>
  </si>
  <si>
    <t>Mean 1:</t>
  </si>
  <si>
    <t>Mean 2:</t>
  </si>
  <si>
    <t>Mean 3:</t>
  </si>
  <si>
    <t>Sorted L1 PGC diameter</t>
  </si>
  <si>
    <t>Sorted emb PGC volume</t>
  </si>
  <si>
    <t>Mean</t>
  </si>
  <si>
    <t>Std. Deviation</t>
  </si>
  <si>
    <t>Std. Error of Mean</t>
  </si>
  <si>
    <t>Descriptive statistics</t>
  </si>
  <si>
    <t>Column B</t>
  </si>
  <si>
    <t>vs.</t>
  </si>
  <si>
    <t>Column A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</si>
  <si>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</si>
  <si>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</si>
  <si>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</si>
  <si>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</si>
  <si>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</si>
  <si>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</si>
  <si>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</si>
  <si>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</si>
  <si>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</si>
  <si>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</si>
  <si>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t=48.83, df=4</t>
  </si>
  <si>
    <t>How big is the difference?</t>
  </si>
  <si>
    <t>Mean of column A</t>
  </si>
  <si>
    <t>Mean of column B</t>
  </si>
  <si>
    <t>Difference between means (B - A) ± SEM</t>
  </si>
  <si>
    <t>-132.2 ± 2.706</t>
  </si>
  <si>
    <t>95% confidence interval</t>
  </si>
  <si>
    <t>-139.7 to -124.6</t>
  </si>
  <si>
    <t>R squared (eta squared)</t>
  </si>
  <si>
    <t>F test to compare variances</t>
  </si>
  <si>
    <t>F, DFn, Dfd</t>
  </si>
  <si>
    <t>1.403, 2, 2</t>
  </si>
  <si>
    <t>ns</t>
  </si>
  <si>
    <t>No</t>
  </si>
  <si>
    <t>Data analyzed</t>
  </si>
  <si>
    <t>Sample size, column A</t>
  </si>
  <si>
    <t>Sample size, column B</t>
  </si>
  <si>
    <t>L1 PGC volume</t>
  </si>
  <si>
    <t>emb PGC volume</t>
  </si>
  <si>
    <t>Unpaired Two tailed t-test:</t>
  </si>
  <si>
    <t>Sorted L1 PGC volume</t>
  </si>
  <si>
    <t>Sorted late emb PGC diameter</t>
  </si>
  <si>
    <t>Sorted late emb PGC volume</t>
  </si>
  <si>
    <t>Column C</t>
  </si>
  <si>
    <t>late emb PGC volume</t>
  </si>
  <si>
    <t>t=47.94, df=4</t>
  </si>
  <si>
    <t>-131.9 ± 2.751</t>
  </si>
  <si>
    <t>-139.5 to -124.3</t>
  </si>
  <si>
    <t>1.484, 2, 2</t>
  </si>
  <si>
    <t>t=0.08346, df=4</t>
  </si>
  <si>
    <t>-0.2476 ± 2.966</t>
  </si>
  <si>
    <t>-8.483 to 7.988</t>
  </si>
  <si>
    <t>1.058, 2, 2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</si>
</sst>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4" xfId="0" applyFill="1" applyBorder="1"/>
    <xf numFmtId="0" fontId="2" fillId="2" borderId="3" xfId="0" applyFont="1" applyFill="1" applyBorder="1"/>
    <xf numFmtId="0" fontId="0" fillId="0" borderId="0" xfId="0" applyBorder="1"/>
    <xf numFmtId="0" fontId="0" fillId="2" borderId="5" xfId="0" applyFill="1" applyBorder="1"/>
    <xf numFmtId="0" fontId="0" fillId="2" borderId="6" xfId="0" applyFill="1" applyBorder="1"/>
    <xf numFmtId="0" fontId="0" fillId="0" borderId="2" xfId="0" applyBorder="1"/>
    <xf numFmtId="0" fontId="0" fillId="2" borderId="7" xfId="0" applyFill="1" applyBorder="1"/>
    <xf numFmtId="0" fontId="0" fillId="2" borderId="8" xfId="0" applyFill="1" applyBorder="1"/>
    <xf numFmtId="0" fontId="1" fillId="2" borderId="4" xfId="0" applyFont="1" applyFill="1" applyBorder="1" applyAlignment="1">
      <alignment horizontal="right"/>
    </xf>
    <xf numFmtId="14" fontId="1" fillId="2" borderId="10" xfId="0" applyNumberFormat="1" applyFont="1" applyFill="1" applyBorder="1"/>
    <xf numFmtId="0" fontId="0" fillId="0" borderId="7" xfId="0" applyBorder="1"/>
    <xf numFmtId="0" fontId="0" fillId="0" borderId="8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14" fontId="0" fillId="0" borderId="8" xfId="0" applyNumberFormat="1" applyBorder="1"/>
    <xf numFmtId="14" fontId="0" fillId="0" borderId="11" xfId="0" applyNumberFormat="1" applyBorder="1"/>
    <xf numFmtId="0" fontId="0" fillId="0" borderId="22" xfId="0" applyBorder="1"/>
    <xf numFmtId="14" fontId="0" fillId="0" borderId="15" xfId="0" applyNumberFormat="1" applyBorder="1"/>
    <xf numFmtId="0" fontId="0" fillId="0" borderId="21" xfId="0" applyBorder="1"/>
    <xf numFmtId="0" fontId="1" fillId="2" borderId="23" xfId="0" applyFont="1" applyFill="1" applyBorder="1" applyAlignment="1">
      <alignment horizontal="right"/>
    </xf>
    <xf numFmtId="14" fontId="1" fillId="2" borderId="20" xfId="0" applyNumberFormat="1" applyFont="1" applyFill="1" applyBorder="1"/>
    <xf numFmtId="0" fontId="0" fillId="0" borderId="24" xfId="0" applyBorder="1"/>
    <xf numFmtId="0" fontId="1" fillId="0" borderId="0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14" fontId="1" fillId="0" borderId="0" xfId="0" applyNumberFormat="1" applyFont="1" applyFill="1" applyBorder="1"/>
    <xf numFmtId="0" fontId="0" fillId="0" borderId="25" xfId="0" applyBorder="1"/>
    <xf numFmtId="0" fontId="0" fillId="0" borderId="26" xfId="0" applyBorder="1"/>
    <xf numFmtId="0" fontId="0" fillId="0" borderId="8" xfId="0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22" xfId="0" applyFill="1" applyBorder="1"/>
    <xf numFmtId="0" fontId="0" fillId="0" borderId="27" xfId="0" applyBorder="1"/>
    <xf numFmtId="14" fontId="0" fillId="0" borderId="0" xfId="0" applyNumberFormat="1" applyFill="1" applyBorder="1"/>
    <xf numFmtId="0" fontId="1" fillId="2" borderId="28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17" xfId="0" applyNumberFormat="1" applyFont="1" applyFill="1" applyBorder="1"/>
    <xf numFmtId="0" fontId="0" fillId="0" borderId="30" xfId="0" applyBorder="1"/>
    <xf numFmtId="0" fontId="0" fillId="0" borderId="31" xfId="0" applyBorder="1"/>
    <xf numFmtId="0" fontId="4" fillId="2" borderId="18" xfId="0" applyFont="1" applyFill="1" applyBorder="1"/>
    <xf numFmtId="0" fontId="0" fillId="2" borderId="19" xfId="0" applyFill="1" applyBorder="1"/>
    <xf numFmtId="0" fontId="3" fillId="0" borderId="7" xfId="0" applyFont="1" applyBorder="1" applyAlignment="1">
      <alignment horizontal="left"/>
    </xf>
    <xf numFmtId="0" fontId="3" fillId="0" borderId="0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/>
    <xf numFmtId="0" fontId="3" fillId="0" borderId="8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0" fillId="0" borderId="1" xfId="0" applyBorder="1"/>
    <xf numFmtId="0" fontId="0" fillId="0" borderId="6" xfId="0" applyBorder="1"/>
    <xf numFmtId="0" fontId="4" fillId="2" borderId="3" xfId="0" applyFont="1" applyFill="1" applyBorder="1"/>
    <xf numFmtId="0" fontId="3" fillId="0" borderId="28" xfId="0" applyFont="1" applyBorder="1" applyAlignment="1">
      <alignment horizontal="left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7989-EE64-7F4F-B7D2-3055878E862B}">
  <dimension ref="B3:U122"/>
  <sheetViews>
    <sheetView tabSelected="1" topLeftCell="D29" workbookViewId="0">
      <selection activeCell="M36" sqref="M36:N64"/>
    </sheetView>
  </sheetViews>
  <sheetFormatPr baseColWidth="10" defaultRowHeight="16" x14ac:dyDescent="0.2"/>
  <cols>
    <col min="4" max="4" width="16.1640625" customWidth="1"/>
    <col min="5" max="5" width="17.1640625" customWidth="1"/>
    <col min="6" max="6" width="16.6640625" customWidth="1"/>
    <col min="8" max="8" width="19.5" customWidth="1"/>
    <col min="11" max="11" width="20.83203125" customWidth="1"/>
    <col min="12" max="12" width="17.83203125" customWidth="1"/>
    <col min="13" max="13" width="39.83203125" customWidth="1"/>
    <col min="14" max="14" width="28" customWidth="1"/>
    <col min="16" max="16" width="8.6640625" customWidth="1"/>
    <col min="17" max="17" width="41.6640625" customWidth="1"/>
    <col min="18" max="18" width="26.5" customWidth="1"/>
    <col min="20" max="20" width="41.1640625" customWidth="1"/>
    <col min="21" max="21" width="26.83203125" customWidth="1"/>
  </cols>
  <sheetData>
    <row r="3" spans="2:21" ht="17" thickBot="1" x14ac:dyDescent="0.25"/>
    <row r="4" spans="2:21" ht="26" x14ac:dyDescent="0.3">
      <c r="B4" s="5" t="s">
        <v>8</v>
      </c>
      <c r="C4" s="7"/>
      <c r="D4" s="4"/>
      <c r="E4" s="33"/>
      <c r="F4" s="33"/>
      <c r="H4" s="5" t="s">
        <v>7</v>
      </c>
      <c r="I4" s="7"/>
      <c r="J4" s="4"/>
      <c r="M4" s="64" t="s">
        <v>45</v>
      </c>
      <c r="N4" s="65"/>
      <c r="O4" s="6"/>
      <c r="P4" s="33"/>
      <c r="T4" s="73"/>
      <c r="U4" s="74"/>
    </row>
    <row r="5" spans="2:21" ht="21" thickBot="1" x14ac:dyDescent="0.25">
      <c r="B5" s="10"/>
      <c r="C5" s="3"/>
      <c r="D5" s="11"/>
      <c r="E5" s="33"/>
      <c r="F5" s="33"/>
      <c r="H5" s="10"/>
      <c r="I5" s="3"/>
      <c r="J5" s="11"/>
      <c r="M5" s="68"/>
      <c r="N5" s="69"/>
      <c r="P5" s="33"/>
      <c r="T5" s="75"/>
      <c r="U5" s="76"/>
    </row>
    <row r="6" spans="2:21" x14ac:dyDescent="0.2">
      <c r="B6" s="47" t="s">
        <v>1</v>
      </c>
      <c r="C6" s="48" t="s">
        <v>2</v>
      </c>
      <c r="D6" s="12" t="s">
        <v>3</v>
      </c>
      <c r="E6" s="34"/>
      <c r="F6" s="34"/>
      <c r="H6" s="47" t="s">
        <v>1</v>
      </c>
      <c r="I6" s="48" t="s">
        <v>2</v>
      </c>
      <c r="J6" s="12" t="s">
        <v>3</v>
      </c>
      <c r="M6" s="70" t="s">
        <v>49</v>
      </c>
      <c r="N6" s="66" t="s">
        <v>43</v>
      </c>
      <c r="P6" s="34"/>
      <c r="T6" s="77"/>
      <c r="U6" s="78"/>
    </row>
    <row r="7" spans="2:21" x14ac:dyDescent="0.2">
      <c r="B7" s="49">
        <v>44151</v>
      </c>
      <c r="C7" s="50">
        <v>44154</v>
      </c>
      <c r="D7" s="13">
        <v>44166</v>
      </c>
      <c r="E7" s="35"/>
      <c r="F7" s="36"/>
      <c r="H7" s="49">
        <v>44141</v>
      </c>
      <c r="I7" s="50">
        <v>44159</v>
      </c>
      <c r="J7" s="13">
        <v>44169</v>
      </c>
      <c r="M7" s="71" t="s">
        <v>14</v>
      </c>
      <c r="N7" s="66" t="s">
        <v>14</v>
      </c>
      <c r="P7" s="36"/>
      <c r="T7" s="77"/>
      <c r="U7" s="78"/>
    </row>
    <row r="8" spans="2:21" x14ac:dyDescent="0.2">
      <c r="B8" s="14">
        <v>397.43748508108865</v>
      </c>
      <c r="C8" s="21">
        <v>120.49107863143213</v>
      </c>
      <c r="D8" s="15">
        <v>356.81790480452401</v>
      </c>
      <c r="E8" s="33"/>
      <c r="F8" s="33"/>
      <c r="H8" s="25">
        <v>44141</v>
      </c>
      <c r="I8" s="27">
        <v>44159</v>
      </c>
      <c r="J8" s="24">
        <v>44169</v>
      </c>
      <c r="M8" s="71" t="s">
        <v>15</v>
      </c>
      <c r="N8" s="66" t="s">
        <v>44</v>
      </c>
      <c r="P8" s="46"/>
      <c r="T8" s="77"/>
      <c r="U8" s="78"/>
    </row>
    <row r="9" spans="2:21" x14ac:dyDescent="0.2">
      <c r="B9" s="14">
        <v>156.00300093882342</v>
      </c>
      <c r="C9" s="22">
        <v>255.71152937896059</v>
      </c>
      <c r="D9" s="15">
        <v>236.62684155687896</v>
      </c>
      <c r="E9" s="33"/>
      <c r="F9" s="33"/>
      <c r="H9" s="18">
        <v>114.06138921450248</v>
      </c>
      <c r="I9" s="22">
        <v>66.317591831915166</v>
      </c>
      <c r="J9" s="15">
        <v>100.16555094655098</v>
      </c>
      <c r="M9" s="71"/>
      <c r="N9" s="66"/>
      <c r="P9" s="33"/>
      <c r="T9" s="77"/>
      <c r="U9" s="78"/>
    </row>
    <row r="10" spans="2:21" x14ac:dyDescent="0.2">
      <c r="B10" s="14">
        <v>137.83815047086944</v>
      </c>
      <c r="C10" s="22">
        <v>309.34263858096347</v>
      </c>
      <c r="D10" s="15">
        <v>182.92442033739894</v>
      </c>
      <c r="E10" s="33"/>
      <c r="F10" s="33"/>
      <c r="H10" s="18">
        <v>69.211050992238597</v>
      </c>
      <c r="I10" s="22">
        <v>89.511239633784626</v>
      </c>
      <c r="J10" s="15">
        <v>59.365578911852658</v>
      </c>
      <c r="M10" s="71" t="s">
        <v>16</v>
      </c>
      <c r="N10" s="66"/>
      <c r="P10" s="33"/>
      <c r="T10" s="77"/>
      <c r="U10" s="78"/>
    </row>
    <row r="11" spans="2:21" x14ac:dyDescent="0.2">
      <c r="B11" s="14">
        <v>156.28345570489094</v>
      </c>
      <c r="C11" s="22">
        <v>129.31001598517958</v>
      </c>
      <c r="D11" s="15">
        <v>285.85323998900083</v>
      </c>
      <c r="E11" s="33"/>
      <c r="F11" s="33"/>
      <c r="H11" s="18">
        <v>50.965010421635995</v>
      </c>
      <c r="I11" s="22">
        <v>47.174232039078035</v>
      </c>
      <c r="J11" s="15">
        <v>86.214046326084443</v>
      </c>
      <c r="M11" s="71" t="s">
        <v>17</v>
      </c>
      <c r="N11" s="66" t="s">
        <v>18</v>
      </c>
      <c r="P11" s="33"/>
      <c r="T11" s="77"/>
      <c r="U11" s="78"/>
    </row>
    <row r="12" spans="2:21" x14ac:dyDescent="0.2">
      <c r="B12" s="14">
        <v>131.54874222941734</v>
      </c>
      <c r="C12" s="22">
        <v>212.00280312071692</v>
      </c>
      <c r="D12" s="15">
        <v>242.87892090642691</v>
      </c>
      <c r="E12" s="33"/>
      <c r="F12" s="33"/>
      <c r="H12" s="18">
        <v>91.80462121104371</v>
      </c>
      <c r="I12" s="22">
        <v>122.44815583367867</v>
      </c>
      <c r="J12" s="15">
        <v>71.936238847381546</v>
      </c>
      <c r="M12" s="71" t="s">
        <v>19</v>
      </c>
      <c r="N12" s="66" t="s">
        <v>20</v>
      </c>
      <c r="P12" s="33"/>
      <c r="T12" s="77"/>
      <c r="U12" s="78"/>
    </row>
    <row r="13" spans="2:21" x14ac:dyDescent="0.2">
      <c r="B13" s="14">
        <v>235.61074850770925</v>
      </c>
      <c r="C13" s="22">
        <v>244.19908298926816</v>
      </c>
      <c r="D13" s="15">
        <v>210.03162682344339</v>
      </c>
      <c r="E13" s="33"/>
      <c r="F13" s="33"/>
      <c r="H13" s="18">
        <v>79.238415591036272</v>
      </c>
      <c r="I13" s="22">
        <v>77.423528815889853</v>
      </c>
      <c r="J13" s="15">
        <v>45.829754692497744</v>
      </c>
      <c r="M13" s="71" t="s">
        <v>21</v>
      </c>
      <c r="N13" s="66" t="s">
        <v>22</v>
      </c>
      <c r="P13" s="33"/>
      <c r="T13" s="77"/>
      <c r="U13" s="78"/>
    </row>
    <row r="14" spans="2:21" x14ac:dyDescent="0.2">
      <c r="B14" s="14">
        <v>265.77700215271562</v>
      </c>
      <c r="C14" s="22">
        <v>246.75860234717334</v>
      </c>
      <c r="D14" s="15">
        <v>105.90413712085946</v>
      </c>
      <c r="E14" s="33"/>
      <c r="F14" s="33"/>
      <c r="H14" s="18">
        <v>84.247262653401023</v>
      </c>
      <c r="I14" s="22">
        <v>47.458921542713746</v>
      </c>
      <c r="J14" s="15">
        <v>31.830184047388464</v>
      </c>
      <c r="M14" s="71" t="s">
        <v>23</v>
      </c>
      <c r="N14" s="66" t="s">
        <v>24</v>
      </c>
      <c r="P14" s="33"/>
      <c r="T14" s="77"/>
      <c r="U14" s="78"/>
    </row>
    <row r="15" spans="2:21" x14ac:dyDescent="0.2">
      <c r="B15" s="14">
        <v>301.77395637827198</v>
      </c>
      <c r="C15" s="22">
        <v>261.69992594753603</v>
      </c>
      <c r="D15" s="15">
        <v>102.90197366062195</v>
      </c>
      <c r="E15" s="33"/>
      <c r="F15" s="33"/>
      <c r="H15" s="18">
        <v>47.967860088760446</v>
      </c>
      <c r="I15" s="22">
        <v>79.283031814983744</v>
      </c>
      <c r="J15" s="15">
        <v>63.352091671101306</v>
      </c>
      <c r="M15" s="71" t="s">
        <v>25</v>
      </c>
      <c r="N15" s="66" t="s">
        <v>26</v>
      </c>
      <c r="P15" s="33"/>
      <c r="T15" s="77"/>
      <c r="U15" s="78"/>
    </row>
    <row r="16" spans="2:21" x14ac:dyDescent="0.2">
      <c r="B16" s="14">
        <v>173.3565659350545</v>
      </c>
      <c r="C16" s="22">
        <v>225.60934070821929</v>
      </c>
      <c r="D16" s="15">
        <v>157.97324574706838</v>
      </c>
      <c r="E16" s="33"/>
      <c r="F16" s="33"/>
      <c r="H16" s="18">
        <v>58.195847786636058</v>
      </c>
      <c r="I16" s="22">
        <v>53.636169911403591</v>
      </c>
      <c r="J16" s="15">
        <v>76.15670310190464</v>
      </c>
      <c r="M16" s="71"/>
      <c r="N16" s="66"/>
      <c r="P16" s="33"/>
      <c r="T16" s="77"/>
      <c r="U16" s="78"/>
    </row>
    <row r="17" spans="2:21" x14ac:dyDescent="0.2">
      <c r="B17" s="14">
        <v>106.12078377137172</v>
      </c>
      <c r="C17" s="22">
        <v>471.10802885152839</v>
      </c>
      <c r="D17" s="15">
        <v>212.00280312071692</v>
      </c>
      <c r="E17" s="33"/>
      <c r="F17" s="33"/>
      <c r="H17" s="18">
        <v>83.690870867637429</v>
      </c>
      <c r="I17" s="22">
        <v>40.450280964251775</v>
      </c>
      <c r="J17" s="15">
        <v>143.13067279462564</v>
      </c>
      <c r="M17" s="71" t="s">
        <v>27</v>
      </c>
      <c r="N17" s="66"/>
      <c r="P17" s="33"/>
      <c r="T17" s="77"/>
      <c r="U17" s="78"/>
    </row>
    <row r="18" spans="2:21" x14ac:dyDescent="0.2">
      <c r="B18" s="14">
        <v>202.76942657560497</v>
      </c>
      <c r="C18" s="22">
        <v>274.36392284794169</v>
      </c>
      <c r="D18" s="15">
        <v>320.08198291294008</v>
      </c>
      <c r="E18" s="33"/>
      <c r="F18" s="33"/>
      <c r="H18" s="18">
        <v>100.16555094655098</v>
      </c>
      <c r="I18" s="22">
        <v>54.431022995819703</v>
      </c>
      <c r="J18" s="15">
        <v>68.844855716630036</v>
      </c>
      <c r="M18" s="71" t="s">
        <v>28</v>
      </c>
      <c r="N18" s="66">
        <v>205</v>
      </c>
      <c r="P18" s="33"/>
      <c r="T18" s="77"/>
      <c r="U18" s="78"/>
    </row>
    <row r="19" spans="2:21" x14ac:dyDescent="0.2">
      <c r="B19" s="14">
        <v>281.15752209779788</v>
      </c>
      <c r="C19" s="22">
        <v>124.4865853447622</v>
      </c>
      <c r="D19" s="15">
        <v>245.33445079808112</v>
      </c>
      <c r="E19" s="33"/>
      <c r="F19" s="33"/>
      <c r="H19" s="18">
        <v>86.402939550192343</v>
      </c>
      <c r="I19" s="22">
        <v>91.80462121104371</v>
      </c>
      <c r="J19" s="15">
        <v>67.955154541897599</v>
      </c>
      <c r="M19" s="71" t="s">
        <v>29</v>
      </c>
      <c r="N19" s="66">
        <v>72.819999999999993</v>
      </c>
      <c r="P19" s="33"/>
      <c r="T19" s="77"/>
      <c r="U19" s="78"/>
    </row>
    <row r="20" spans="2:21" x14ac:dyDescent="0.2">
      <c r="B20" s="14">
        <v>149.78114456249813</v>
      </c>
      <c r="C20" s="22">
        <v>194.70024076699866</v>
      </c>
      <c r="D20" s="15">
        <v>289.22403350784811</v>
      </c>
      <c r="E20" s="33"/>
      <c r="F20" s="33"/>
      <c r="H20" s="18">
        <v>62.853862146822259</v>
      </c>
      <c r="I20" s="22">
        <v>74.432141250408421</v>
      </c>
      <c r="J20" s="15">
        <v>89.704916969433185</v>
      </c>
      <c r="M20" s="71" t="s">
        <v>30</v>
      </c>
      <c r="N20" s="66" t="s">
        <v>31</v>
      </c>
      <c r="P20" s="33"/>
      <c r="T20" s="77"/>
      <c r="U20" s="78"/>
    </row>
    <row r="21" spans="2:21" x14ac:dyDescent="0.2">
      <c r="B21" s="14">
        <v>106.39200731666708</v>
      </c>
      <c r="C21" s="22">
        <v>178.05939367088234</v>
      </c>
      <c r="D21" s="15">
        <v>111.29741197611197</v>
      </c>
      <c r="E21" s="33"/>
      <c r="F21" s="33"/>
      <c r="H21" s="18">
        <v>47.840286059711204</v>
      </c>
      <c r="I21" s="22">
        <v>49.679685635136082</v>
      </c>
      <c r="J21" s="15">
        <v>63.582929025482358</v>
      </c>
      <c r="M21" s="71" t="s">
        <v>32</v>
      </c>
      <c r="N21" s="66" t="s">
        <v>33</v>
      </c>
      <c r="P21" s="33"/>
      <c r="T21" s="77"/>
      <c r="U21" s="78"/>
    </row>
    <row r="22" spans="2:21" x14ac:dyDescent="0.2">
      <c r="B22" s="14">
        <v>135.33711655375026</v>
      </c>
      <c r="C22" s="22">
        <v>301.88275602499959</v>
      </c>
      <c r="D22" s="15">
        <v>66.67477737793476</v>
      </c>
      <c r="E22" s="33"/>
      <c r="F22" s="33"/>
      <c r="H22" s="18">
        <v>61.714086096038457</v>
      </c>
      <c r="I22" s="22">
        <v>48.899560986866057</v>
      </c>
      <c r="J22" s="15">
        <v>82.082064832823789</v>
      </c>
      <c r="M22" s="71" t="s">
        <v>34</v>
      </c>
      <c r="N22" s="66">
        <v>0.99829999999999997</v>
      </c>
      <c r="P22" s="33"/>
      <c r="T22" s="77"/>
      <c r="U22" s="78"/>
    </row>
    <row r="23" spans="2:21" x14ac:dyDescent="0.2">
      <c r="B23" s="14">
        <v>274.05775110860793</v>
      </c>
      <c r="C23" s="22">
        <v>281.88456372362106</v>
      </c>
      <c r="D23" s="15">
        <v>291.87582666855218</v>
      </c>
      <c r="E23" s="33"/>
      <c r="F23" s="33"/>
      <c r="H23" s="18">
        <v>59.586633799099786</v>
      </c>
      <c r="I23" s="22">
        <v>40.85049287051902</v>
      </c>
      <c r="J23" s="15">
        <v>68.641973168407674</v>
      </c>
      <c r="M23" s="71"/>
      <c r="N23" s="66"/>
      <c r="P23" s="33"/>
      <c r="T23" s="77"/>
      <c r="U23" s="78"/>
    </row>
    <row r="24" spans="2:21" x14ac:dyDescent="0.2">
      <c r="B24" s="14">
        <v>217.02827590714196</v>
      </c>
      <c r="C24" s="22">
        <v>258.93967837495723</v>
      </c>
      <c r="D24" s="15">
        <v>190.98766613780754</v>
      </c>
      <c r="E24" s="33"/>
      <c r="F24" s="33"/>
      <c r="H24" s="18">
        <v>49.777780642094086</v>
      </c>
      <c r="I24" s="22">
        <v>90.579922666991621</v>
      </c>
      <c r="J24" s="15">
        <v>73.622176639325616</v>
      </c>
      <c r="M24" s="71" t="s">
        <v>35</v>
      </c>
      <c r="N24" s="66"/>
      <c r="P24" s="33"/>
      <c r="T24" s="77"/>
      <c r="U24" s="78"/>
    </row>
    <row r="25" spans="2:21" x14ac:dyDescent="0.2">
      <c r="B25" s="14">
        <v>346.33929168166861</v>
      </c>
      <c r="C25" s="22">
        <v>151.69875839468119</v>
      </c>
      <c r="D25" s="15">
        <v>329.6803841898514</v>
      </c>
      <c r="E25" s="33"/>
      <c r="F25" s="33"/>
      <c r="H25" s="18">
        <v>41.862552595385154</v>
      </c>
      <c r="I25" s="22">
        <v>88.883713911723547</v>
      </c>
      <c r="J25" s="15">
        <v>100.68797105941752</v>
      </c>
      <c r="M25" s="71" t="s">
        <v>36</v>
      </c>
      <c r="N25" s="66" t="s">
        <v>37</v>
      </c>
      <c r="P25" s="33"/>
      <c r="T25" s="77"/>
      <c r="U25" s="78"/>
    </row>
    <row r="26" spans="2:21" x14ac:dyDescent="0.2">
      <c r="B26" s="14">
        <v>173.3565659350545</v>
      </c>
      <c r="C26" s="22">
        <v>176.83772114500255</v>
      </c>
      <c r="D26" s="15">
        <v>256.98000197026909</v>
      </c>
      <c r="E26" s="33"/>
      <c r="F26" s="33"/>
      <c r="H26" s="18">
        <v>86.308458487433327</v>
      </c>
      <c r="I26" s="22">
        <v>101.10721259455565</v>
      </c>
      <c r="J26" s="15">
        <v>68.723078287833431</v>
      </c>
      <c r="M26" s="71" t="s">
        <v>17</v>
      </c>
      <c r="N26" s="66">
        <v>0.83240000000000003</v>
      </c>
      <c r="P26" s="33"/>
      <c r="T26" s="77"/>
      <c r="U26" s="78"/>
    </row>
    <row r="27" spans="2:21" x14ac:dyDescent="0.2">
      <c r="B27" s="14">
        <v>160.17386020665896</v>
      </c>
      <c r="C27" s="22">
        <v>186.61103768661866</v>
      </c>
      <c r="D27" s="15">
        <v>91.362466287150653</v>
      </c>
      <c r="E27" s="33"/>
      <c r="F27" s="33"/>
      <c r="H27" s="18">
        <v>60.36464640646507</v>
      </c>
      <c r="I27" s="22">
        <v>118.61332963500851</v>
      </c>
      <c r="J27" s="15">
        <v>65.410584895075502</v>
      </c>
      <c r="M27" s="71" t="s">
        <v>19</v>
      </c>
      <c r="N27" s="66" t="s">
        <v>38</v>
      </c>
      <c r="P27" s="33"/>
      <c r="T27" s="77"/>
      <c r="U27" s="78"/>
    </row>
    <row r="28" spans="2:21" x14ac:dyDescent="0.2">
      <c r="B28" s="14">
        <v>171.1110426540487</v>
      </c>
      <c r="C28" s="22">
        <v>130.3640000817955</v>
      </c>
      <c r="D28" s="15">
        <v>151.4238173499154</v>
      </c>
      <c r="E28" s="33"/>
      <c r="F28" s="33"/>
      <c r="H28" s="18">
        <v>53.224553270868739</v>
      </c>
      <c r="I28" s="22">
        <v>69.742288790705942</v>
      </c>
      <c r="J28" s="15">
        <v>78.88208823126385</v>
      </c>
      <c r="M28" s="71" t="s">
        <v>21</v>
      </c>
      <c r="N28" s="66" t="s">
        <v>39</v>
      </c>
      <c r="P28" s="33"/>
      <c r="T28" s="77"/>
      <c r="U28" s="78"/>
    </row>
    <row r="29" spans="2:21" x14ac:dyDescent="0.2">
      <c r="B29" s="14">
        <v>153.91027748311717</v>
      </c>
      <c r="C29" s="22">
        <v>207.39420963470448</v>
      </c>
      <c r="D29" s="15">
        <v>181.99100199603939</v>
      </c>
      <c r="E29" s="33"/>
      <c r="F29" s="33"/>
      <c r="H29" s="18">
        <v>45.736919295978069</v>
      </c>
      <c r="I29" s="22">
        <v>45.675098733100626</v>
      </c>
      <c r="J29" s="15">
        <v>48.834921787059827</v>
      </c>
      <c r="M29" s="71"/>
      <c r="N29" s="66"/>
      <c r="P29" s="33"/>
      <c r="T29" s="77"/>
      <c r="U29" s="78"/>
    </row>
    <row r="30" spans="2:21" x14ac:dyDescent="0.2">
      <c r="B30" s="14">
        <v>202.18579782817929</v>
      </c>
      <c r="C30" s="22">
        <v>167.77924752756104</v>
      </c>
      <c r="D30" s="15">
        <v>138.54909920873763</v>
      </c>
      <c r="E30" s="33"/>
      <c r="F30" s="33"/>
      <c r="H30" s="18">
        <v>79.595814409832769</v>
      </c>
      <c r="I30" s="22">
        <v>66.040664485348941</v>
      </c>
      <c r="J30" s="15">
        <v>92.445804473095521</v>
      </c>
      <c r="M30" s="71" t="s">
        <v>40</v>
      </c>
      <c r="N30" s="66"/>
      <c r="P30" s="33"/>
      <c r="T30" s="77"/>
      <c r="U30" s="78"/>
    </row>
    <row r="31" spans="2:21" x14ac:dyDescent="0.2">
      <c r="B31" s="14">
        <v>206.88630567376165</v>
      </c>
      <c r="C31" s="22">
        <v>163.3322627350455</v>
      </c>
      <c r="D31" s="15">
        <v>104.44947977090629</v>
      </c>
      <c r="E31" s="33"/>
      <c r="F31" s="33"/>
      <c r="H31" s="18">
        <v>63.891583483285189</v>
      </c>
      <c r="I31" s="22">
        <v>80.629318935178844</v>
      </c>
      <c r="J31" s="15">
        <v>66.794123609858161</v>
      </c>
      <c r="M31" s="71" t="s">
        <v>41</v>
      </c>
      <c r="N31" s="66">
        <v>3</v>
      </c>
      <c r="P31" s="33"/>
      <c r="T31" s="77"/>
      <c r="U31" s="78"/>
    </row>
    <row r="32" spans="2:21" ht="17" thickBot="1" x14ac:dyDescent="0.25">
      <c r="B32" s="14">
        <v>189.30860476805975</v>
      </c>
      <c r="C32" s="22">
        <v>134.57369996335353</v>
      </c>
      <c r="D32" s="15">
        <v>246.85374124948558</v>
      </c>
      <c r="E32" s="33"/>
      <c r="F32" s="33"/>
      <c r="H32" s="18">
        <v>65.922217725959783</v>
      </c>
      <c r="I32" s="22">
        <v>59.882226318896684</v>
      </c>
      <c r="J32" s="15">
        <v>100.68797105941752</v>
      </c>
      <c r="M32" s="72" t="s">
        <v>42</v>
      </c>
      <c r="N32" s="67">
        <v>3</v>
      </c>
      <c r="P32" s="33"/>
      <c r="T32" s="77"/>
      <c r="U32" s="78"/>
    </row>
    <row r="33" spans="2:18" x14ac:dyDescent="0.2">
      <c r="B33" s="14">
        <v>318.95188398331106</v>
      </c>
      <c r="C33" s="22">
        <v>104.87909148976561</v>
      </c>
      <c r="D33" s="15">
        <v>172.83086407209046</v>
      </c>
      <c r="E33" s="33"/>
      <c r="F33" s="33"/>
      <c r="H33" s="18">
        <v>88.691220824558528</v>
      </c>
      <c r="I33" s="22">
        <v>62.815645369101333</v>
      </c>
      <c r="J33" s="15">
        <v>103.00820418251595</v>
      </c>
      <c r="P33" s="33"/>
      <c r="Q33" s="33"/>
      <c r="R33" s="33"/>
    </row>
    <row r="34" spans="2:18" x14ac:dyDescent="0.2">
      <c r="B34" s="14">
        <v>201.18789879397644</v>
      </c>
      <c r="C34" s="22">
        <v>176.76155270908828</v>
      </c>
      <c r="D34" s="15">
        <v>153.91027748311717</v>
      </c>
      <c r="E34" s="33"/>
      <c r="F34" s="33"/>
      <c r="H34" s="18">
        <v>73.113659954718003</v>
      </c>
      <c r="I34" s="22">
        <v>49.777780642094086</v>
      </c>
      <c r="J34" s="15">
        <v>80.584199003973254</v>
      </c>
      <c r="P34" s="33"/>
      <c r="Q34" s="33"/>
      <c r="R34" s="33"/>
    </row>
    <row r="35" spans="2:18" ht="17" thickBot="1" x14ac:dyDescent="0.25">
      <c r="B35" s="14">
        <v>187.08520441078022</v>
      </c>
      <c r="C35" s="22">
        <v>116.06342447477513</v>
      </c>
      <c r="D35" s="15">
        <v>230.39210117502523</v>
      </c>
      <c r="E35" s="33"/>
      <c r="F35" s="33"/>
      <c r="H35" s="18">
        <v>45.428373548800224</v>
      </c>
      <c r="I35" s="22">
        <v>86.355690404565792</v>
      </c>
      <c r="J35" s="15">
        <v>78.837622568144326</v>
      </c>
      <c r="P35" s="33"/>
      <c r="Q35" s="33"/>
      <c r="R35" s="33"/>
    </row>
    <row r="36" spans="2:18" ht="20" x14ac:dyDescent="0.2">
      <c r="B36" s="14">
        <v>207.8180973827445</v>
      </c>
      <c r="C36" s="22">
        <v>280.32814941164469</v>
      </c>
      <c r="D36" s="15">
        <v>291.23792440785155</v>
      </c>
      <c r="E36" s="33"/>
      <c r="F36" s="33"/>
      <c r="H36" s="18">
        <v>53.224553270868739</v>
      </c>
      <c r="I36" s="22">
        <v>69.415052779967681</v>
      </c>
      <c r="J36" s="15"/>
      <c r="M36" s="64" t="s">
        <v>45</v>
      </c>
      <c r="N36" s="65"/>
      <c r="P36" s="33"/>
      <c r="Q36" s="33"/>
      <c r="R36" s="33"/>
    </row>
    <row r="37" spans="2:18" ht="20" x14ac:dyDescent="0.2">
      <c r="B37" s="14">
        <v>291.34417684183074</v>
      </c>
      <c r="C37" s="22">
        <v>176.68540614808359</v>
      </c>
      <c r="D37" s="15">
        <v>173.9586721392667</v>
      </c>
      <c r="E37" s="33"/>
      <c r="F37" s="33"/>
      <c r="H37" s="18">
        <v>88.547033535717929</v>
      </c>
      <c r="I37" s="22">
        <v>60.849650526247657</v>
      </c>
      <c r="J37" s="15"/>
      <c r="M37" s="68"/>
      <c r="N37" s="69"/>
      <c r="P37" s="33"/>
      <c r="Q37" s="33"/>
      <c r="R37" s="33"/>
    </row>
    <row r="38" spans="2:18" x14ac:dyDescent="0.2">
      <c r="B38" s="14">
        <v>224.80380692925283</v>
      </c>
      <c r="C38" s="22">
        <v>217.46518681336818</v>
      </c>
      <c r="D38" s="15">
        <v>228.57942579679278</v>
      </c>
      <c r="E38" s="33"/>
      <c r="F38" s="33"/>
      <c r="H38" s="18">
        <v>58.74222711712153</v>
      </c>
      <c r="I38" s="22">
        <v>104.77157833413095</v>
      </c>
      <c r="J38" s="15"/>
      <c r="M38" s="70" t="s">
        <v>13</v>
      </c>
      <c r="N38" s="66" t="s">
        <v>50</v>
      </c>
      <c r="P38" s="33"/>
      <c r="Q38" s="33"/>
      <c r="R38" s="33"/>
    </row>
    <row r="39" spans="2:18" x14ac:dyDescent="0.2">
      <c r="B39" s="14">
        <v>170.73868450251803</v>
      </c>
      <c r="C39" s="22">
        <v>250.29505051930676</v>
      </c>
      <c r="D39" s="15">
        <v>263.58407887271539</v>
      </c>
      <c r="E39" s="33"/>
      <c r="F39" s="33"/>
      <c r="H39" s="18">
        <v>91.068486464148933</v>
      </c>
      <c r="I39" s="22">
        <v>85.837086192134819</v>
      </c>
      <c r="J39" s="15"/>
      <c r="M39" s="71" t="s">
        <v>14</v>
      </c>
      <c r="N39" s="66" t="s">
        <v>14</v>
      </c>
      <c r="P39" s="33"/>
      <c r="Q39" s="33"/>
      <c r="R39" s="33"/>
    </row>
    <row r="40" spans="2:18" x14ac:dyDescent="0.2">
      <c r="B40" s="14">
        <v>143.46173821360065</v>
      </c>
      <c r="C40" s="22">
        <v>319.74267341867687</v>
      </c>
      <c r="D40" s="15">
        <v>199.28444719183713</v>
      </c>
      <c r="E40" s="33"/>
      <c r="F40" s="33"/>
      <c r="H40" s="18">
        <v>92.544712244106918</v>
      </c>
      <c r="I40" s="22">
        <v>55.163582010230471</v>
      </c>
      <c r="J40" s="15"/>
      <c r="M40" s="71" t="s">
        <v>15</v>
      </c>
      <c r="N40" s="66" t="s">
        <v>44</v>
      </c>
      <c r="P40" s="33"/>
      <c r="Q40" s="33"/>
      <c r="R40" s="33"/>
    </row>
    <row r="41" spans="2:18" x14ac:dyDescent="0.2">
      <c r="B41" s="14">
        <v>227.49639794574779</v>
      </c>
      <c r="C41" s="22">
        <v>162.68287885640387</v>
      </c>
      <c r="D41" s="15"/>
      <c r="E41" s="33"/>
      <c r="F41" s="33"/>
      <c r="H41" s="18">
        <v>69.415052779967681</v>
      </c>
      <c r="I41" s="22">
        <v>58.596193058223868</v>
      </c>
      <c r="J41" s="15"/>
      <c r="M41" s="71"/>
      <c r="N41" s="66"/>
      <c r="P41" s="33"/>
      <c r="Q41" s="33"/>
      <c r="R41" s="33"/>
    </row>
    <row r="42" spans="2:18" x14ac:dyDescent="0.2">
      <c r="B42" s="14">
        <v>128.63106263747065</v>
      </c>
      <c r="C42" s="22">
        <v>124.96948088776958</v>
      </c>
      <c r="D42" s="15"/>
      <c r="E42" s="33"/>
      <c r="F42" s="33"/>
      <c r="H42" s="18">
        <v>82.952833285823147</v>
      </c>
      <c r="I42" s="22">
        <v>60.849650526247657</v>
      </c>
      <c r="J42" s="15"/>
      <c r="M42" s="71" t="s">
        <v>16</v>
      </c>
      <c r="N42" s="66"/>
      <c r="P42" s="33"/>
      <c r="Q42" s="33"/>
      <c r="R42" s="33"/>
    </row>
    <row r="43" spans="2:18" x14ac:dyDescent="0.2">
      <c r="B43" s="14">
        <v>141.68003517792258</v>
      </c>
      <c r="C43" s="22">
        <v>179.67136004632735</v>
      </c>
      <c r="D43" s="15"/>
      <c r="E43" s="33"/>
      <c r="F43" s="33"/>
      <c r="H43" s="18">
        <v>67.473109928581991</v>
      </c>
      <c r="I43" s="22">
        <v>62.968605477410854</v>
      </c>
      <c r="J43" s="15"/>
      <c r="M43" s="71" t="s">
        <v>17</v>
      </c>
      <c r="N43" s="66" t="s">
        <v>18</v>
      </c>
      <c r="P43" s="33"/>
      <c r="Q43" s="33"/>
      <c r="R43" s="33"/>
    </row>
    <row r="44" spans="2:18" x14ac:dyDescent="0.2">
      <c r="B44" s="14">
        <v>153.91027748311717</v>
      </c>
      <c r="C44" s="22">
        <v>103.27410029352919</v>
      </c>
      <c r="D44" s="15"/>
      <c r="E44" s="33"/>
      <c r="F44" s="33"/>
      <c r="H44" s="18">
        <v>77.951814914747928</v>
      </c>
      <c r="I44" s="22">
        <v>46.765027245823646</v>
      </c>
      <c r="J44" s="15"/>
      <c r="M44" s="71" t="s">
        <v>19</v>
      </c>
      <c r="N44" s="66" t="s">
        <v>20</v>
      </c>
      <c r="P44" s="33"/>
      <c r="Q44" s="33"/>
      <c r="R44" s="33"/>
    </row>
    <row r="45" spans="2:18" x14ac:dyDescent="0.2">
      <c r="B45" s="14">
        <v>199.28444719183713</v>
      </c>
      <c r="C45" s="22">
        <v>240.81400752422951</v>
      </c>
      <c r="D45" s="15"/>
      <c r="E45" s="33"/>
      <c r="F45" s="33"/>
      <c r="H45" s="18">
        <v>43.307319315263697</v>
      </c>
      <c r="I45" s="22">
        <v>68.723078287833431</v>
      </c>
      <c r="J45" s="15"/>
      <c r="M45" s="71" t="s">
        <v>21</v>
      </c>
      <c r="N45" s="66" t="s">
        <v>22</v>
      </c>
      <c r="P45" s="33"/>
      <c r="Q45" s="33"/>
      <c r="R45" s="33"/>
    </row>
    <row r="46" spans="2:18" x14ac:dyDescent="0.2">
      <c r="B46" s="14">
        <v>202.01925269830946</v>
      </c>
      <c r="C46" s="22">
        <v>242.87892090642691</v>
      </c>
      <c r="D46" s="15"/>
      <c r="E46" s="33"/>
      <c r="F46" s="33"/>
      <c r="H46" s="18">
        <v>56.755422695968498</v>
      </c>
      <c r="I46" s="22">
        <v>82.952833285823147</v>
      </c>
      <c r="J46" s="15"/>
      <c r="M46" s="71" t="s">
        <v>23</v>
      </c>
      <c r="N46" s="66" t="s">
        <v>24</v>
      </c>
      <c r="P46" s="33"/>
      <c r="Q46" s="33"/>
      <c r="R46" s="33"/>
    </row>
    <row r="47" spans="2:18" x14ac:dyDescent="0.2">
      <c r="B47" s="14">
        <v>208.24256231989483</v>
      </c>
      <c r="C47" s="22">
        <v>160.03127220891403</v>
      </c>
      <c r="D47" s="15"/>
      <c r="E47" s="33"/>
      <c r="F47" s="33"/>
      <c r="H47" s="18">
        <v>73.537260642347377</v>
      </c>
      <c r="I47" s="22">
        <v>104.34226046728209</v>
      </c>
      <c r="J47" s="15"/>
      <c r="M47" s="71" t="s">
        <v>25</v>
      </c>
      <c r="N47" s="66" t="s">
        <v>51</v>
      </c>
      <c r="P47" s="33"/>
      <c r="Q47" s="33"/>
      <c r="R47" s="33"/>
    </row>
    <row r="48" spans="2:18" x14ac:dyDescent="0.2">
      <c r="B48" s="14">
        <v>235.42631740179178</v>
      </c>
      <c r="C48" s="22"/>
      <c r="D48" s="15"/>
      <c r="E48" s="33"/>
      <c r="F48" s="33"/>
      <c r="H48" s="18">
        <v>62.282235956754967</v>
      </c>
      <c r="I48" s="22">
        <v>98.248311508959958</v>
      </c>
      <c r="J48" s="15"/>
      <c r="M48" s="71"/>
      <c r="N48" s="66"/>
      <c r="P48" s="33"/>
      <c r="Q48" s="33"/>
      <c r="R48" s="33"/>
    </row>
    <row r="49" spans="2:21" x14ac:dyDescent="0.2">
      <c r="B49" s="14">
        <v>153.35539644108962</v>
      </c>
      <c r="C49" s="22"/>
      <c r="D49" s="15"/>
      <c r="E49" s="33"/>
      <c r="F49" s="33"/>
      <c r="H49" s="18">
        <v>65.410584895075502</v>
      </c>
      <c r="I49" s="22">
        <v>81.308140334949115</v>
      </c>
      <c r="J49" s="15"/>
      <c r="M49" s="71" t="s">
        <v>27</v>
      </c>
      <c r="N49" s="66"/>
      <c r="P49" s="33"/>
      <c r="Q49" s="33"/>
      <c r="R49" s="33"/>
    </row>
    <row r="50" spans="2:21" x14ac:dyDescent="0.2">
      <c r="B50" s="14">
        <v>330.72002023593052</v>
      </c>
      <c r="C50" s="22"/>
      <c r="D50" s="15"/>
      <c r="E50" s="33"/>
      <c r="F50" s="33"/>
      <c r="H50" s="18">
        <v>46.765027245823646</v>
      </c>
      <c r="I50" s="22">
        <v>65.803912677532082</v>
      </c>
      <c r="J50" s="15"/>
      <c r="M50" s="71" t="s">
        <v>28</v>
      </c>
      <c r="N50" s="66">
        <v>205</v>
      </c>
      <c r="P50" s="33"/>
      <c r="Q50" s="33"/>
      <c r="R50" s="33"/>
    </row>
    <row r="51" spans="2:21" x14ac:dyDescent="0.2">
      <c r="B51" s="14">
        <v>219.04292085430848</v>
      </c>
      <c r="C51" s="22"/>
      <c r="D51" s="15"/>
      <c r="E51" s="33"/>
      <c r="F51" s="33"/>
      <c r="H51" s="18">
        <v>89.414505593562097</v>
      </c>
      <c r="I51" s="22">
        <v>39.125843175379828</v>
      </c>
      <c r="J51" s="15"/>
      <c r="M51" s="71" t="s">
        <v>29</v>
      </c>
      <c r="N51" s="66">
        <v>73.069999999999993</v>
      </c>
      <c r="P51" s="33"/>
      <c r="Q51" s="33"/>
      <c r="R51" s="33"/>
    </row>
    <row r="52" spans="2:21" x14ac:dyDescent="0.2">
      <c r="B52" s="14">
        <v>156.5642463951778</v>
      </c>
      <c r="C52" s="22"/>
      <c r="D52" s="15"/>
      <c r="E52" s="33"/>
      <c r="F52" s="33"/>
      <c r="H52" s="18">
        <v>90.482420067542321</v>
      </c>
      <c r="I52" s="22">
        <v>77.291831289926748</v>
      </c>
      <c r="J52" s="15"/>
      <c r="M52" s="71" t="s">
        <v>30</v>
      </c>
      <c r="N52" s="66" t="s">
        <v>52</v>
      </c>
      <c r="P52" s="33"/>
      <c r="Q52" s="33"/>
      <c r="R52" s="33"/>
    </row>
    <row r="53" spans="2:21" x14ac:dyDescent="0.2">
      <c r="B53" s="14">
        <v>200.02783963979709</v>
      </c>
      <c r="C53" s="22"/>
      <c r="D53" s="15"/>
      <c r="E53" s="33"/>
      <c r="F53" s="33"/>
      <c r="H53" s="18">
        <v>112.19496744349607</v>
      </c>
      <c r="I53" s="22">
        <v>51.766892848412468</v>
      </c>
      <c r="J53" s="15"/>
      <c r="M53" s="71" t="s">
        <v>32</v>
      </c>
      <c r="N53" s="66" t="s">
        <v>53</v>
      </c>
      <c r="P53" s="33"/>
      <c r="Q53" s="33"/>
      <c r="R53" s="33"/>
    </row>
    <row r="54" spans="2:21" x14ac:dyDescent="0.2">
      <c r="B54" s="14">
        <v>143.79331374868281</v>
      </c>
      <c r="C54" s="22"/>
      <c r="D54" s="15"/>
      <c r="E54" s="33"/>
      <c r="F54" s="33"/>
      <c r="H54" s="18">
        <v>107.75505893082951</v>
      </c>
      <c r="I54" s="22">
        <v>59.512887973562414</v>
      </c>
      <c r="J54" s="15"/>
      <c r="M54" s="71" t="s">
        <v>34</v>
      </c>
      <c r="N54" s="66">
        <v>0.99829999999999997</v>
      </c>
      <c r="P54" s="33"/>
      <c r="Q54" s="33"/>
      <c r="R54" s="33"/>
    </row>
    <row r="55" spans="2:21" ht="17" thickBot="1" x14ac:dyDescent="0.25">
      <c r="B55" s="14">
        <v>236.81189903668124</v>
      </c>
      <c r="C55" s="22"/>
      <c r="D55" s="15"/>
      <c r="E55" s="33"/>
      <c r="F55" s="33"/>
      <c r="H55" s="18">
        <v>45.675098733100626</v>
      </c>
      <c r="I55" s="22"/>
      <c r="J55" s="15"/>
      <c r="M55" s="71"/>
      <c r="N55" s="66"/>
      <c r="P55" s="33"/>
      <c r="Q55" s="33"/>
      <c r="R55" s="33"/>
    </row>
    <row r="56" spans="2:21" ht="25" thickBot="1" x14ac:dyDescent="0.35">
      <c r="B56" s="14">
        <v>158.89361341041359</v>
      </c>
      <c r="C56" s="22"/>
      <c r="D56" s="15"/>
      <c r="E56" s="81" t="s">
        <v>12</v>
      </c>
      <c r="F56" s="4"/>
      <c r="H56" s="18">
        <v>61.865253416801124</v>
      </c>
      <c r="I56" s="22"/>
      <c r="J56" s="15"/>
      <c r="K56" s="53" t="s">
        <v>12</v>
      </c>
      <c r="L56" s="54"/>
      <c r="M56" s="71" t="s">
        <v>35</v>
      </c>
      <c r="N56" s="66"/>
      <c r="P56" s="33"/>
    </row>
    <row r="57" spans="2:21" x14ac:dyDescent="0.2">
      <c r="B57" s="18"/>
      <c r="C57" s="22"/>
      <c r="D57" s="15"/>
      <c r="E57" s="82" t="s">
        <v>9</v>
      </c>
      <c r="F57" s="83">
        <v>205</v>
      </c>
      <c r="H57" s="18">
        <v>62.853862146822259</v>
      </c>
      <c r="I57" s="22"/>
      <c r="J57" s="15"/>
      <c r="K57" s="55" t="s">
        <v>9</v>
      </c>
      <c r="L57" s="57">
        <v>72.819999999999993</v>
      </c>
      <c r="M57" s="71" t="s">
        <v>36</v>
      </c>
      <c r="N57" s="66" t="s">
        <v>54</v>
      </c>
      <c r="P57" s="33"/>
    </row>
    <row r="58" spans="2:21" x14ac:dyDescent="0.2">
      <c r="B58" s="19" t="s">
        <v>4</v>
      </c>
      <c r="C58" s="23" t="s">
        <v>5</v>
      </c>
      <c r="D58" s="16" t="s">
        <v>6</v>
      </c>
      <c r="E58" s="61" t="s">
        <v>10</v>
      </c>
      <c r="F58" s="57">
        <v>3.024</v>
      </c>
      <c r="H58" s="18">
        <v>53.636169911403591</v>
      </c>
      <c r="I58" s="22"/>
      <c r="J58" s="15"/>
      <c r="K58" s="55" t="s">
        <v>10</v>
      </c>
      <c r="L58" s="57">
        <v>3.581</v>
      </c>
      <c r="M58" s="71" t="s">
        <v>17</v>
      </c>
      <c r="N58" s="66">
        <v>0.80520000000000003</v>
      </c>
      <c r="P58" s="33"/>
    </row>
    <row r="59" spans="2:21" ht="17" thickBot="1" x14ac:dyDescent="0.25">
      <c r="B59" s="20">
        <f>AVERAGE(B8:B56)</f>
        <v>201.48644847344934</v>
      </c>
      <c r="C59" s="28">
        <f t="shared" ref="C59:D59" si="0">AVERAGE(C8:C56)</f>
        <v>206.64209200430531</v>
      </c>
      <c r="D59" s="9">
        <f t="shared" si="0"/>
        <v>206.80178929112932</v>
      </c>
      <c r="E59" s="62" t="s">
        <v>11</v>
      </c>
      <c r="F59" s="59">
        <v>1.746</v>
      </c>
      <c r="H59" s="18">
        <v>122.44815583367867</v>
      </c>
      <c r="I59" s="22"/>
      <c r="J59" s="15"/>
      <c r="K59" s="58" t="s">
        <v>11</v>
      </c>
      <c r="L59" s="59">
        <v>2.0680000000000001</v>
      </c>
      <c r="M59" s="71" t="s">
        <v>19</v>
      </c>
      <c r="N59" s="66" t="s">
        <v>38</v>
      </c>
      <c r="P59" s="33"/>
    </row>
    <row r="60" spans="2:21" x14ac:dyDescent="0.2">
      <c r="H60" s="18"/>
      <c r="I60" s="22"/>
      <c r="J60" s="15"/>
      <c r="M60" s="71" t="s">
        <v>21</v>
      </c>
      <c r="N60" s="66" t="s">
        <v>39</v>
      </c>
      <c r="P60" s="33"/>
      <c r="Q60" s="33"/>
      <c r="R60" s="33"/>
      <c r="T60" s="63"/>
      <c r="U60" s="56"/>
    </row>
    <row r="61" spans="2:21" x14ac:dyDescent="0.2">
      <c r="H61" s="19" t="s">
        <v>4</v>
      </c>
      <c r="I61" s="23" t="s">
        <v>5</v>
      </c>
      <c r="J61" s="16" t="s">
        <v>6</v>
      </c>
      <c r="M61" s="71"/>
      <c r="N61" s="66"/>
      <c r="P61" s="35"/>
      <c r="Q61" s="35"/>
      <c r="R61" s="35"/>
    </row>
    <row r="62" spans="2:21" ht="17" thickBot="1" x14ac:dyDescent="0.25">
      <c r="H62" s="20">
        <f>AVERAGE(H9:H59)</f>
        <v>71.140522243926284</v>
      </c>
      <c r="I62" s="26">
        <f t="shared" ref="I62:J62" si="1">AVERAGE(I9:I59)</f>
        <v>70.395564952713997</v>
      </c>
      <c r="J62" s="9">
        <f t="shared" si="1"/>
        <v>76.937461533001596</v>
      </c>
      <c r="M62" s="71" t="s">
        <v>40</v>
      </c>
      <c r="N62" s="66"/>
      <c r="P62" s="33"/>
      <c r="Q62" s="33"/>
      <c r="R62" s="33"/>
    </row>
    <row r="63" spans="2:21" x14ac:dyDescent="0.2">
      <c r="I63" s="33"/>
      <c r="J63" s="33"/>
      <c r="K63" s="33"/>
      <c r="L63" s="33"/>
      <c r="M63" s="71" t="s">
        <v>41</v>
      </c>
      <c r="N63" s="66">
        <v>3</v>
      </c>
      <c r="P63" s="33"/>
      <c r="Q63" s="33"/>
      <c r="R63" s="33"/>
    </row>
    <row r="64" spans="2:21" ht="17" thickBot="1" x14ac:dyDescent="0.25">
      <c r="M64" s="72" t="s">
        <v>42</v>
      </c>
      <c r="N64" s="67">
        <v>3</v>
      </c>
    </row>
    <row r="66" spans="2:14" ht="17" thickBot="1" x14ac:dyDescent="0.25"/>
    <row r="67" spans="2:14" ht="26" x14ac:dyDescent="0.3">
      <c r="B67" s="5" t="s">
        <v>8</v>
      </c>
      <c r="C67" s="7"/>
      <c r="D67" s="4"/>
      <c r="M67" s="64" t="s">
        <v>45</v>
      </c>
      <c r="N67" s="65"/>
    </row>
    <row r="68" spans="2:14" ht="21" thickBot="1" x14ac:dyDescent="0.25">
      <c r="B68" s="10"/>
      <c r="C68" s="3"/>
      <c r="D68" s="11"/>
      <c r="M68" s="68"/>
      <c r="N68" s="69"/>
    </row>
    <row r="69" spans="2:14" x14ac:dyDescent="0.2">
      <c r="B69" s="47" t="s">
        <v>1</v>
      </c>
      <c r="C69" s="48" t="s">
        <v>2</v>
      </c>
      <c r="D69" s="12" t="s">
        <v>3</v>
      </c>
      <c r="M69" s="70" t="s">
        <v>49</v>
      </c>
      <c r="N69" s="66" t="s">
        <v>43</v>
      </c>
    </row>
    <row r="70" spans="2:14" x14ac:dyDescent="0.2">
      <c r="B70" s="49">
        <v>44750</v>
      </c>
      <c r="C70" s="50">
        <v>44756</v>
      </c>
      <c r="D70" s="13">
        <v>44760</v>
      </c>
      <c r="M70" s="71" t="s">
        <v>14</v>
      </c>
      <c r="N70" s="66" t="s">
        <v>14</v>
      </c>
    </row>
    <row r="71" spans="2:14" x14ac:dyDescent="0.2">
      <c r="B71" s="14">
        <v>88.691220824558528</v>
      </c>
      <c r="C71" s="21">
        <v>88.547033535717929</v>
      </c>
      <c r="D71" s="15">
        <v>67.392991460886634</v>
      </c>
      <c r="M71" s="71" t="s">
        <v>13</v>
      </c>
      <c r="N71" s="66" t="s">
        <v>44</v>
      </c>
    </row>
    <row r="72" spans="2:14" x14ac:dyDescent="0.2">
      <c r="B72" s="14">
        <v>50.105696459972251</v>
      </c>
      <c r="C72" s="22">
        <v>67.352956021461694</v>
      </c>
      <c r="D72" s="15">
        <v>60.476340830808127</v>
      </c>
      <c r="M72" s="71"/>
      <c r="N72" s="66"/>
    </row>
    <row r="73" spans="2:14" x14ac:dyDescent="0.2">
      <c r="B73" s="14">
        <v>53.911756630952368</v>
      </c>
      <c r="C73" s="22">
        <v>92.248200397957376</v>
      </c>
      <c r="D73" s="15">
        <v>47.269001673353813</v>
      </c>
      <c r="M73" s="71" t="s">
        <v>16</v>
      </c>
      <c r="N73" s="66"/>
    </row>
    <row r="74" spans="2:14" x14ac:dyDescent="0.2">
      <c r="B74" s="14">
        <v>72.902471004103646</v>
      </c>
      <c r="C74" s="22">
        <v>81.081444907111631</v>
      </c>
      <c r="D74" s="15">
        <v>90.970633514286902</v>
      </c>
      <c r="M74" s="71" t="s">
        <v>17</v>
      </c>
      <c r="N74" s="66">
        <v>0.9375</v>
      </c>
    </row>
    <row r="75" spans="2:14" x14ac:dyDescent="0.2">
      <c r="B75" s="14">
        <v>93.388278179342379</v>
      </c>
      <c r="C75" s="22">
        <v>55.761397211997291</v>
      </c>
      <c r="D75" s="15">
        <v>48.576934621414843</v>
      </c>
      <c r="M75" s="71" t="s">
        <v>19</v>
      </c>
      <c r="N75" s="66" t="s">
        <v>38</v>
      </c>
    </row>
    <row r="76" spans="2:14" x14ac:dyDescent="0.2">
      <c r="B76" s="14">
        <v>95.645956949913369</v>
      </c>
      <c r="C76" s="22">
        <v>67.633537307319386</v>
      </c>
      <c r="D76" s="15">
        <v>104.34226046728209</v>
      </c>
      <c r="M76" s="71" t="s">
        <v>21</v>
      </c>
      <c r="N76" s="66" t="s">
        <v>39</v>
      </c>
    </row>
    <row r="77" spans="2:14" x14ac:dyDescent="0.2">
      <c r="B77" s="14">
        <v>92.74273937867811</v>
      </c>
      <c r="C77" s="22">
        <v>60.849650526247657</v>
      </c>
      <c r="D77" s="15">
        <v>67.392991460886634</v>
      </c>
      <c r="M77" s="71" t="s">
        <v>23</v>
      </c>
      <c r="N77" s="66" t="s">
        <v>24</v>
      </c>
    </row>
    <row r="78" spans="2:14" x14ac:dyDescent="0.2">
      <c r="B78" s="14">
        <v>67.153016642900937</v>
      </c>
      <c r="C78" s="22">
        <v>79.595814409832769</v>
      </c>
      <c r="D78" s="15">
        <v>71.769074920101104</v>
      </c>
      <c r="M78" s="71" t="s">
        <v>25</v>
      </c>
      <c r="N78" s="66" t="s">
        <v>55</v>
      </c>
    </row>
    <row r="79" spans="2:14" x14ac:dyDescent="0.2">
      <c r="B79" s="14">
        <v>63.505921045531728</v>
      </c>
      <c r="C79" s="22">
        <v>111.12965506117541</v>
      </c>
      <c r="D79" s="15">
        <v>58.195847786636058</v>
      </c>
      <c r="M79" s="71"/>
      <c r="N79" s="66"/>
    </row>
    <row r="80" spans="2:14" x14ac:dyDescent="0.2">
      <c r="B80" s="14">
        <v>49.223612692904197</v>
      </c>
      <c r="C80" s="22">
        <v>74.34660345998735</v>
      </c>
      <c r="D80" s="15">
        <v>47.205807829221314</v>
      </c>
      <c r="M80" s="71" t="s">
        <v>27</v>
      </c>
      <c r="N80" s="66"/>
    </row>
    <row r="81" spans="2:14" x14ac:dyDescent="0.2">
      <c r="B81" s="14">
        <v>53.670566770068355</v>
      </c>
      <c r="C81" s="22">
        <v>49.777780642094086</v>
      </c>
      <c r="D81" s="15">
        <v>60.476340830808127</v>
      </c>
      <c r="M81" s="71" t="s">
        <v>28</v>
      </c>
      <c r="N81" s="66">
        <v>73.069999999999993</v>
      </c>
    </row>
    <row r="82" spans="2:14" x14ac:dyDescent="0.2">
      <c r="B82" s="14">
        <v>67.153016642900937</v>
      </c>
      <c r="C82" s="22">
        <v>64.940664316128647</v>
      </c>
      <c r="D82" s="15">
        <v>49.941559126822739</v>
      </c>
      <c r="M82" s="71" t="s">
        <v>29</v>
      </c>
      <c r="N82" s="66">
        <v>72.819999999999993</v>
      </c>
    </row>
    <row r="83" spans="2:14" x14ac:dyDescent="0.2">
      <c r="B83" s="14">
        <v>61.903083778625685</v>
      </c>
      <c r="C83" s="22">
        <v>62.739258293522717</v>
      </c>
      <c r="D83" s="15">
        <v>82.402161661697761</v>
      </c>
      <c r="M83" s="71" t="s">
        <v>30</v>
      </c>
      <c r="N83" s="66" t="s">
        <v>56</v>
      </c>
    </row>
    <row r="84" spans="2:14" x14ac:dyDescent="0.2">
      <c r="B84" s="14">
        <v>90.726307861176565</v>
      </c>
      <c r="C84" s="22">
        <v>83.136934198833529</v>
      </c>
      <c r="D84" s="15">
        <v>102.58372035968139</v>
      </c>
      <c r="M84" s="71" t="s">
        <v>32</v>
      </c>
      <c r="N84" s="66" t="s">
        <v>57</v>
      </c>
    </row>
    <row r="85" spans="2:14" x14ac:dyDescent="0.2">
      <c r="B85" s="14">
        <v>63.968902857899636</v>
      </c>
      <c r="C85" s="22">
        <v>83.18300194854271</v>
      </c>
      <c r="D85" s="15">
        <v>51.465208717104822</v>
      </c>
      <c r="M85" s="71" t="s">
        <v>34</v>
      </c>
      <c r="N85" s="66">
        <v>1.7390000000000001E-3</v>
      </c>
    </row>
    <row r="86" spans="2:14" x14ac:dyDescent="0.2">
      <c r="B86" s="14">
        <v>74.946746134233535</v>
      </c>
      <c r="C86" s="22">
        <v>59.771264840686094</v>
      </c>
      <c r="D86" s="15">
        <v>150.60098784518306</v>
      </c>
      <c r="M86" s="71"/>
      <c r="N86" s="66"/>
    </row>
    <row r="87" spans="2:14" x14ac:dyDescent="0.2">
      <c r="B87" s="14">
        <v>143.26303777341553</v>
      </c>
      <c r="C87" s="22">
        <v>74.732040154935504</v>
      </c>
      <c r="D87" s="15">
        <v>134.95504838283026</v>
      </c>
      <c r="M87" s="71" t="s">
        <v>35</v>
      </c>
      <c r="N87" s="66"/>
    </row>
    <row r="88" spans="2:14" x14ac:dyDescent="0.2">
      <c r="B88" s="14">
        <v>89.995956487905758</v>
      </c>
      <c r="C88" s="22">
        <v>61.865253416801124</v>
      </c>
      <c r="D88" s="15">
        <v>91.509693151706585</v>
      </c>
      <c r="M88" s="71" t="s">
        <v>36</v>
      </c>
      <c r="N88" s="66" t="s">
        <v>58</v>
      </c>
    </row>
    <row r="89" spans="2:14" x14ac:dyDescent="0.2">
      <c r="B89" s="14">
        <v>78.88208823126385</v>
      </c>
      <c r="C89" s="22">
        <v>59.292015625414834</v>
      </c>
      <c r="D89" s="15">
        <v>60.58817295115719</v>
      </c>
      <c r="M89" s="71" t="s">
        <v>17</v>
      </c>
      <c r="N89" s="66">
        <v>0.97189999999999999</v>
      </c>
    </row>
    <row r="90" spans="2:14" x14ac:dyDescent="0.2">
      <c r="B90" s="14">
        <v>110.18221578290181</v>
      </c>
      <c r="C90" s="22">
        <v>65.803912677532082</v>
      </c>
      <c r="D90" s="15">
        <v>71.936238847381546</v>
      </c>
      <c r="M90" s="71" t="s">
        <v>19</v>
      </c>
      <c r="N90" s="66" t="s">
        <v>38</v>
      </c>
    </row>
    <row r="91" spans="2:14" x14ac:dyDescent="0.2">
      <c r="B91" s="14">
        <v>59.808236756034873</v>
      </c>
      <c r="C91" s="22">
        <v>91.313425780260275</v>
      </c>
      <c r="D91" s="15">
        <v>66.714543645701141</v>
      </c>
      <c r="M91" s="71" t="s">
        <v>21</v>
      </c>
      <c r="N91" s="66" t="s">
        <v>39</v>
      </c>
    </row>
    <row r="92" spans="2:14" x14ac:dyDescent="0.2">
      <c r="B92" s="14">
        <v>97.017872176095977</v>
      </c>
      <c r="C92" s="22">
        <v>80.044072123023284</v>
      </c>
      <c r="D92" s="15">
        <v>70.111656757593749</v>
      </c>
      <c r="M92" s="71"/>
      <c r="N92" s="66"/>
    </row>
    <row r="93" spans="2:14" x14ac:dyDescent="0.2">
      <c r="B93" s="14">
        <v>65.725121331670891</v>
      </c>
      <c r="C93" s="22">
        <v>85.461226470127144</v>
      </c>
      <c r="D93" s="15">
        <v>66.119707761808201</v>
      </c>
      <c r="M93" s="71" t="s">
        <v>40</v>
      </c>
      <c r="N93" s="66"/>
    </row>
    <row r="94" spans="2:14" x14ac:dyDescent="0.2">
      <c r="B94" s="14">
        <v>82.860884836831417</v>
      </c>
      <c r="C94" s="22">
        <v>70.6061728968415</v>
      </c>
      <c r="D94" s="15">
        <v>69.578542532958295</v>
      </c>
      <c r="M94" s="71" t="s">
        <v>41</v>
      </c>
      <c r="N94" s="66">
        <v>3</v>
      </c>
    </row>
    <row r="95" spans="2:14" ht="17" thickBot="1" x14ac:dyDescent="0.25">
      <c r="B95" s="14">
        <v>77.555375856530517</v>
      </c>
      <c r="C95" s="22">
        <v>65.175342258103939</v>
      </c>
      <c r="D95" s="15">
        <v>82.036404497416314</v>
      </c>
      <c r="M95" s="72" t="s">
        <v>42</v>
      </c>
      <c r="N95" s="67">
        <v>3</v>
      </c>
    </row>
    <row r="96" spans="2:14" x14ac:dyDescent="0.2">
      <c r="B96" s="14">
        <v>110.51598867721475</v>
      </c>
      <c r="C96" s="22">
        <v>57.942034478682395</v>
      </c>
      <c r="D96" s="15">
        <v>92.544712244106918</v>
      </c>
    </row>
    <row r="97" spans="2:4" x14ac:dyDescent="0.2">
      <c r="B97" s="14">
        <v>74.047737303779655</v>
      </c>
      <c r="C97" s="22">
        <v>61.374860406900901</v>
      </c>
      <c r="D97" s="15">
        <v>55.549912998273768</v>
      </c>
    </row>
    <row r="98" spans="2:4" x14ac:dyDescent="0.2">
      <c r="B98" s="14">
        <v>76.417662451913728</v>
      </c>
      <c r="C98" s="22">
        <v>96.610020384592445</v>
      </c>
      <c r="D98" s="15">
        <v>53.019537027790683</v>
      </c>
    </row>
    <row r="99" spans="2:4" x14ac:dyDescent="0.2">
      <c r="B99" s="14">
        <v>60.178794793300995</v>
      </c>
      <c r="C99" s="22">
        <v>71.727324441264301</v>
      </c>
      <c r="D99" s="15">
        <v>77.555375856530517</v>
      </c>
    </row>
    <row r="100" spans="2:4" x14ac:dyDescent="0.2">
      <c r="B100" s="14">
        <v>56.399069055726329</v>
      </c>
      <c r="C100" s="22">
        <v>92.001591545262158</v>
      </c>
      <c r="D100" s="15">
        <v>66.119707761808201</v>
      </c>
    </row>
    <row r="101" spans="2:4" x14ac:dyDescent="0.2">
      <c r="B101" s="14">
        <v>102.16040430453529</v>
      </c>
      <c r="C101" s="22">
        <v>66.476183056560672</v>
      </c>
      <c r="D101" s="15">
        <v>78.438183320358632</v>
      </c>
    </row>
    <row r="102" spans="2:4" x14ac:dyDescent="0.2">
      <c r="B102" s="14">
        <v>73.198249603051437</v>
      </c>
      <c r="C102" s="22">
        <v>89.947406251681755</v>
      </c>
      <c r="D102" s="15">
        <v>68.926120538918326</v>
      </c>
    </row>
    <row r="103" spans="2:4" x14ac:dyDescent="0.2">
      <c r="B103" s="14">
        <v>73.155946628022576</v>
      </c>
      <c r="C103" s="22">
        <v>47.872158334519568</v>
      </c>
      <c r="D103" s="15">
        <v>50.105696459972251</v>
      </c>
    </row>
    <row r="104" spans="2:4" x14ac:dyDescent="0.2">
      <c r="B104" s="14">
        <v>70.358625184941332</v>
      </c>
      <c r="C104" s="22">
        <v>71.227580999717034</v>
      </c>
      <c r="D104" s="15">
        <v>80.403887605685355</v>
      </c>
    </row>
    <row r="105" spans="2:4" x14ac:dyDescent="0.2">
      <c r="B105" s="14">
        <v>77.116467020422277</v>
      </c>
      <c r="C105" s="22">
        <v>62.054559446707273</v>
      </c>
      <c r="D105" s="15">
        <v>39.293285929480241</v>
      </c>
    </row>
    <row r="106" spans="2:4" x14ac:dyDescent="0.2">
      <c r="B106" s="14">
        <v>86.308458487433327</v>
      </c>
      <c r="C106" s="22">
        <v>66.794123609858161</v>
      </c>
      <c r="D106" s="15">
        <v>84.386744848039385</v>
      </c>
    </row>
    <row r="107" spans="2:4" x14ac:dyDescent="0.2">
      <c r="B107" s="14">
        <v>49.679685635136082</v>
      </c>
      <c r="C107" s="22">
        <v>43.516388772591952</v>
      </c>
      <c r="D107" s="15">
        <v>55.023543366752961</v>
      </c>
    </row>
    <row r="108" spans="2:4" x14ac:dyDescent="0.2">
      <c r="B108" s="14">
        <v>67.633537307319386</v>
      </c>
      <c r="C108" s="22">
        <v>67.473109928581991</v>
      </c>
      <c r="D108" s="15">
        <v>90.628700222576896</v>
      </c>
    </row>
    <row r="109" spans="2:4" x14ac:dyDescent="0.2">
      <c r="B109" s="14">
        <v>65.175342258103939</v>
      </c>
      <c r="C109" s="22">
        <v>50.105696459972251</v>
      </c>
      <c r="D109" s="15">
        <v>44.602238100565501</v>
      </c>
    </row>
    <row r="110" spans="2:4" x14ac:dyDescent="0.2">
      <c r="B110" s="14">
        <v>66.67477737793476</v>
      </c>
      <c r="C110" s="22">
        <v>87.780673289759946</v>
      </c>
      <c r="D110" s="15">
        <v>76.417662451913728</v>
      </c>
    </row>
    <row r="111" spans="2:4" x14ac:dyDescent="0.2">
      <c r="B111" s="14">
        <v>120.60909143267965</v>
      </c>
      <c r="C111" s="22">
        <v>48.996626694973408</v>
      </c>
      <c r="D111" s="15">
        <v>49.09382076855659</v>
      </c>
    </row>
    <row r="112" spans="2:4" x14ac:dyDescent="0.2">
      <c r="B112" s="14">
        <v>80.71960931754144</v>
      </c>
      <c r="C112" s="22">
        <v>70.111656757593749</v>
      </c>
      <c r="D112" s="15">
        <v>49.029010452481714</v>
      </c>
    </row>
    <row r="113" spans="2:6" x14ac:dyDescent="0.2">
      <c r="B113" s="14">
        <v>71.435524370960962</v>
      </c>
      <c r="C113" s="22">
        <v>71.269137346977431</v>
      </c>
      <c r="D113" s="15">
        <v>71.560484443602377</v>
      </c>
    </row>
    <row r="114" spans="2:6" x14ac:dyDescent="0.2">
      <c r="B114" s="14">
        <v>75.593330693599597</v>
      </c>
      <c r="C114" s="22">
        <v>59.54975327582288</v>
      </c>
      <c r="D114" s="15">
        <v>43.78617962492639</v>
      </c>
    </row>
    <row r="115" spans="2:6" x14ac:dyDescent="0.2">
      <c r="B115" s="14"/>
      <c r="C115" s="22">
        <v>46.046858967816291</v>
      </c>
      <c r="D115" s="15">
        <v>87.685190332263005</v>
      </c>
    </row>
    <row r="116" spans="2:6" x14ac:dyDescent="0.2">
      <c r="B116" s="14"/>
      <c r="C116" s="22">
        <v>107.64558884885658</v>
      </c>
      <c r="D116" s="15">
        <v>67.834428871197517</v>
      </c>
    </row>
    <row r="117" spans="2:6" x14ac:dyDescent="0.2">
      <c r="B117" s="14"/>
      <c r="C117" s="22">
        <v>80.584199003973254</v>
      </c>
      <c r="D117" s="15">
        <v>79.685331718499995</v>
      </c>
    </row>
    <row r="118" spans="2:6" ht="17" thickBot="1" x14ac:dyDescent="0.25">
      <c r="B118" s="14"/>
      <c r="C118" s="22">
        <v>53.019537027790683</v>
      </c>
      <c r="D118" s="15"/>
    </row>
    <row r="119" spans="2:6" ht="24" x14ac:dyDescent="0.3">
      <c r="B119" s="14"/>
      <c r="C119" s="22">
        <v>67.874654860783266</v>
      </c>
      <c r="D119" s="15"/>
      <c r="E119" s="53" t="s">
        <v>12</v>
      </c>
      <c r="F119" s="54"/>
    </row>
    <row r="120" spans="2:6" x14ac:dyDescent="0.2">
      <c r="B120" s="18"/>
      <c r="C120" s="22"/>
      <c r="D120" s="15"/>
      <c r="E120" s="60" t="s">
        <v>9</v>
      </c>
      <c r="F120" s="57">
        <v>73.069999999999993</v>
      </c>
    </row>
    <row r="121" spans="2:6" x14ac:dyDescent="0.2">
      <c r="B121" s="19" t="s">
        <v>4</v>
      </c>
      <c r="C121" s="23" t="s">
        <v>5</v>
      </c>
      <c r="D121" s="16" t="s">
        <v>6</v>
      </c>
      <c r="E121" s="61" t="s">
        <v>10</v>
      </c>
      <c r="F121" s="57">
        <v>3.6840000000000002</v>
      </c>
    </row>
    <row r="122" spans="2:6" ht="17" thickBot="1" x14ac:dyDescent="0.25">
      <c r="B122" s="20">
        <f>AVERAGE(B71:B119)</f>
        <v>77.325190567955232</v>
      </c>
      <c r="C122" s="28">
        <f t="shared" ref="C122:D122" si="2">AVERAGE(C71:C119)</f>
        <v>70.905926176997909</v>
      </c>
      <c r="D122" s="9">
        <f t="shared" si="2"/>
        <v>70.985140991043181</v>
      </c>
      <c r="E122" s="62" t="s">
        <v>11</v>
      </c>
      <c r="F122" s="59">
        <v>2.1269999999999998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C31A-76E9-1543-B750-C3555D82CE34}">
  <dimension ref="A2:N115"/>
  <sheetViews>
    <sheetView topLeftCell="A58" workbookViewId="0">
      <selection activeCell="E67" sqref="E67:G115"/>
    </sheetView>
  </sheetViews>
  <sheetFormatPr baseColWidth="10" defaultRowHeight="16" x14ac:dyDescent="0.2"/>
  <cols>
    <col min="2" max="2" width="12.83203125" customWidth="1"/>
    <col min="3" max="3" width="15" customWidth="1"/>
    <col min="4" max="4" width="18.33203125" customWidth="1"/>
    <col min="5" max="5" width="14.5" customWidth="1"/>
    <col min="6" max="6" width="13.1640625" customWidth="1"/>
    <col min="7" max="7" width="15.5" customWidth="1"/>
    <col min="11" max="11" width="12.6640625" customWidth="1"/>
  </cols>
  <sheetData>
    <row r="2" spans="2:14" ht="17" thickBot="1" x14ac:dyDescent="0.25"/>
    <row r="3" spans="2:14" ht="26" x14ac:dyDescent="0.3">
      <c r="B3" s="5" t="s">
        <v>0</v>
      </c>
      <c r="C3" s="7"/>
      <c r="D3" s="7"/>
      <c r="E3" s="5" t="s">
        <v>8</v>
      </c>
      <c r="F3" s="7"/>
      <c r="G3" s="4"/>
      <c r="I3" s="5" t="s">
        <v>7</v>
      </c>
      <c r="J3" s="7"/>
      <c r="K3" s="4"/>
      <c r="L3" s="5" t="s">
        <v>46</v>
      </c>
      <c r="M3" s="7"/>
      <c r="N3" s="4"/>
    </row>
    <row r="4" spans="2:14" ht="17" thickBot="1" x14ac:dyDescent="0.25">
      <c r="B4" s="10"/>
      <c r="C4" s="3"/>
      <c r="D4" s="3"/>
      <c r="E4" s="1"/>
      <c r="F4" s="8"/>
      <c r="G4" s="2"/>
      <c r="I4" s="1"/>
      <c r="J4" s="8"/>
      <c r="K4" s="2"/>
      <c r="L4" s="1"/>
      <c r="M4" s="8"/>
      <c r="N4" s="2"/>
    </row>
    <row r="5" spans="2:14" x14ac:dyDescent="0.2">
      <c r="B5" s="47" t="s">
        <v>1</v>
      </c>
      <c r="C5" s="29" t="s">
        <v>2</v>
      </c>
      <c r="D5" s="48" t="s">
        <v>3</v>
      </c>
      <c r="E5" s="48" t="s">
        <v>1</v>
      </c>
      <c r="F5" s="48" t="s">
        <v>2</v>
      </c>
      <c r="G5" s="12" t="s">
        <v>3</v>
      </c>
      <c r="I5" s="47" t="s">
        <v>1</v>
      </c>
      <c r="J5" s="48" t="s">
        <v>2</v>
      </c>
      <c r="K5" s="12" t="s">
        <v>3</v>
      </c>
      <c r="L5" s="47" t="s">
        <v>1</v>
      </c>
      <c r="M5" s="48" t="s">
        <v>2</v>
      </c>
      <c r="N5" s="12" t="s">
        <v>3</v>
      </c>
    </row>
    <row r="6" spans="2:14" x14ac:dyDescent="0.2">
      <c r="B6" s="49">
        <v>44151</v>
      </c>
      <c r="C6" s="30">
        <v>44154</v>
      </c>
      <c r="D6" s="50">
        <v>44166</v>
      </c>
      <c r="E6" s="50">
        <v>44151</v>
      </c>
      <c r="F6" s="50">
        <v>44154</v>
      </c>
      <c r="G6" s="13">
        <v>44166</v>
      </c>
      <c r="I6" s="49">
        <v>44141</v>
      </c>
      <c r="J6" s="50">
        <v>44159</v>
      </c>
      <c r="K6" s="13">
        <v>44169</v>
      </c>
      <c r="L6" s="49">
        <v>44141</v>
      </c>
      <c r="M6" s="50">
        <v>44159</v>
      </c>
      <c r="N6" s="13">
        <v>44169</v>
      </c>
    </row>
    <row r="7" spans="2:14" x14ac:dyDescent="0.2">
      <c r="B7" s="17">
        <v>9.1219999999999999</v>
      </c>
      <c r="C7" s="21">
        <v>6.1280000000000001</v>
      </c>
      <c r="D7" s="6">
        <v>8.8000000000000007</v>
      </c>
      <c r="E7" s="41">
        <f>(4/3)*(PI()*(B7/2)^3)</f>
        <v>397.43748508108865</v>
      </c>
      <c r="F7" s="43">
        <f t="shared" ref="F7:G22" si="0">(4/3)*(PI()*(C7/2)^3)</f>
        <v>120.49107863143213</v>
      </c>
      <c r="G7" s="39">
        <f t="shared" si="0"/>
        <v>356.81790480452401</v>
      </c>
      <c r="I7" s="18">
        <v>6.0170000000000003</v>
      </c>
      <c r="J7" s="22">
        <v>5.0220000000000002</v>
      </c>
      <c r="K7" s="15">
        <v>5.7619999999999996</v>
      </c>
      <c r="L7" s="18">
        <f>(4/3)*(PI()*(I7/2)^3)</f>
        <v>114.06138921450248</v>
      </c>
      <c r="M7" s="18">
        <f t="shared" ref="M7:N22" si="1">(4/3)*(PI()*(J7/2)^3)</f>
        <v>66.317591831915166</v>
      </c>
      <c r="N7" s="51">
        <f t="shared" si="1"/>
        <v>100.16555094655098</v>
      </c>
    </row>
    <row r="8" spans="2:14" x14ac:dyDescent="0.2">
      <c r="B8" s="18">
        <v>6.6790000000000003</v>
      </c>
      <c r="C8" s="22">
        <v>7.875</v>
      </c>
      <c r="D8" s="6">
        <v>7.6740000000000004</v>
      </c>
      <c r="E8" s="41">
        <f t="shared" ref="E8:E55" si="2">(4/3)*(PI()*(B8/2)^3)</f>
        <v>156.00300093882342</v>
      </c>
      <c r="F8" s="43">
        <f t="shared" si="0"/>
        <v>255.71152937896059</v>
      </c>
      <c r="G8" s="39">
        <f t="shared" si="0"/>
        <v>236.62684155687896</v>
      </c>
      <c r="I8" s="18">
        <v>5.0940000000000003</v>
      </c>
      <c r="J8" s="22">
        <v>5.55</v>
      </c>
      <c r="K8" s="15">
        <v>4.84</v>
      </c>
      <c r="L8" s="18">
        <f t="shared" ref="L8:L57" si="3">(4/3)*(PI()*(I8/2)^3)</f>
        <v>69.211050992238597</v>
      </c>
      <c r="M8" s="18">
        <f t="shared" si="1"/>
        <v>89.511239633784626</v>
      </c>
      <c r="N8" s="51">
        <f t="shared" si="1"/>
        <v>59.365578911852658</v>
      </c>
    </row>
    <row r="9" spans="2:14" x14ac:dyDescent="0.2">
      <c r="B9" s="18">
        <v>6.4089999999999998</v>
      </c>
      <c r="C9" s="22">
        <v>8.391</v>
      </c>
      <c r="D9" s="6">
        <v>7.0430000000000001</v>
      </c>
      <c r="E9" s="41">
        <f t="shared" si="2"/>
        <v>137.83815047086944</v>
      </c>
      <c r="F9" s="43">
        <f t="shared" si="0"/>
        <v>309.34263858096347</v>
      </c>
      <c r="G9" s="39">
        <f t="shared" si="0"/>
        <v>182.92442033739894</v>
      </c>
      <c r="I9" s="18">
        <v>4.5999999999999996</v>
      </c>
      <c r="J9" s="22">
        <v>4.4829999999999997</v>
      </c>
      <c r="K9" s="15">
        <v>5.4809999999999999</v>
      </c>
      <c r="L9" s="18">
        <f t="shared" si="3"/>
        <v>50.965010421635995</v>
      </c>
      <c r="M9" s="18">
        <f t="shared" si="1"/>
        <v>47.174232039078035</v>
      </c>
      <c r="N9" s="51">
        <f t="shared" si="1"/>
        <v>86.214046326084443</v>
      </c>
    </row>
    <row r="10" spans="2:14" x14ac:dyDescent="0.2">
      <c r="B10" s="18">
        <v>6.6829999999999998</v>
      </c>
      <c r="C10" s="22">
        <v>6.274</v>
      </c>
      <c r="D10" s="6">
        <v>8.173</v>
      </c>
      <c r="E10" s="41">
        <f t="shared" si="2"/>
        <v>156.28345570489094</v>
      </c>
      <c r="F10" s="43">
        <f t="shared" si="0"/>
        <v>129.31001598517958</v>
      </c>
      <c r="G10" s="39">
        <f t="shared" si="0"/>
        <v>285.85323998900083</v>
      </c>
      <c r="I10" s="18">
        <v>5.5970000000000004</v>
      </c>
      <c r="J10" s="22">
        <v>6.1609999999999996</v>
      </c>
      <c r="K10" s="15">
        <v>5.16</v>
      </c>
      <c r="L10" s="18">
        <f t="shared" si="3"/>
        <v>91.80462121104371</v>
      </c>
      <c r="M10" s="18">
        <f t="shared" si="1"/>
        <v>122.44815583367867</v>
      </c>
      <c r="N10" s="51">
        <f t="shared" si="1"/>
        <v>71.936238847381546</v>
      </c>
    </row>
    <row r="11" spans="2:14" x14ac:dyDescent="0.2">
      <c r="B11" s="18">
        <v>6.31</v>
      </c>
      <c r="C11" s="22">
        <v>7.3979999999999997</v>
      </c>
      <c r="D11" s="6">
        <v>7.7409999999999997</v>
      </c>
      <c r="E11" s="41">
        <f t="shared" si="2"/>
        <v>131.54874222941734</v>
      </c>
      <c r="F11" s="43">
        <f t="shared" si="0"/>
        <v>212.00280312071692</v>
      </c>
      <c r="G11" s="39">
        <f t="shared" si="0"/>
        <v>242.87892090642691</v>
      </c>
      <c r="I11" s="18">
        <v>5.3289999999999997</v>
      </c>
      <c r="J11" s="22">
        <v>5.2880000000000003</v>
      </c>
      <c r="K11" s="15">
        <v>4.4400000000000004</v>
      </c>
      <c r="L11" s="18">
        <f t="shared" si="3"/>
        <v>79.238415591036272</v>
      </c>
      <c r="M11" s="18">
        <f t="shared" si="1"/>
        <v>77.423528815889853</v>
      </c>
      <c r="N11" s="51">
        <f t="shared" si="1"/>
        <v>45.829754692497744</v>
      </c>
    </row>
    <row r="12" spans="2:14" x14ac:dyDescent="0.2">
      <c r="B12" s="18">
        <v>7.6630000000000003</v>
      </c>
      <c r="C12" s="22">
        <v>7.7549999999999999</v>
      </c>
      <c r="D12" s="6">
        <v>7.375</v>
      </c>
      <c r="E12" s="41">
        <f t="shared" si="2"/>
        <v>235.61074850770925</v>
      </c>
      <c r="F12" s="43">
        <f t="shared" si="0"/>
        <v>244.19908298926816</v>
      </c>
      <c r="G12" s="39">
        <f t="shared" si="0"/>
        <v>210.03162682344339</v>
      </c>
      <c r="I12" s="18">
        <v>5.4390000000000001</v>
      </c>
      <c r="J12" s="22">
        <v>4.492</v>
      </c>
      <c r="K12" s="15">
        <v>3.9319999999999999</v>
      </c>
      <c r="L12" s="18">
        <f t="shared" si="3"/>
        <v>84.247262653401023</v>
      </c>
      <c r="M12" s="18">
        <f t="shared" si="1"/>
        <v>47.458921542713746</v>
      </c>
      <c r="N12" s="51">
        <f t="shared" si="1"/>
        <v>31.830184047388464</v>
      </c>
    </row>
    <row r="13" spans="2:14" x14ac:dyDescent="0.2">
      <c r="B13" s="18">
        <v>7.9770000000000003</v>
      </c>
      <c r="C13" s="22">
        <v>7.782</v>
      </c>
      <c r="D13" s="6">
        <v>5.87</v>
      </c>
      <c r="E13" s="41">
        <f t="shared" si="2"/>
        <v>265.77700215271562</v>
      </c>
      <c r="F13" s="43">
        <f t="shared" si="0"/>
        <v>246.75860234717334</v>
      </c>
      <c r="G13" s="39">
        <f t="shared" si="0"/>
        <v>105.90413712085946</v>
      </c>
      <c r="I13" s="18">
        <v>4.508</v>
      </c>
      <c r="J13" s="22">
        <v>5.33</v>
      </c>
      <c r="K13" s="15">
        <v>4.9459999999999997</v>
      </c>
      <c r="L13" s="18">
        <f t="shared" si="3"/>
        <v>47.967860088760446</v>
      </c>
      <c r="M13" s="18">
        <f t="shared" si="1"/>
        <v>79.283031814983744</v>
      </c>
      <c r="N13" s="51">
        <f t="shared" si="1"/>
        <v>63.352091671101306</v>
      </c>
    </row>
    <row r="14" spans="2:14" x14ac:dyDescent="0.2">
      <c r="B14" s="18">
        <v>8.3219999999999992</v>
      </c>
      <c r="C14" s="22">
        <v>7.9359999999999999</v>
      </c>
      <c r="D14" s="6">
        <v>5.8140000000000001</v>
      </c>
      <c r="E14" s="41">
        <f t="shared" si="2"/>
        <v>301.77395637827198</v>
      </c>
      <c r="F14" s="43">
        <f t="shared" si="0"/>
        <v>261.69992594753603</v>
      </c>
      <c r="G14" s="39">
        <f t="shared" si="0"/>
        <v>102.90197366062195</v>
      </c>
      <c r="I14" s="18">
        <v>4.8079999999999998</v>
      </c>
      <c r="J14" s="22">
        <v>4.6790000000000003</v>
      </c>
      <c r="K14" s="15">
        <v>5.2590000000000003</v>
      </c>
      <c r="L14" s="18">
        <f t="shared" si="3"/>
        <v>58.195847786636058</v>
      </c>
      <c r="M14" s="18">
        <f t="shared" si="1"/>
        <v>53.636169911403591</v>
      </c>
      <c r="N14" s="51">
        <f t="shared" si="1"/>
        <v>76.15670310190464</v>
      </c>
    </row>
    <row r="15" spans="2:14" x14ac:dyDescent="0.2">
      <c r="B15" s="18">
        <v>6.9180000000000001</v>
      </c>
      <c r="C15" s="22">
        <v>7.5529999999999999</v>
      </c>
      <c r="D15" s="6">
        <v>6.7069999999999999</v>
      </c>
      <c r="E15" s="41">
        <f t="shared" si="2"/>
        <v>173.3565659350545</v>
      </c>
      <c r="F15" s="43">
        <f t="shared" si="0"/>
        <v>225.60934070821929</v>
      </c>
      <c r="G15" s="39">
        <f t="shared" si="0"/>
        <v>157.97324574706838</v>
      </c>
      <c r="I15" s="18">
        <v>5.4269999999999996</v>
      </c>
      <c r="J15" s="22">
        <v>4.2590000000000003</v>
      </c>
      <c r="K15" s="15">
        <v>6.49</v>
      </c>
      <c r="L15" s="18">
        <f t="shared" si="3"/>
        <v>83.690870867637429</v>
      </c>
      <c r="M15" s="18">
        <f t="shared" si="1"/>
        <v>40.450280964251775</v>
      </c>
      <c r="N15" s="51">
        <f t="shared" si="1"/>
        <v>143.13067279462564</v>
      </c>
    </row>
    <row r="16" spans="2:14" x14ac:dyDescent="0.2">
      <c r="B16" s="18">
        <v>5.8739999999999997</v>
      </c>
      <c r="C16" s="22">
        <v>9.6539999999999999</v>
      </c>
      <c r="D16" s="6">
        <v>7.3979999999999997</v>
      </c>
      <c r="E16" s="41">
        <f t="shared" si="2"/>
        <v>106.12078377137172</v>
      </c>
      <c r="F16" s="43">
        <f t="shared" si="0"/>
        <v>471.10802885152839</v>
      </c>
      <c r="G16" s="39">
        <f t="shared" si="0"/>
        <v>212.00280312071692</v>
      </c>
      <c r="I16" s="18">
        <v>5.7619999999999996</v>
      </c>
      <c r="J16" s="22">
        <v>4.702</v>
      </c>
      <c r="K16" s="15">
        <v>5.085</v>
      </c>
      <c r="L16" s="18">
        <f t="shared" si="3"/>
        <v>100.16555094655098</v>
      </c>
      <c r="M16" s="18">
        <f t="shared" si="1"/>
        <v>54.431022995819703</v>
      </c>
      <c r="N16" s="51">
        <f t="shared" si="1"/>
        <v>68.844855716630036</v>
      </c>
    </row>
    <row r="17" spans="2:14" x14ac:dyDescent="0.2">
      <c r="B17" s="18">
        <v>7.2889999999999997</v>
      </c>
      <c r="C17" s="22">
        <v>8.0619999999999994</v>
      </c>
      <c r="D17" s="6">
        <v>8.4870000000000001</v>
      </c>
      <c r="E17" s="41">
        <f t="shared" si="2"/>
        <v>202.76942657560497</v>
      </c>
      <c r="F17" s="43">
        <f t="shared" si="0"/>
        <v>274.36392284794169</v>
      </c>
      <c r="G17" s="39">
        <f t="shared" si="0"/>
        <v>320.08198291294008</v>
      </c>
      <c r="I17" s="18">
        <v>5.4850000000000003</v>
      </c>
      <c r="J17" s="22">
        <v>5.5970000000000004</v>
      </c>
      <c r="K17" s="15">
        <v>5.0629999999999997</v>
      </c>
      <c r="L17" s="18">
        <f t="shared" si="3"/>
        <v>86.402939550192343</v>
      </c>
      <c r="M17" s="18">
        <f t="shared" si="1"/>
        <v>91.80462121104371</v>
      </c>
      <c r="N17" s="51">
        <f t="shared" si="1"/>
        <v>67.955154541897599</v>
      </c>
    </row>
    <row r="18" spans="2:14" x14ac:dyDescent="0.2">
      <c r="B18" s="18">
        <v>8.1280000000000001</v>
      </c>
      <c r="C18" s="22">
        <v>6.1950000000000003</v>
      </c>
      <c r="D18" s="6">
        <v>7.7670000000000003</v>
      </c>
      <c r="E18" s="41">
        <f t="shared" si="2"/>
        <v>281.15752209779788</v>
      </c>
      <c r="F18" s="43">
        <f t="shared" si="0"/>
        <v>124.4865853447622</v>
      </c>
      <c r="G18" s="39">
        <f t="shared" si="0"/>
        <v>245.33445079808112</v>
      </c>
      <c r="I18" s="18">
        <v>4.9329999999999998</v>
      </c>
      <c r="J18" s="22">
        <v>5.2190000000000003</v>
      </c>
      <c r="K18" s="15">
        <v>5.5540000000000003</v>
      </c>
      <c r="L18" s="18">
        <f t="shared" si="3"/>
        <v>62.853862146822259</v>
      </c>
      <c r="M18" s="18">
        <f t="shared" si="1"/>
        <v>74.432141250408421</v>
      </c>
      <c r="N18" s="51">
        <f t="shared" si="1"/>
        <v>89.704916969433185</v>
      </c>
    </row>
    <row r="19" spans="2:14" x14ac:dyDescent="0.2">
      <c r="B19" s="18">
        <v>6.5890000000000004</v>
      </c>
      <c r="C19" s="22">
        <v>7.1909999999999998</v>
      </c>
      <c r="D19" s="6">
        <v>8.2050000000000001</v>
      </c>
      <c r="E19" s="41">
        <f t="shared" si="2"/>
        <v>149.78114456249813</v>
      </c>
      <c r="F19" s="43">
        <f t="shared" si="0"/>
        <v>194.70024076699866</v>
      </c>
      <c r="G19" s="39">
        <f t="shared" si="0"/>
        <v>289.22403350784811</v>
      </c>
      <c r="I19" s="18">
        <v>4.5039999999999996</v>
      </c>
      <c r="J19" s="22">
        <v>4.5609999999999999</v>
      </c>
      <c r="K19" s="15">
        <v>4.952</v>
      </c>
      <c r="L19" s="18">
        <f t="shared" si="3"/>
        <v>47.840286059711204</v>
      </c>
      <c r="M19" s="18">
        <f t="shared" si="1"/>
        <v>49.679685635136082</v>
      </c>
      <c r="N19" s="51">
        <f t="shared" si="1"/>
        <v>63.582929025482358</v>
      </c>
    </row>
    <row r="20" spans="2:14" x14ac:dyDescent="0.2">
      <c r="B20" s="18">
        <v>5.8789999999999996</v>
      </c>
      <c r="C20" s="22">
        <v>6.98</v>
      </c>
      <c r="D20" s="6">
        <v>5.968</v>
      </c>
      <c r="E20" s="41">
        <f t="shared" si="2"/>
        <v>106.39200731666708</v>
      </c>
      <c r="F20" s="43">
        <f t="shared" si="0"/>
        <v>178.05939367088234</v>
      </c>
      <c r="G20" s="39">
        <f t="shared" si="0"/>
        <v>111.29741197611197</v>
      </c>
      <c r="I20" s="18">
        <v>4.9029999999999996</v>
      </c>
      <c r="J20" s="22">
        <v>4.5369999999999999</v>
      </c>
      <c r="K20" s="15">
        <v>5.3920000000000003</v>
      </c>
      <c r="L20" s="18">
        <f t="shared" si="3"/>
        <v>61.714086096038457</v>
      </c>
      <c r="M20" s="18">
        <f t="shared" si="1"/>
        <v>48.899560986866057</v>
      </c>
      <c r="N20" s="51">
        <f t="shared" si="1"/>
        <v>82.082064832823789</v>
      </c>
    </row>
    <row r="21" spans="2:14" x14ac:dyDescent="0.2">
      <c r="B21" s="18">
        <v>6.37</v>
      </c>
      <c r="C21" s="22">
        <v>8.3230000000000004</v>
      </c>
      <c r="D21" s="6">
        <v>5.0309999999999997</v>
      </c>
      <c r="E21" s="41">
        <f t="shared" si="2"/>
        <v>135.33711655375026</v>
      </c>
      <c r="F21" s="43">
        <f t="shared" si="0"/>
        <v>301.88275602499959</v>
      </c>
      <c r="G21" s="39">
        <f t="shared" si="0"/>
        <v>66.67477737793476</v>
      </c>
      <c r="I21" s="18">
        <v>4.8460000000000001</v>
      </c>
      <c r="J21" s="22">
        <v>4.2729999999999997</v>
      </c>
      <c r="K21" s="15">
        <v>5.08</v>
      </c>
      <c r="L21" s="18">
        <f t="shared" si="3"/>
        <v>59.586633799099786</v>
      </c>
      <c r="M21" s="18">
        <f t="shared" si="1"/>
        <v>40.85049287051902</v>
      </c>
      <c r="N21" s="51">
        <f t="shared" si="1"/>
        <v>68.641973168407674</v>
      </c>
    </row>
    <row r="22" spans="2:14" x14ac:dyDescent="0.2">
      <c r="B22" s="18">
        <v>8.0589999999999993</v>
      </c>
      <c r="C22" s="22">
        <v>8.1349999999999998</v>
      </c>
      <c r="D22" s="6">
        <v>8.23</v>
      </c>
      <c r="E22" s="41">
        <f t="shared" si="2"/>
        <v>274.05775110860793</v>
      </c>
      <c r="F22" s="43">
        <f t="shared" si="0"/>
        <v>281.88456372362106</v>
      </c>
      <c r="G22" s="39">
        <f t="shared" si="0"/>
        <v>291.87582666855218</v>
      </c>
      <c r="I22" s="18">
        <v>4.5640000000000001</v>
      </c>
      <c r="J22" s="22">
        <v>5.5720000000000001</v>
      </c>
      <c r="K22" s="15">
        <v>5.2</v>
      </c>
      <c r="L22" s="18">
        <f t="shared" si="3"/>
        <v>49.777780642094086</v>
      </c>
      <c r="M22" s="18">
        <f t="shared" si="1"/>
        <v>90.579922666991621</v>
      </c>
      <c r="N22" s="51">
        <f t="shared" si="1"/>
        <v>73.622176639325616</v>
      </c>
    </row>
    <row r="23" spans="2:14" x14ac:dyDescent="0.2">
      <c r="B23" s="18">
        <v>7.4560000000000004</v>
      </c>
      <c r="C23" s="22">
        <v>7.9080000000000004</v>
      </c>
      <c r="D23" s="6">
        <v>7.1449999999999996</v>
      </c>
      <c r="E23" s="41">
        <f t="shared" si="2"/>
        <v>217.02827590714196</v>
      </c>
      <c r="F23" s="43">
        <f t="shared" ref="F23:F46" si="4">(4/3)*(PI()*(C23/2)^3)</f>
        <v>258.93967837495723</v>
      </c>
      <c r="G23" s="39">
        <f t="shared" ref="G23:G39" si="5">(4/3)*(PI()*(D23/2)^3)</f>
        <v>190.98766613780754</v>
      </c>
      <c r="I23" s="18">
        <v>4.3079999999999998</v>
      </c>
      <c r="J23" s="22">
        <v>5.5369999999999999</v>
      </c>
      <c r="K23" s="15">
        <v>5.7720000000000002</v>
      </c>
      <c r="L23" s="18">
        <f t="shared" si="3"/>
        <v>41.862552595385154</v>
      </c>
      <c r="M23" s="18">
        <f t="shared" ref="M23:M52" si="6">(4/3)*(PI()*(J23/2)^3)</f>
        <v>88.883713911723547</v>
      </c>
      <c r="N23" s="51">
        <f t="shared" ref="N23:N52" si="7">(4/3)*(PI()*(K23/2)^3)</f>
        <v>100.68797105941752</v>
      </c>
    </row>
    <row r="24" spans="2:14" x14ac:dyDescent="0.2">
      <c r="B24" s="18">
        <v>8.7129999999999992</v>
      </c>
      <c r="C24" s="22">
        <v>6.617</v>
      </c>
      <c r="D24" s="6">
        <v>8.5709999999999997</v>
      </c>
      <c r="E24" s="41">
        <f t="shared" si="2"/>
        <v>346.33929168166861</v>
      </c>
      <c r="F24" s="43">
        <f t="shared" si="4"/>
        <v>151.69875839468119</v>
      </c>
      <c r="G24" s="39">
        <f t="shared" si="5"/>
        <v>329.6803841898514</v>
      </c>
      <c r="I24" s="18">
        <v>5.4829999999999997</v>
      </c>
      <c r="J24" s="22">
        <v>5.78</v>
      </c>
      <c r="K24" s="15">
        <v>5.0819999999999999</v>
      </c>
      <c r="L24" s="18">
        <f t="shared" si="3"/>
        <v>86.308458487433327</v>
      </c>
      <c r="M24" s="18">
        <f t="shared" si="6"/>
        <v>101.10721259455565</v>
      </c>
      <c r="N24" s="51">
        <f t="shared" si="7"/>
        <v>68.723078287833431</v>
      </c>
    </row>
    <row r="25" spans="2:14" x14ac:dyDescent="0.2">
      <c r="B25" s="18">
        <v>6.9180000000000001</v>
      </c>
      <c r="C25" s="22">
        <v>6.9640000000000004</v>
      </c>
      <c r="D25" s="6">
        <v>7.8879999999999999</v>
      </c>
      <c r="E25" s="41">
        <f t="shared" si="2"/>
        <v>173.3565659350545</v>
      </c>
      <c r="F25" s="43">
        <f t="shared" si="4"/>
        <v>176.83772114500255</v>
      </c>
      <c r="G25" s="39">
        <f t="shared" si="5"/>
        <v>256.98000197026909</v>
      </c>
      <c r="I25" s="18">
        <v>4.867</v>
      </c>
      <c r="J25" s="22">
        <v>6.0960000000000001</v>
      </c>
      <c r="K25" s="15">
        <v>4.9989999999999997</v>
      </c>
      <c r="L25" s="18">
        <f t="shared" si="3"/>
        <v>60.36464640646507</v>
      </c>
      <c r="M25" s="18">
        <f t="shared" si="6"/>
        <v>118.61332963500851</v>
      </c>
      <c r="N25" s="51">
        <f t="shared" si="7"/>
        <v>65.410584895075502</v>
      </c>
    </row>
    <row r="26" spans="2:14" x14ac:dyDescent="0.2">
      <c r="B26" s="18">
        <v>6.7380000000000004</v>
      </c>
      <c r="C26" s="22">
        <v>7.09</v>
      </c>
      <c r="D26" s="6">
        <v>5.5880000000000001</v>
      </c>
      <c r="E26" s="41">
        <f t="shared" si="2"/>
        <v>160.17386020665896</v>
      </c>
      <c r="F26" s="43">
        <f t="shared" si="4"/>
        <v>186.61103768661866</v>
      </c>
      <c r="G26" s="39">
        <f t="shared" si="5"/>
        <v>91.362466287150653</v>
      </c>
      <c r="I26" s="18">
        <v>4.6669999999999998</v>
      </c>
      <c r="J26" s="22">
        <v>5.1070000000000002</v>
      </c>
      <c r="K26" s="15">
        <v>5.3209999999999997</v>
      </c>
      <c r="L26" s="18">
        <f t="shared" si="3"/>
        <v>53.224553270868739</v>
      </c>
      <c r="M26" s="18">
        <f t="shared" si="6"/>
        <v>69.742288790705942</v>
      </c>
      <c r="N26" s="51">
        <f t="shared" si="7"/>
        <v>78.88208823126385</v>
      </c>
    </row>
    <row r="27" spans="2:14" x14ac:dyDescent="0.2">
      <c r="B27" s="18">
        <v>6.8879999999999999</v>
      </c>
      <c r="C27" s="22">
        <v>6.2910000000000004</v>
      </c>
      <c r="D27" s="6">
        <v>6.6130000000000004</v>
      </c>
      <c r="E27" s="41">
        <f t="shared" si="2"/>
        <v>171.1110426540487</v>
      </c>
      <c r="F27" s="43">
        <f t="shared" si="4"/>
        <v>130.3640000817955</v>
      </c>
      <c r="G27" s="39">
        <f t="shared" si="5"/>
        <v>151.4238173499154</v>
      </c>
      <c r="I27" s="18">
        <v>4.4370000000000003</v>
      </c>
      <c r="J27" s="22">
        <v>4.4349999999999996</v>
      </c>
      <c r="K27" s="15">
        <v>4.5350000000000001</v>
      </c>
      <c r="L27" s="18">
        <f t="shared" si="3"/>
        <v>45.736919295978069</v>
      </c>
      <c r="M27" s="18">
        <f t="shared" si="6"/>
        <v>45.675098733100626</v>
      </c>
      <c r="N27" s="51">
        <f t="shared" si="7"/>
        <v>48.834921787059827</v>
      </c>
    </row>
    <row r="28" spans="2:14" x14ac:dyDescent="0.2">
      <c r="B28" s="18">
        <v>6.649</v>
      </c>
      <c r="C28" s="22">
        <v>7.3440000000000003</v>
      </c>
      <c r="D28" s="6">
        <v>7.0309999999999997</v>
      </c>
      <c r="E28" s="41">
        <f t="shared" si="2"/>
        <v>153.91027748311717</v>
      </c>
      <c r="F28" s="43">
        <f t="shared" si="4"/>
        <v>207.39420963470448</v>
      </c>
      <c r="G28" s="39">
        <f t="shared" si="5"/>
        <v>181.99100199603939</v>
      </c>
      <c r="I28" s="18">
        <v>5.3369999999999997</v>
      </c>
      <c r="J28" s="22">
        <v>5.0149999999999997</v>
      </c>
      <c r="K28" s="15">
        <v>5.61</v>
      </c>
      <c r="L28" s="18">
        <f t="shared" si="3"/>
        <v>79.595814409832769</v>
      </c>
      <c r="M28" s="18">
        <f t="shared" si="6"/>
        <v>66.040664485348941</v>
      </c>
      <c r="N28" s="51">
        <f t="shared" si="7"/>
        <v>92.445804473095521</v>
      </c>
    </row>
    <row r="29" spans="2:14" x14ac:dyDescent="0.2">
      <c r="B29" s="18">
        <v>7.282</v>
      </c>
      <c r="C29" s="22">
        <v>6.843</v>
      </c>
      <c r="D29" s="6">
        <v>6.42</v>
      </c>
      <c r="E29" s="41">
        <f t="shared" si="2"/>
        <v>202.18579782817929</v>
      </c>
      <c r="F29" s="43">
        <f t="shared" si="4"/>
        <v>167.77924752756104</v>
      </c>
      <c r="G29" s="39">
        <f t="shared" si="5"/>
        <v>138.54909920873763</v>
      </c>
      <c r="I29" s="18">
        <v>4.96</v>
      </c>
      <c r="J29" s="22">
        <v>5.36</v>
      </c>
      <c r="K29" s="15">
        <v>5.0339999999999998</v>
      </c>
      <c r="L29" s="18">
        <f t="shared" si="3"/>
        <v>63.891583483285189</v>
      </c>
      <c r="M29" s="18">
        <f t="shared" si="6"/>
        <v>80.629318935178844</v>
      </c>
      <c r="N29" s="51">
        <f t="shared" si="7"/>
        <v>66.794123609858161</v>
      </c>
    </row>
    <row r="30" spans="2:14" x14ac:dyDescent="0.2">
      <c r="B30" s="18">
        <v>7.3380000000000001</v>
      </c>
      <c r="C30" s="22">
        <v>6.782</v>
      </c>
      <c r="D30" s="6">
        <v>5.843</v>
      </c>
      <c r="E30" s="41">
        <f t="shared" si="2"/>
        <v>206.88630567376165</v>
      </c>
      <c r="F30" s="43">
        <f t="shared" si="4"/>
        <v>163.3322627350455</v>
      </c>
      <c r="G30" s="39">
        <f t="shared" si="5"/>
        <v>104.44947977090629</v>
      </c>
      <c r="I30" s="18">
        <v>5.0119999999999996</v>
      </c>
      <c r="J30" s="22">
        <v>4.8540000000000001</v>
      </c>
      <c r="K30" s="15">
        <v>5.7720000000000002</v>
      </c>
      <c r="L30" s="18">
        <f t="shared" si="3"/>
        <v>65.922217725959783</v>
      </c>
      <c r="M30" s="18">
        <f t="shared" si="6"/>
        <v>59.882226318896684</v>
      </c>
      <c r="N30" s="51">
        <f t="shared" si="7"/>
        <v>100.68797105941752</v>
      </c>
    </row>
    <row r="31" spans="2:14" x14ac:dyDescent="0.2">
      <c r="B31" s="18">
        <v>7.1239999999999997</v>
      </c>
      <c r="C31" s="22">
        <v>6.3579999999999997</v>
      </c>
      <c r="D31" s="6">
        <v>7.7830000000000004</v>
      </c>
      <c r="E31" s="41">
        <f t="shared" si="2"/>
        <v>189.30860476805975</v>
      </c>
      <c r="F31" s="43">
        <f t="shared" si="4"/>
        <v>134.57369996335353</v>
      </c>
      <c r="G31" s="39">
        <f t="shared" si="5"/>
        <v>246.85374124948558</v>
      </c>
      <c r="I31" s="18">
        <v>5.5330000000000004</v>
      </c>
      <c r="J31" s="22">
        <v>4.9320000000000004</v>
      </c>
      <c r="K31" s="15">
        <v>5.8159999999999998</v>
      </c>
      <c r="L31" s="18">
        <f t="shared" si="3"/>
        <v>88.691220824558528</v>
      </c>
      <c r="M31" s="18">
        <f t="shared" si="6"/>
        <v>62.815645369101333</v>
      </c>
      <c r="N31" s="51">
        <f t="shared" si="7"/>
        <v>103.00820418251595</v>
      </c>
    </row>
    <row r="32" spans="2:14" x14ac:dyDescent="0.2">
      <c r="B32" s="18">
        <v>8.4770000000000003</v>
      </c>
      <c r="C32" s="22">
        <v>5.851</v>
      </c>
      <c r="D32" s="6">
        <v>6.9109999999999996</v>
      </c>
      <c r="E32" s="41">
        <f t="shared" si="2"/>
        <v>318.95188398331106</v>
      </c>
      <c r="F32" s="43">
        <f t="shared" si="4"/>
        <v>104.87909148976561</v>
      </c>
      <c r="G32" s="39">
        <f t="shared" si="5"/>
        <v>172.83086407209046</v>
      </c>
      <c r="I32" s="18">
        <v>5.1879999999999997</v>
      </c>
      <c r="J32" s="22">
        <v>4.5640000000000001</v>
      </c>
      <c r="K32" s="15">
        <v>5.359</v>
      </c>
      <c r="L32" s="18">
        <f t="shared" si="3"/>
        <v>73.113659954718003</v>
      </c>
      <c r="M32" s="18">
        <f t="shared" si="6"/>
        <v>49.777780642094086</v>
      </c>
      <c r="N32" s="51">
        <f t="shared" si="7"/>
        <v>80.584199003973254</v>
      </c>
    </row>
    <row r="33" spans="2:14" x14ac:dyDescent="0.2">
      <c r="B33" s="18">
        <v>7.27</v>
      </c>
      <c r="C33" s="22">
        <v>6.9630000000000001</v>
      </c>
      <c r="D33" s="6">
        <v>6.649</v>
      </c>
      <c r="E33" s="41">
        <f t="shared" si="2"/>
        <v>201.18789879397644</v>
      </c>
      <c r="F33" s="43">
        <f t="shared" si="4"/>
        <v>176.76155270908828</v>
      </c>
      <c r="G33" s="39">
        <f t="shared" si="5"/>
        <v>153.91027748311717</v>
      </c>
      <c r="I33" s="18">
        <v>4.4269999999999996</v>
      </c>
      <c r="J33" s="22">
        <v>5.484</v>
      </c>
      <c r="K33" s="15">
        <v>5.32</v>
      </c>
      <c r="L33" s="18">
        <f t="shared" si="3"/>
        <v>45.428373548800224</v>
      </c>
      <c r="M33" s="18">
        <f t="shared" si="6"/>
        <v>86.355690404565792</v>
      </c>
      <c r="N33" s="51">
        <f t="shared" si="7"/>
        <v>78.837622568144326</v>
      </c>
    </row>
    <row r="34" spans="2:14" x14ac:dyDescent="0.2">
      <c r="B34" s="18">
        <v>7.0960000000000001</v>
      </c>
      <c r="C34" s="22">
        <v>6.0519999999999996</v>
      </c>
      <c r="D34" s="6">
        <v>7.6059999999999999</v>
      </c>
      <c r="E34" s="41">
        <f t="shared" si="2"/>
        <v>187.08520441078022</v>
      </c>
      <c r="F34" s="43">
        <f t="shared" si="4"/>
        <v>116.06342447477513</v>
      </c>
      <c r="G34" s="39">
        <f t="shared" si="5"/>
        <v>230.39210117502523</v>
      </c>
      <c r="I34" s="18">
        <v>4.6669999999999998</v>
      </c>
      <c r="J34" s="22">
        <v>5.0990000000000002</v>
      </c>
      <c r="K34" s="37">
        <v>5.0990000000000002</v>
      </c>
      <c r="L34" s="18">
        <f t="shared" si="3"/>
        <v>53.224553270868739</v>
      </c>
      <c r="M34" s="18">
        <f t="shared" si="6"/>
        <v>69.415052779967681</v>
      </c>
      <c r="N34" s="51">
        <f t="shared" si="7"/>
        <v>69.415052779967681</v>
      </c>
    </row>
    <row r="35" spans="2:14" x14ac:dyDescent="0.2">
      <c r="B35" s="18">
        <v>7.3490000000000002</v>
      </c>
      <c r="C35" s="22">
        <v>8.1199999999999992</v>
      </c>
      <c r="D35" s="6">
        <v>8.2240000000000002</v>
      </c>
      <c r="E35" s="41">
        <f t="shared" si="2"/>
        <v>207.8180973827445</v>
      </c>
      <c r="F35" s="43">
        <f t="shared" si="4"/>
        <v>280.32814941164469</v>
      </c>
      <c r="G35" s="39">
        <f t="shared" si="5"/>
        <v>291.23792440785155</v>
      </c>
      <c r="I35" s="18">
        <v>5.53</v>
      </c>
      <c r="J35" s="22">
        <v>4.88</v>
      </c>
      <c r="K35" s="37">
        <v>4.88</v>
      </c>
      <c r="L35" s="18">
        <f t="shared" si="3"/>
        <v>88.547033535717929</v>
      </c>
      <c r="M35" s="18">
        <f t="shared" si="6"/>
        <v>60.849650526247657</v>
      </c>
      <c r="N35" s="51">
        <f t="shared" si="7"/>
        <v>60.849650526247657</v>
      </c>
    </row>
    <row r="36" spans="2:14" x14ac:dyDescent="0.2">
      <c r="B36" s="18">
        <v>8.2249999999999996</v>
      </c>
      <c r="C36" s="22">
        <v>6.9619999999999997</v>
      </c>
      <c r="D36" s="6">
        <v>6.9260000000000002</v>
      </c>
      <c r="E36" s="41">
        <f t="shared" si="2"/>
        <v>291.34417684183074</v>
      </c>
      <c r="F36" s="43">
        <f t="shared" si="4"/>
        <v>176.68540614808359</v>
      </c>
      <c r="G36" s="39">
        <f t="shared" si="5"/>
        <v>173.9586721392667</v>
      </c>
      <c r="I36" s="18">
        <v>4.8230000000000004</v>
      </c>
      <c r="J36" s="22">
        <v>5.8490000000000002</v>
      </c>
      <c r="K36" s="37">
        <v>5.8490000000000002</v>
      </c>
      <c r="L36" s="18">
        <f t="shared" si="3"/>
        <v>58.74222711712153</v>
      </c>
      <c r="M36" s="18">
        <f t="shared" si="6"/>
        <v>104.77157833413095</v>
      </c>
      <c r="N36" s="51">
        <f t="shared" si="7"/>
        <v>104.77157833413095</v>
      </c>
    </row>
    <row r="37" spans="2:14" x14ac:dyDescent="0.2">
      <c r="B37" s="18">
        <v>7.5439999999999996</v>
      </c>
      <c r="C37" s="22">
        <v>7.4610000000000003</v>
      </c>
      <c r="D37" s="6">
        <v>7.5860000000000003</v>
      </c>
      <c r="E37" s="41">
        <f t="shared" si="2"/>
        <v>224.80380692925283</v>
      </c>
      <c r="F37" s="43">
        <f t="shared" si="4"/>
        <v>217.46518681336818</v>
      </c>
      <c r="G37" s="39">
        <f t="shared" si="5"/>
        <v>228.57942579679278</v>
      </c>
      <c r="I37" s="18">
        <v>5.5819999999999999</v>
      </c>
      <c r="J37" s="22">
        <v>5.4729999999999999</v>
      </c>
      <c r="K37" s="37">
        <v>5.4729999999999999</v>
      </c>
      <c r="L37" s="18">
        <f t="shared" si="3"/>
        <v>91.068486464148933</v>
      </c>
      <c r="M37" s="18">
        <f t="shared" si="6"/>
        <v>85.837086192134819</v>
      </c>
      <c r="N37" s="51">
        <f t="shared" si="7"/>
        <v>85.837086192134819</v>
      </c>
    </row>
    <row r="38" spans="2:14" x14ac:dyDescent="0.2">
      <c r="B38" s="18">
        <v>6.883</v>
      </c>
      <c r="C38" s="22">
        <v>7.819</v>
      </c>
      <c r="D38" s="6">
        <v>7.9550000000000001</v>
      </c>
      <c r="E38" s="41">
        <f t="shared" si="2"/>
        <v>170.73868450251803</v>
      </c>
      <c r="F38" s="43">
        <f t="shared" si="4"/>
        <v>250.29505051930676</v>
      </c>
      <c r="G38" s="39">
        <f t="shared" si="5"/>
        <v>263.58407887271539</v>
      </c>
      <c r="I38" s="18">
        <v>5.6120000000000001</v>
      </c>
      <c r="J38" s="22">
        <v>4.7229999999999999</v>
      </c>
      <c r="K38" s="37">
        <v>4.7229999999999999</v>
      </c>
      <c r="L38" s="18">
        <f t="shared" si="3"/>
        <v>92.544712244106918</v>
      </c>
      <c r="M38" s="18">
        <f t="shared" si="6"/>
        <v>55.163582010230471</v>
      </c>
      <c r="N38" s="51">
        <f t="shared" si="7"/>
        <v>55.163582010230471</v>
      </c>
    </row>
    <row r="39" spans="2:14" x14ac:dyDescent="0.2">
      <c r="B39" s="18">
        <v>6.4950000000000001</v>
      </c>
      <c r="C39" s="22">
        <v>8.484</v>
      </c>
      <c r="D39" s="6">
        <v>7.2469999999999999</v>
      </c>
      <c r="E39" s="41">
        <f t="shared" si="2"/>
        <v>143.46173821360065</v>
      </c>
      <c r="F39" s="43">
        <f t="shared" si="4"/>
        <v>319.74267341867687</v>
      </c>
      <c r="G39" s="39">
        <f t="shared" si="5"/>
        <v>199.28444719183713</v>
      </c>
      <c r="I39" s="18">
        <v>5.0990000000000002</v>
      </c>
      <c r="J39" s="22">
        <v>4.819</v>
      </c>
      <c r="K39" s="37">
        <v>4.819</v>
      </c>
      <c r="L39" s="18">
        <f t="shared" si="3"/>
        <v>69.415052779967681</v>
      </c>
      <c r="M39" s="18">
        <f t="shared" si="6"/>
        <v>58.596193058223868</v>
      </c>
      <c r="N39" s="51">
        <f t="shared" si="7"/>
        <v>58.596193058223868</v>
      </c>
    </row>
    <row r="40" spans="2:14" x14ac:dyDescent="0.2">
      <c r="B40" s="18">
        <v>7.5739999999999998</v>
      </c>
      <c r="C40" s="22">
        <v>6.7729999999999997</v>
      </c>
      <c r="D40" s="31"/>
      <c r="E40" s="41">
        <f t="shared" si="2"/>
        <v>227.49639794574779</v>
      </c>
      <c r="F40" s="43">
        <f t="shared" si="4"/>
        <v>162.68287885640387</v>
      </c>
      <c r="G40" s="39"/>
      <c r="I40" s="18">
        <v>5.4109999999999996</v>
      </c>
      <c r="J40" s="22">
        <v>4.88</v>
      </c>
      <c r="K40" s="37">
        <v>4.88</v>
      </c>
      <c r="L40" s="18">
        <f t="shared" si="3"/>
        <v>82.952833285823147</v>
      </c>
      <c r="M40" s="18">
        <f t="shared" si="6"/>
        <v>60.849650526247657</v>
      </c>
      <c r="N40" s="51">
        <f t="shared" si="7"/>
        <v>60.849650526247657</v>
      </c>
    </row>
    <row r="41" spans="2:14" x14ac:dyDescent="0.2">
      <c r="B41" s="18">
        <v>6.2629999999999999</v>
      </c>
      <c r="C41" s="22">
        <v>6.2030000000000003</v>
      </c>
      <c r="D41" s="31"/>
      <c r="E41" s="41">
        <f t="shared" si="2"/>
        <v>128.63106263747065</v>
      </c>
      <c r="F41" s="43">
        <f t="shared" si="4"/>
        <v>124.96948088776958</v>
      </c>
      <c r="G41" s="39"/>
      <c r="I41" s="18">
        <v>5.0510000000000002</v>
      </c>
      <c r="J41" s="22">
        <v>4.9359999999999999</v>
      </c>
      <c r="K41" s="37">
        <v>4.9359999999999999</v>
      </c>
      <c r="L41" s="18">
        <f t="shared" si="3"/>
        <v>67.473109928581991</v>
      </c>
      <c r="M41" s="18">
        <f t="shared" si="6"/>
        <v>62.968605477410854</v>
      </c>
      <c r="N41" s="51">
        <f t="shared" si="7"/>
        <v>62.968605477410854</v>
      </c>
    </row>
    <row r="42" spans="2:14" x14ac:dyDescent="0.2">
      <c r="B42" s="18">
        <v>6.468</v>
      </c>
      <c r="C42" s="22">
        <v>7.0010000000000003</v>
      </c>
      <c r="D42" s="31"/>
      <c r="E42" s="41">
        <f t="shared" si="2"/>
        <v>141.68003517792258</v>
      </c>
      <c r="F42" s="43">
        <f t="shared" si="4"/>
        <v>179.67136004632735</v>
      </c>
      <c r="G42" s="39"/>
      <c r="I42" s="18">
        <v>5.3</v>
      </c>
      <c r="J42" s="22">
        <v>4.47</v>
      </c>
      <c r="K42" s="37">
        <v>4.47</v>
      </c>
      <c r="L42" s="18">
        <f t="shared" si="3"/>
        <v>77.951814914747928</v>
      </c>
      <c r="M42" s="18">
        <f t="shared" si="6"/>
        <v>46.765027245823646</v>
      </c>
      <c r="N42" s="51">
        <f t="shared" si="7"/>
        <v>46.765027245823646</v>
      </c>
    </row>
    <row r="43" spans="2:14" x14ac:dyDescent="0.2">
      <c r="B43" s="18">
        <v>6.649</v>
      </c>
      <c r="C43" s="22">
        <v>5.8209999999999997</v>
      </c>
      <c r="D43" s="31"/>
      <c r="E43" s="41">
        <f t="shared" si="2"/>
        <v>153.91027748311717</v>
      </c>
      <c r="F43" s="43">
        <f t="shared" si="4"/>
        <v>103.27410029352919</v>
      </c>
      <c r="G43" s="39"/>
      <c r="I43" s="18">
        <v>4.3570000000000002</v>
      </c>
      <c r="J43" s="22">
        <v>5.0819999999999999</v>
      </c>
      <c r="K43" s="37">
        <v>5.0819999999999999</v>
      </c>
      <c r="L43" s="18">
        <f t="shared" si="3"/>
        <v>43.307319315263697</v>
      </c>
      <c r="M43" s="18">
        <f t="shared" si="6"/>
        <v>68.723078287833431</v>
      </c>
      <c r="N43" s="51">
        <f t="shared" si="7"/>
        <v>68.723078287833431</v>
      </c>
    </row>
    <row r="44" spans="2:14" x14ac:dyDescent="0.2">
      <c r="B44" s="18">
        <v>7.2469999999999999</v>
      </c>
      <c r="C44" s="22">
        <v>7.7190000000000003</v>
      </c>
      <c r="D44" s="31"/>
      <c r="E44" s="41">
        <f t="shared" si="2"/>
        <v>199.28444719183713</v>
      </c>
      <c r="F44" s="43">
        <f t="shared" si="4"/>
        <v>240.81400752422951</v>
      </c>
      <c r="G44" s="39"/>
      <c r="I44" s="18">
        <v>4.7679999999999998</v>
      </c>
      <c r="J44" s="22">
        <v>5.4109999999999996</v>
      </c>
      <c r="K44" s="37">
        <v>5.4109999999999996</v>
      </c>
      <c r="L44" s="18">
        <f t="shared" si="3"/>
        <v>56.755422695968498</v>
      </c>
      <c r="M44" s="18">
        <f t="shared" si="6"/>
        <v>82.952833285823147</v>
      </c>
      <c r="N44" s="51">
        <f t="shared" si="7"/>
        <v>82.952833285823147</v>
      </c>
    </row>
    <row r="45" spans="2:14" x14ac:dyDescent="0.2">
      <c r="B45" s="18">
        <v>7.28</v>
      </c>
      <c r="C45" s="22">
        <v>7.7409999999999997</v>
      </c>
      <c r="D45" s="31"/>
      <c r="E45" s="41">
        <f t="shared" si="2"/>
        <v>202.01925269830946</v>
      </c>
      <c r="F45" s="43">
        <f t="shared" si="4"/>
        <v>242.87892090642691</v>
      </c>
      <c r="G45" s="39"/>
      <c r="I45" s="18">
        <v>5.1980000000000004</v>
      </c>
      <c r="J45" s="22">
        <v>5.8410000000000002</v>
      </c>
      <c r="K45" s="37">
        <v>5.8410000000000002</v>
      </c>
      <c r="L45" s="18">
        <f t="shared" si="3"/>
        <v>73.537260642347377</v>
      </c>
      <c r="M45" s="18">
        <f t="shared" si="6"/>
        <v>104.34226046728209</v>
      </c>
      <c r="N45" s="51">
        <f t="shared" si="7"/>
        <v>104.34226046728209</v>
      </c>
    </row>
    <row r="46" spans="2:14" x14ac:dyDescent="0.2">
      <c r="B46" s="18">
        <v>7.3540000000000001</v>
      </c>
      <c r="C46" s="22">
        <v>6.7359999999999998</v>
      </c>
      <c r="D46" s="31"/>
      <c r="E46" s="41">
        <f t="shared" si="2"/>
        <v>208.24256231989483</v>
      </c>
      <c r="F46" s="43">
        <f t="shared" si="4"/>
        <v>160.03127220891403</v>
      </c>
      <c r="G46" s="39"/>
      <c r="I46" s="18">
        <v>4.9180000000000001</v>
      </c>
      <c r="J46" s="22">
        <v>5.7249999999999996</v>
      </c>
      <c r="K46" s="37">
        <v>5.7249999999999996</v>
      </c>
      <c r="L46" s="18">
        <f t="shared" si="3"/>
        <v>62.282235956754967</v>
      </c>
      <c r="M46" s="18">
        <f t="shared" si="6"/>
        <v>98.248311508959958</v>
      </c>
      <c r="N46" s="51">
        <f t="shared" si="7"/>
        <v>98.248311508959958</v>
      </c>
    </row>
    <row r="47" spans="2:14" x14ac:dyDescent="0.2">
      <c r="B47" s="18">
        <v>7.6609999999999996</v>
      </c>
      <c r="C47" s="22"/>
      <c r="D47" s="31"/>
      <c r="E47" s="41">
        <f t="shared" si="2"/>
        <v>235.42631740179178</v>
      </c>
      <c r="F47" s="43"/>
      <c r="G47" s="39"/>
      <c r="I47" s="18">
        <v>4.9989999999999997</v>
      </c>
      <c r="J47" s="22">
        <v>5.375</v>
      </c>
      <c r="K47" s="37">
        <v>5.375</v>
      </c>
      <c r="L47" s="18">
        <f t="shared" si="3"/>
        <v>65.410584895075502</v>
      </c>
      <c r="M47" s="18">
        <f t="shared" si="6"/>
        <v>81.308140334949115</v>
      </c>
      <c r="N47" s="51">
        <f t="shared" si="7"/>
        <v>81.308140334949115</v>
      </c>
    </row>
    <row r="48" spans="2:14" x14ac:dyDescent="0.2">
      <c r="B48" s="18">
        <v>6.641</v>
      </c>
      <c r="C48" s="22"/>
      <c r="D48" s="31"/>
      <c r="E48" s="41">
        <f t="shared" si="2"/>
        <v>153.35539644108962</v>
      </c>
      <c r="F48" s="43"/>
      <c r="G48" s="39"/>
      <c r="I48" s="18">
        <v>4.47</v>
      </c>
      <c r="J48" s="22">
        <v>5.0090000000000003</v>
      </c>
      <c r="K48" s="37">
        <v>5.0090000000000003</v>
      </c>
      <c r="L48" s="18">
        <f t="shared" si="3"/>
        <v>46.765027245823646</v>
      </c>
      <c r="M48" s="18">
        <f t="shared" si="6"/>
        <v>65.803912677532082</v>
      </c>
      <c r="N48" s="51">
        <f t="shared" si="7"/>
        <v>65.803912677532082</v>
      </c>
    </row>
    <row r="49" spans="1:14" x14ac:dyDescent="0.2">
      <c r="B49" s="18">
        <v>8.58</v>
      </c>
      <c r="C49" s="22"/>
      <c r="D49" s="31"/>
      <c r="E49" s="41">
        <f t="shared" si="2"/>
        <v>330.72002023593052</v>
      </c>
      <c r="F49" s="43"/>
      <c r="G49" s="39"/>
      <c r="I49" s="18">
        <v>5.548</v>
      </c>
      <c r="J49" s="22">
        <v>4.2119999999999997</v>
      </c>
      <c r="K49" s="37">
        <v>4.2119999999999997</v>
      </c>
      <c r="L49" s="18">
        <f t="shared" si="3"/>
        <v>89.414505593562097</v>
      </c>
      <c r="M49" s="18">
        <f t="shared" si="6"/>
        <v>39.125843175379828</v>
      </c>
      <c r="N49" s="51">
        <f t="shared" si="7"/>
        <v>39.125843175379828</v>
      </c>
    </row>
    <row r="50" spans="1:14" x14ac:dyDescent="0.2">
      <c r="B50" s="18">
        <v>7.4790000000000001</v>
      </c>
      <c r="C50" s="22"/>
      <c r="D50" s="31"/>
      <c r="E50" s="41">
        <f t="shared" si="2"/>
        <v>219.04292085430848</v>
      </c>
      <c r="F50" s="43"/>
      <c r="G50" s="39"/>
      <c r="I50" s="18">
        <v>5.57</v>
      </c>
      <c r="J50" s="22">
        <v>5.2850000000000001</v>
      </c>
      <c r="K50" s="37">
        <v>5.2850000000000001</v>
      </c>
      <c r="L50" s="18">
        <f t="shared" si="3"/>
        <v>90.482420067542321</v>
      </c>
      <c r="M50" s="18">
        <f t="shared" si="6"/>
        <v>77.291831289926748</v>
      </c>
      <c r="N50" s="51">
        <f t="shared" si="7"/>
        <v>77.291831289926748</v>
      </c>
    </row>
    <row r="51" spans="1:14" x14ac:dyDescent="0.2">
      <c r="B51" s="18">
        <v>6.6870000000000003</v>
      </c>
      <c r="C51" s="22"/>
      <c r="D51" s="31"/>
      <c r="E51" s="41">
        <f t="shared" si="2"/>
        <v>156.5642463951778</v>
      </c>
      <c r="F51" s="43"/>
      <c r="G51" s="39"/>
      <c r="I51" s="18">
        <v>5.984</v>
      </c>
      <c r="J51" s="22">
        <v>4.6239999999999997</v>
      </c>
      <c r="K51" s="37">
        <v>4.6239999999999997</v>
      </c>
      <c r="L51" s="18">
        <f t="shared" si="3"/>
        <v>112.19496744349607</v>
      </c>
      <c r="M51" s="18">
        <f t="shared" si="6"/>
        <v>51.766892848412468</v>
      </c>
      <c r="N51" s="51">
        <f t="shared" si="7"/>
        <v>51.766892848412468</v>
      </c>
    </row>
    <row r="52" spans="1:14" x14ac:dyDescent="0.2">
      <c r="B52" s="18">
        <v>7.2560000000000002</v>
      </c>
      <c r="C52" s="22"/>
      <c r="D52" s="31"/>
      <c r="E52" s="41">
        <f t="shared" si="2"/>
        <v>200.02783963979709</v>
      </c>
      <c r="F52" s="43"/>
      <c r="G52" s="39"/>
      <c r="I52" s="18">
        <v>5.9039999999999999</v>
      </c>
      <c r="J52" s="22">
        <v>4.8440000000000003</v>
      </c>
      <c r="K52" s="37">
        <v>4.8440000000000003</v>
      </c>
      <c r="L52" s="18">
        <f t="shared" si="3"/>
        <v>107.75505893082951</v>
      </c>
      <c r="M52" s="18">
        <f t="shared" si="6"/>
        <v>59.512887973562414</v>
      </c>
      <c r="N52" s="51">
        <f t="shared" si="7"/>
        <v>59.512887973562414</v>
      </c>
    </row>
    <row r="53" spans="1:14" x14ac:dyDescent="0.2">
      <c r="B53" s="18">
        <v>6.5</v>
      </c>
      <c r="C53" s="22"/>
      <c r="D53" s="31"/>
      <c r="E53" s="41">
        <f t="shared" si="2"/>
        <v>143.79331374868281</v>
      </c>
      <c r="F53" s="43"/>
      <c r="G53" s="39"/>
      <c r="I53" s="18">
        <v>4.4349999999999996</v>
      </c>
      <c r="J53" s="22"/>
      <c r="K53" s="37"/>
      <c r="L53" s="18">
        <f t="shared" si="3"/>
        <v>45.675098733100626</v>
      </c>
      <c r="M53" s="18"/>
      <c r="N53" s="51"/>
    </row>
    <row r="54" spans="1:14" x14ac:dyDescent="0.2">
      <c r="B54" s="18">
        <v>7.6760000000000002</v>
      </c>
      <c r="C54" s="22"/>
      <c r="D54" s="31"/>
      <c r="E54" s="41">
        <f t="shared" si="2"/>
        <v>236.81189903668124</v>
      </c>
      <c r="F54" s="43"/>
      <c r="G54" s="39"/>
      <c r="I54" s="18">
        <v>4.907</v>
      </c>
      <c r="J54" s="22"/>
      <c r="K54" s="37"/>
      <c r="L54" s="18">
        <f t="shared" si="3"/>
        <v>61.865253416801124</v>
      </c>
      <c r="M54" s="18"/>
      <c r="N54" s="51"/>
    </row>
    <row r="55" spans="1:14" ht="17" thickBot="1" x14ac:dyDescent="0.25">
      <c r="B55" s="20">
        <v>6.72</v>
      </c>
      <c r="C55" s="26"/>
      <c r="D55" s="45"/>
      <c r="E55" s="42">
        <f t="shared" si="2"/>
        <v>158.89361341041359</v>
      </c>
      <c r="F55" s="44"/>
      <c r="G55" s="40"/>
      <c r="I55" s="18">
        <v>4.9329999999999998</v>
      </c>
      <c r="J55" s="22"/>
      <c r="K55" s="37"/>
      <c r="L55" s="18">
        <f t="shared" si="3"/>
        <v>62.853862146822259</v>
      </c>
      <c r="M55" s="18"/>
      <c r="N55" s="51"/>
    </row>
    <row r="56" spans="1:14" x14ac:dyDescent="0.2">
      <c r="A56" s="6"/>
      <c r="B56" s="6"/>
      <c r="C56" s="6"/>
      <c r="D56" s="6"/>
      <c r="E56" s="33"/>
      <c r="F56" s="33"/>
      <c r="I56" s="18">
        <v>4.6790000000000003</v>
      </c>
      <c r="J56" s="22"/>
      <c r="K56" s="37"/>
      <c r="L56" s="18">
        <f t="shared" si="3"/>
        <v>53.636169911403591</v>
      </c>
      <c r="M56" s="18"/>
      <c r="N56" s="51"/>
    </row>
    <row r="57" spans="1:14" ht="17" thickBot="1" x14ac:dyDescent="0.25">
      <c r="A57" s="6"/>
      <c r="B57" s="32"/>
      <c r="C57" s="32"/>
      <c r="D57" s="32"/>
      <c r="E57" s="35"/>
      <c r="F57" s="35"/>
      <c r="I57" s="20">
        <v>6.1609999999999996</v>
      </c>
      <c r="J57" s="26"/>
      <c r="K57" s="38"/>
      <c r="L57" s="20">
        <f t="shared" si="3"/>
        <v>122.44815583367867</v>
      </c>
      <c r="M57" s="20"/>
      <c r="N57" s="52"/>
    </row>
    <row r="58" spans="1:14" x14ac:dyDescent="0.2">
      <c r="A58" s="6"/>
      <c r="B58" s="6"/>
      <c r="C58" s="6"/>
      <c r="D58" s="6"/>
      <c r="E58" s="33"/>
      <c r="F58" s="33"/>
      <c r="I58" s="6"/>
      <c r="J58" s="6"/>
      <c r="K58" s="6"/>
      <c r="L58" s="6"/>
      <c r="M58" s="6"/>
      <c r="N58" s="6"/>
    </row>
    <row r="59" spans="1:14" x14ac:dyDescent="0.2">
      <c r="A59" s="6"/>
      <c r="B59" s="6"/>
      <c r="C59" s="6"/>
      <c r="D59" s="6"/>
      <c r="E59" s="33"/>
      <c r="F59" s="33"/>
      <c r="G59" s="6"/>
      <c r="H59" s="6"/>
      <c r="I59" s="6"/>
      <c r="J59" s="6"/>
      <c r="K59" s="6"/>
      <c r="L59" s="33"/>
      <c r="M59" s="33"/>
    </row>
    <row r="60" spans="1:14" x14ac:dyDescent="0.2">
      <c r="A60" s="6"/>
      <c r="B60" s="6"/>
      <c r="C60" s="6"/>
      <c r="D60" s="6"/>
      <c r="E60" s="6"/>
      <c r="F60" s="6"/>
      <c r="G60" s="6"/>
      <c r="H60" s="6"/>
      <c r="I60" s="32"/>
      <c r="J60" s="32"/>
      <c r="K60" s="32"/>
      <c r="L60" s="35"/>
      <c r="M60" s="35"/>
    </row>
    <row r="61" spans="1:14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33"/>
      <c r="M61" s="33"/>
    </row>
    <row r="62" spans="1:14" ht="17" thickBot="1" x14ac:dyDescent="0.25">
      <c r="L62" s="33"/>
      <c r="M62" s="33"/>
    </row>
    <row r="63" spans="1:14" ht="26" x14ac:dyDescent="0.3">
      <c r="B63" s="5" t="s">
        <v>47</v>
      </c>
      <c r="C63" s="7"/>
      <c r="D63" s="7"/>
      <c r="E63" s="5" t="s">
        <v>48</v>
      </c>
      <c r="F63" s="7"/>
      <c r="G63" s="4"/>
      <c r="L63" s="33"/>
      <c r="M63" s="33"/>
    </row>
    <row r="64" spans="1:14" ht="17" thickBot="1" x14ac:dyDescent="0.25">
      <c r="B64" s="10"/>
      <c r="C64" s="3"/>
      <c r="D64" s="3"/>
      <c r="E64" s="1"/>
      <c r="F64" s="8"/>
      <c r="G64" s="2"/>
    </row>
    <row r="65" spans="2:7" x14ac:dyDescent="0.2">
      <c r="B65" s="47" t="s">
        <v>1</v>
      </c>
      <c r="C65" s="48" t="s">
        <v>2</v>
      </c>
      <c r="D65" s="12" t="s">
        <v>3</v>
      </c>
      <c r="E65" s="47" t="s">
        <v>1</v>
      </c>
      <c r="F65" s="48" t="s">
        <v>2</v>
      </c>
      <c r="G65" s="12" t="s">
        <v>3</v>
      </c>
    </row>
    <row r="66" spans="2:7" x14ac:dyDescent="0.2">
      <c r="B66" s="49">
        <v>44750</v>
      </c>
      <c r="C66" s="50">
        <v>44756</v>
      </c>
      <c r="D66" s="13">
        <v>44760</v>
      </c>
      <c r="E66" s="49">
        <v>44750</v>
      </c>
      <c r="F66" s="50">
        <v>44756</v>
      </c>
      <c r="G66" s="13">
        <v>44760</v>
      </c>
    </row>
    <row r="67" spans="2:7" x14ac:dyDescent="0.2">
      <c r="B67" s="14">
        <v>5.5330000000000004</v>
      </c>
      <c r="C67" s="6">
        <v>5.53</v>
      </c>
      <c r="D67" s="15">
        <v>5.0490000000000004</v>
      </c>
      <c r="E67" s="41">
        <f>(4/3)*(PI()*(B67/2)^3)</f>
        <v>88.691220824558528</v>
      </c>
      <c r="F67" s="43">
        <f t="shared" ref="F67:F115" si="8">(4/3)*(PI()*(C67/2)^3)</f>
        <v>88.547033535717929</v>
      </c>
      <c r="G67" s="39">
        <f t="shared" ref="G67:G113" si="9">(4/3)*(PI()*(D67/2)^3)</f>
        <v>67.392991460886634</v>
      </c>
    </row>
    <row r="68" spans="2:7" x14ac:dyDescent="0.2">
      <c r="B68" s="14">
        <v>4.5739999999999998</v>
      </c>
      <c r="C68" s="6">
        <v>5.048</v>
      </c>
      <c r="D68" s="15">
        <v>4.87</v>
      </c>
      <c r="E68" s="41">
        <f t="shared" ref="E68:E115" si="10">(4/3)*(PI()*(B68/2)^3)</f>
        <v>50.105696459972251</v>
      </c>
      <c r="F68" s="43">
        <f t="shared" si="8"/>
        <v>67.352956021461694</v>
      </c>
      <c r="G68" s="39">
        <f t="shared" si="9"/>
        <v>60.476340830808127</v>
      </c>
    </row>
    <row r="69" spans="2:7" x14ac:dyDescent="0.2">
      <c r="B69" s="14">
        <v>4.6870000000000003</v>
      </c>
      <c r="C69" s="6">
        <v>5.6059999999999999</v>
      </c>
      <c r="D69" s="15">
        <v>4.4859999999999998</v>
      </c>
      <c r="E69" s="41">
        <f t="shared" si="10"/>
        <v>53.911756630952368</v>
      </c>
      <c r="F69" s="43">
        <f t="shared" si="8"/>
        <v>92.248200397957376</v>
      </c>
      <c r="G69" s="39">
        <f t="shared" si="9"/>
        <v>47.269001673353813</v>
      </c>
    </row>
    <row r="70" spans="2:7" x14ac:dyDescent="0.2">
      <c r="B70" s="14">
        <v>5.1829999999999998</v>
      </c>
      <c r="C70" s="6">
        <v>5.37</v>
      </c>
      <c r="D70" s="15">
        <v>5.58</v>
      </c>
      <c r="E70" s="41">
        <f t="shared" si="10"/>
        <v>72.902471004103646</v>
      </c>
      <c r="F70" s="43">
        <f t="shared" si="8"/>
        <v>81.081444907111631</v>
      </c>
      <c r="G70" s="39">
        <f t="shared" si="9"/>
        <v>90.970633514286902</v>
      </c>
    </row>
    <row r="71" spans="2:7" x14ac:dyDescent="0.2">
      <c r="B71" s="14">
        <v>5.6289999999999996</v>
      </c>
      <c r="C71" s="6">
        <v>4.74</v>
      </c>
      <c r="D71" s="15">
        <v>4.5270000000000001</v>
      </c>
      <c r="E71" s="41">
        <f t="shared" si="10"/>
        <v>93.388278179342379</v>
      </c>
      <c r="F71" s="43">
        <f t="shared" si="8"/>
        <v>55.761397211997291</v>
      </c>
      <c r="G71" s="39">
        <f t="shared" si="9"/>
        <v>48.576934621414843</v>
      </c>
    </row>
    <row r="72" spans="2:7" x14ac:dyDescent="0.2">
      <c r="B72" s="14">
        <v>5.6740000000000004</v>
      </c>
      <c r="C72" s="6">
        <v>5.0549999999999997</v>
      </c>
      <c r="D72" s="15">
        <v>5.8410000000000002</v>
      </c>
      <c r="E72" s="41">
        <f t="shared" si="10"/>
        <v>95.645956949913369</v>
      </c>
      <c r="F72" s="43">
        <f t="shared" si="8"/>
        <v>67.633537307319386</v>
      </c>
      <c r="G72" s="39">
        <f t="shared" si="9"/>
        <v>104.34226046728209</v>
      </c>
    </row>
    <row r="73" spans="2:7" x14ac:dyDescent="0.2">
      <c r="B73" s="14">
        <v>5.6159999999999997</v>
      </c>
      <c r="C73" s="6">
        <v>4.88</v>
      </c>
      <c r="D73" s="15">
        <v>5.0490000000000004</v>
      </c>
      <c r="E73" s="41">
        <f t="shared" si="10"/>
        <v>92.74273937867811</v>
      </c>
      <c r="F73" s="43">
        <f t="shared" si="8"/>
        <v>60.849650526247657</v>
      </c>
      <c r="G73" s="39">
        <f t="shared" si="9"/>
        <v>67.392991460886634</v>
      </c>
    </row>
    <row r="74" spans="2:7" x14ac:dyDescent="0.2">
      <c r="B74" s="14">
        <v>5.0430000000000001</v>
      </c>
      <c r="C74" s="6">
        <v>5.3369999999999997</v>
      </c>
      <c r="D74" s="15">
        <v>5.1559999999999997</v>
      </c>
      <c r="E74" s="41">
        <f t="shared" si="10"/>
        <v>67.153016642900937</v>
      </c>
      <c r="F74" s="43">
        <f t="shared" si="8"/>
        <v>79.595814409832769</v>
      </c>
      <c r="G74" s="39">
        <f t="shared" si="9"/>
        <v>71.769074920101104</v>
      </c>
    </row>
    <row r="75" spans="2:7" x14ac:dyDescent="0.2">
      <c r="B75" s="14">
        <v>4.95</v>
      </c>
      <c r="C75" s="6">
        <v>5.9649999999999999</v>
      </c>
      <c r="D75" s="15">
        <v>4.8079999999999998</v>
      </c>
      <c r="E75" s="41">
        <f t="shared" si="10"/>
        <v>63.505921045531728</v>
      </c>
      <c r="F75" s="43">
        <f t="shared" si="8"/>
        <v>111.12965506117541</v>
      </c>
      <c r="G75" s="39">
        <f t="shared" si="9"/>
        <v>58.195847786636058</v>
      </c>
    </row>
    <row r="76" spans="2:7" x14ac:dyDescent="0.2">
      <c r="B76" s="14">
        <v>4.5469999999999997</v>
      </c>
      <c r="C76" s="6">
        <v>5.2169999999999996</v>
      </c>
      <c r="D76" s="15">
        <v>4.484</v>
      </c>
      <c r="E76" s="41">
        <f t="shared" si="10"/>
        <v>49.223612692904197</v>
      </c>
      <c r="F76" s="43">
        <f t="shared" si="8"/>
        <v>74.34660345998735</v>
      </c>
      <c r="G76" s="39">
        <f t="shared" si="9"/>
        <v>47.205807829221314</v>
      </c>
    </row>
    <row r="77" spans="2:7" x14ac:dyDescent="0.2">
      <c r="B77" s="14">
        <v>4.68</v>
      </c>
      <c r="C77" s="6">
        <v>4.5640000000000001</v>
      </c>
      <c r="D77" s="15">
        <v>4.87</v>
      </c>
      <c r="E77" s="41">
        <f t="shared" si="10"/>
        <v>53.670566770068355</v>
      </c>
      <c r="F77" s="43">
        <f t="shared" si="8"/>
        <v>49.777780642094086</v>
      </c>
      <c r="G77" s="39">
        <f t="shared" si="9"/>
        <v>60.476340830808127</v>
      </c>
    </row>
    <row r="78" spans="2:7" x14ac:dyDescent="0.2">
      <c r="B78" s="14">
        <v>5.0430000000000001</v>
      </c>
      <c r="C78" s="6">
        <v>4.9870000000000001</v>
      </c>
      <c r="D78" s="15">
        <v>4.569</v>
      </c>
      <c r="E78" s="41">
        <f t="shared" si="10"/>
        <v>67.153016642900937</v>
      </c>
      <c r="F78" s="43">
        <f t="shared" si="8"/>
        <v>64.940664316128647</v>
      </c>
      <c r="G78" s="39">
        <f t="shared" si="9"/>
        <v>49.941559126822739</v>
      </c>
    </row>
    <row r="79" spans="2:7" x14ac:dyDescent="0.2">
      <c r="B79" s="14">
        <v>4.9080000000000004</v>
      </c>
      <c r="C79" s="6">
        <v>4.93</v>
      </c>
      <c r="D79" s="15">
        <v>5.399</v>
      </c>
      <c r="E79" s="41">
        <f t="shared" si="10"/>
        <v>61.903083778625685</v>
      </c>
      <c r="F79" s="43">
        <f t="shared" si="8"/>
        <v>62.739258293522717</v>
      </c>
      <c r="G79" s="39">
        <f t="shared" si="9"/>
        <v>82.402161661697761</v>
      </c>
    </row>
    <row r="80" spans="2:7" x14ac:dyDescent="0.2">
      <c r="B80" s="14">
        <v>5.5750000000000002</v>
      </c>
      <c r="C80" s="6">
        <v>5.415</v>
      </c>
      <c r="D80" s="15">
        <v>5.8079999999999998</v>
      </c>
      <c r="E80" s="41">
        <f t="shared" si="10"/>
        <v>90.726307861176565</v>
      </c>
      <c r="F80" s="43">
        <f t="shared" si="8"/>
        <v>83.136934198833529</v>
      </c>
      <c r="G80" s="39">
        <f t="shared" si="9"/>
        <v>102.58372035968139</v>
      </c>
    </row>
    <row r="81" spans="2:7" x14ac:dyDescent="0.2">
      <c r="B81" s="14">
        <v>4.9619999999999997</v>
      </c>
      <c r="C81" s="6">
        <v>5.4160000000000004</v>
      </c>
      <c r="D81" s="15">
        <v>4.6150000000000002</v>
      </c>
      <c r="E81" s="41">
        <f t="shared" si="10"/>
        <v>63.968902857899636</v>
      </c>
      <c r="F81" s="43">
        <f t="shared" si="8"/>
        <v>83.18300194854271</v>
      </c>
      <c r="G81" s="39">
        <f t="shared" si="9"/>
        <v>51.465208717104822</v>
      </c>
    </row>
    <row r="82" spans="2:7" x14ac:dyDescent="0.2">
      <c r="B82" s="14">
        <v>5.2309999999999999</v>
      </c>
      <c r="C82" s="6">
        <v>4.851</v>
      </c>
      <c r="D82" s="15">
        <v>6.601</v>
      </c>
      <c r="E82" s="41">
        <f t="shared" si="10"/>
        <v>74.946746134233535</v>
      </c>
      <c r="F82" s="43">
        <f t="shared" si="8"/>
        <v>59.771264840686094</v>
      </c>
      <c r="G82" s="39">
        <f t="shared" si="9"/>
        <v>150.60098784518306</v>
      </c>
    </row>
    <row r="83" spans="2:7" x14ac:dyDescent="0.2">
      <c r="B83" s="14">
        <v>6.492</v>
      </c>
      <c r="C83" s="6">
        <v>5.226</v>
      </c>
      <c r="D83" s="15">
        <v>6.3639999999999999</v>
      </c>
      <c r="E83" s="41">
        <f t="shared" si="10"/>
        <v>143.26303777341553</v>
      </c>
      <c r="F83" s="43">
        <f t="shared" si="8"/>
        <v>74.732040154935504</v>
      </c>
      <c r="G83" s="39">
        <f t="shared" si="9"/>
        <v>134.95504838283026</v>
      </c>
    </row>
    <row r="84" spans="2:7" x14ac:dyDescent="0.2">
      <c r="B84" s="14">
        <v>5.56</v>
      </c>
      <c r="C84" s="6">
        <v>4.907</v>
      </c>
      <c r="D84" s="15">
        <v>5.5910000000000002</v>
      </c>
      <c r="E84" s="41">
        <f t="shared" si="10"/>
        <v>89.995956487905758</v>
      </c>
      <c r="F84" s="43">
        <f t="shared" si="8"/>
        <v>61.865253416801124</v>
      </c>
      <c r="G84" s="39">
        <f t="shared" si="9"/>
        <v>91.509693151706585</v>
      </c>
    </row>
    <row r="85" spans="2:7" x14ac:dyDescent="0.2">
      <c r="B85" s="14">
        <v>5.3209999999999997</v>
      </c>
      <c r="C85" s="6">
        <v>4.8380000000000001</v>
      </c>
      <c r="D85" s="15">
        <v>4.8730000000000002</v>
      </c>
      <c r="E85" s="41">
        <f t="shared" si="10"/>
        <v>78.88208823126385</v>
      </c>
      <c r="F85" s="43">
        <f t="shared" si="8"/>
        <v>59.292015625414834</v>
      </c>
      <c r="G85" s="39">
        <f t="shared" si="9"/>
        <v>60.58817295115719</v>
      </c>
    </row>
    <row r="86" spans="2:7" x14ac:dyDescent="0.2">
      <c r="B86" s="14">
        <v>5.9480000000000004</v>
      </c>
      <c r="C86" s="6">
        <v>5.0090000000000003</v>
      </c>
      <c r="D86" s="15">
        <v>5.16</v>
      </c>
      <c r="E86" s="41">
        <f t="shared" si="10"/>
        <v>110.18221578290181</v>
      </c>
      <c r="F86" s="43">
        <f t="shared" si="8"/>
        <v>65.803912677532082</v>
      </c>
      <c r="G86" s="39">
        <f t="shared" si="9"/>
        <v>71.936238847381546</v>
      </c>
    </row>
    <row r="87" spans="2:7" x14ac:dyDescent="0.2">
      <c r="B87" s="14">
        <v>4.8520000000000003</v>
      </c>
      <c r="C87" s="6">
        <v>5.5869999999999997</v>
      </c>
      <c r="D87" s="15">
        <v>5.032</v>
      </c>
      <c r="E87" s="41">
        <f t="shared" si="10"/>
        <v>59.808236756034873</v>
      </c>
      <c r="F87" s="43">
        <f t="shared" si="8"/>
        <v>91.313425780260275</v>
      </c>
      <c r="G87" s="39">
        <f t="shared" si="9"/>
        <v>66.714543645701141</v>
      </c>
    </row>
    <row r="88" spans="2:7" x14ac:dyDescent="0.2">
      <c r="B88" s="14">
        <v>5.7009999999999996</v>
      </c>
      <c r="C88" s="6">
        <v>5.3470000000000004</v>
      </c>
      <c r="D88" s="15">
        <v>5.1159999999999997</v>
      </c>
      <c r="E88" s="41">
        <f t="shared" si="10"/>
        <v>97.017872176095977</v>
      </c>
      <c r="F88" s="43">
        <f t="shared" si="8"/>
        <v>80.044072123023284</v>
      </c>
      <c r="G88" s="39">
        <f t="shared" si="9"/>
        <v>70.111656757593749</v>
      </c>
    </row>
    <row r="89" spans="2:7" x14ac:dyDescent="0.2">
      <c r="B89" s="14">
        <v>5.0069999999999997</v>
      </c>
      <c r="C89" s="6">
        <v>5.4649999999999999</v>
      </c>
      <c r="D89" s="15">
        <v>5.0170000000000003</v>
      </c>
      <c r="E89" s="41">
        <f t="shared" si="10"/>
        <v>65.725121331670891</v>
      </c>
      <c r="F89" s="43">
        <f t="shared" si="8"/>
        <v>85.461226470127144</v>
      </c>
      <c r="G89" s="39">
        <f t="shared" si="9"/>
        <v>66.119707761808201</v>
      </c>
    </row>
    <row r="90" spans="2:7" x14ac:dyDescent="0.2">
      <c r="B90" s="14">
        <v>5.4089999999999998</v>
      </c>
      <c r="C90" s="6">
        <v>5.1280000000000001</v>
      </c>
      <c r="D90" s="15">
        <v>5.1029999999999998</v>
      </c>
      <c r="E90" s="41">
        <f t="shared" si="10"/>
        <v>82.860884836831417</v>
      </c>
      <c r="F90" s="43">
        <f t="shared" si="8"/>
        <v>70.6061728968415</v>
      </c>
      <c r="G90" s="39">
        <f t="shared" si="9"/>
        <v>69.578542532958295</v>
      </c>
    </row>
    <row r="91" spans="2:7" x14ac:dyDescent="0.2">
      <c r="B91" s="14">
        <v>5.2910000000000004</v>
      </c>
      <c r="C91" s="6">
        <v>4.9930000000000003</v>
      </c>
      <c r="D91" s="15">
        <v>5.391</v>
      </c>
      <c r="E91" s="41">
        <f t="shared" si="10"/>
        <v>77.555375856530517</v>
      </c>
      <c r="F91" s="43">
        <f t="shared" si="8"/>
        <v>65.175342258103939</v>
      </c>
      <c r="G91" s="39">
        <f t="shared" si="9"/>
        <v>82.036404497416314</v>
      </c>
    </row>
    <row r="92" spans="2:7" x14ac:dyDescent="0.2">
      <c r="B92" s="14">
        <v>5.9539999999999997</v>
      </c>
      <c r="C92" s="6">
        <v>4.8010000000000002</v>
      </c>
      <c r="D92" s="15">
        <v>5.6120000000000001</v>
      </c>
      <c r="E92" s="41">
        <f t="shared" si="10"/>
        <v>110.51598867721475</v>
      </c>
      <c r="F92" s="43">
        <f t="shared" si="8"/>
        <v>57.942034478682395</v>
      </c>
      <c r="G92" s="39">
        <f t="shared" si="9"/>
        <v>92.544712244106918</v>
      </c>
    </row>
    <row r="93" spans="2:7" x14ac:dyDescent="0.2">
      <c r="B93" s="14">
        <v>5.21</v>
      </c>
      <c r="C93" s="6">
        <v>4.8940000000000001</v>
      </c>
      <c r="D93" s="15">
        <v>4.734</v>
      </c>
      <c r="E93" s="41">
        <f t="shared" si="10"/>
        <v>74.047737303779655</v>
      </c>
      <c r="F93" s="43">
        <f t="shared" si="8"/>
        <v>61.374860406900901</v>
      </c>
      <c r="G93" s="39">
        <f t="shared" si="9"/>
        <v>55.549912998273768</v>
      </c>
    </row>
    <row r="94" spans="2:7" x14ac:dyDescent="0.2">
      <c r="B94" s="14">
        <v>5.2649999999999997</v>
      </c>
      <c r="C94" s="6">
        <v>5.6929999999999996</v>
      </c>
      <c r="D94" s="15">
        <v>4.6609999999999996</v>
      </c>
      <c r="E94" s="41">
        <f t="shared" si="10"/>
        <v>76.417662451913728</v>
      </c>
      <c r="F94" s="43">
        <f t="shared" si="8"/>
        <v>96.610020384592445</v>
      </c>
      <c r="G94" s="39">
        <f t="shared" si="9"/>
        <v>53.019537027790683</v>
      </c>
    </row>
    <row r="95" spans="2:7" x14ac:dyDescent="0.2">
      <c r="B95" s="14">
        <v>4.8620000000000001</v>
      </c>
      <c r="C95" s="6">
        <v>5.1550000000000002</v>
      </c>
      <c r="D95" s="15">
        <v>5.2910000000000004</v>
      </c>
      <c r="E95" s="41">
        <f t="shared" si="10"/>
        <v>60.178794793300995</v>
      </c>
      <c r="F95" s="43">
        <f t="shared" si="8"/>
        <v>71.727324441264301</v>
      </c>
      <c r="G95" s="39">
        <f t="shared" si="9"/>
        <v>77.555375856530517</v>
      </c>
    </row>
    <row r="96" spans="2:7" x14ac:dyDescent="0.2">
      <c r="B96" s="14">
        <v>4.758</v>
      </c>
      <c r="C96" s="6">
        <v>5.601</v>
      </c>
      <c r="D96" s="15">
        <v>5.0170000000000003</v>
      </c>
      <c r="E96" s="41">
        <f t="shared" si="10"/>
        <v>56.399069055726329</v>
      </c>
      <c r="F96" s="43">
        <f t="shared" si="8"/>
        <v>92.001591545262158</v>
      </c>
      <c r="G96" s="39">
        <f t="shared" si="9"/>
        <v>66.119707761808201</v>
      </c>
    </row>
    <row r="97" spans="2:7" x14ac:dyDescent="0.2">
      <c r="B97" s="14">
        <v>5.8</v>
      </c>
      <c r="C97" s="6">
        <v>5.0259999999999998</v>
      </c>
      <c r="D97" s="15">
        <v>5.3109999999999999</v>
      </c>
      <c r="E97" s="41">
        <f t="shared" si="10"/>
        <v>102.16040430453529</v>
      </c>
      <c r="F97" s="43">
        <f t="shared" si="8"/>
        <v>66.476183056560672</v>
      </c>
      <c r="G97" s="39">
        <f t="shared" si="9"/>
        <v>78.438183320358632</v>
      </c>
    </row>
    <row r="98" spans="2:7" x14ac:dyDescent="0.2">
      <c r="B98" s="14">
        <v>5.19</v>
      </c>
      <c r="C98" s="6">
        <v>5.5590000000000002</v>
      </c>
      <c r="D98" s="15">
        <v>5.0869999999999997</v>
      </c>
      <c r="E98" s="41">
        <f t="shared" si="10"/>
        <v>73.198249603051437</v>
      </c>
      <c r="F98" s="43">
        <f t="shared" si="8"/>
        <v>89.947406251681755</v>
      </c>
      <c r="G98" s="39">
        <f t="shared" si="9"/>
        <v>68.926120538918326</v>
      </c>
    </row>
    <row r="99" spans="2:7" x14ac:dyDescent="0.2">
      <c r="B99" s="14">
        <v>5.1890000000000001</v>
      </c>
      <c r="C99" s="6">
        <v>4.5049999999999999</v>
      </c>
      <c r="D99" s="15">
        <v>4.5739999999999998</v>
      </c>
      <c r="E99" s="41">
        <f t="shared" si="10"/>
        <v>73.155946628022576</v>
      </c>
      <c r="F99" s="43">
        <f t="shared" si="8"/>
        <v>47.872158334519568</v>
      </c>
      <c r="G99" s="39">
        <f t="shared" si="9"/>
        <v>50.105696459972251</v>
      </c>
    </row>
    <row r="100" spans="2:7" x14ac:dyDescent="0.2">
      <c r="B100" s="14">
        <v>5.1219999999999999</v>
      </c>
      <c r="C100" s="6">
        <v>5.1429999999999998</v>
      </c>
      <c r="D100" s="15">
        <v>5.3550000000000004</v>
      </c>
      <c r="E100" s="41">
        <f t="shared" si="10"/>
        <v>70.358625184941332</v>
      </c>
      <c r="F100" s="43">
        <f t="shared" si="8"/>
        <v>71.227580999717034</v>
      </c>
      <c r="G100" s="39">
        <f t="shared" si="9"/>
        <v>80.403887605685355</v>
      </c>
    </row>
    <row r="101" spans="2:7" x14ac:dyDescent="0.2">
      <c r="B101" s="14">
        <v>5.2809999999999997</v>
      </c>
      <c r="C101" s="6">
        <v>4.9119999999999999</v>
      </c>
      <c r="D101" s="15">
        <v>4.218</v>
      </c>
      <c r="E101" s="41">
        <f t="shared" si="10"/>
        <v>77.116467020422277</v>
      </c>
      <c r="F101" s="43">
        <f t="shared" si="8"/>
        <v>62.054559446707273</v>
      </c>
      <c r="G101" s="39">
        <f t="shared" si="9"/>
        <v>39.293285929480241</v>
      </c>
    </row>
    <row r="102" spans="2:7" x14ac:dyDescent="0.2">
      <c r="B102" s="14">
        <v>5.4829999999999997</v>
      </c>
      <c r="C102" s="6">
        <v>5.0339999999999998</v>
      </c>
      <c r="D102" s="15">
        <v>5.4420000000000002</v>
      </c>
      <c r="E102" s="41">
        <f t="shared" si="10"/>
        <v>86.308458487433327</v>
      </c>
      <c r="F102" s="43">
        <f t="shared" si="8"/>
        <v>66.794123609858161</v>
      </c>
      <c r="G102" s="39">
        <f t="shared" si="9"/>
        <v>84.386744848039385</v>
      </c>
    </row>
    <row r="103" spans="2:7" x14ac:dyDescent="0.2">
      <c r="B103" s="14">
        <v>4.5609999999999999</v>
      </c>
      <c r="C103" s="6">
        <v>4.3639999999999999</v>
      </c>
      <c r="D103" s="15">
        <v>4.7190000000000003</v>
      </c>
      <c r="E103" s="41">
        <f t="shared" si="10"/>
        <v>49.679685635136082</v>
      </c>
      <c r="F103" s="43">
        <f t="shared" si="8"/>
        <v>43.516388772591952</v>
      </c>
      <c r="G103" s="39">
        <f t="shared" si="9"/>
        <v>55.023543366752961</v>
      </c>
    </row>
    <row r="104" spans="2:7" x14ac:dyDescent="0.2">
      <c r="B104" s="14">
        <v>5.0549999999999997</v>
      </c>
      <c r="C104" s="6">
        <v>5.0510000000000002</v>
      </c>
      <c r="D104" s="15">
        <v>5.5730000000000004</v>
      </c>
      <c r="E104" s="41">
        <f t="shared" si="10"/>
        <v>67.633537307319386</v>
      </c>
      <c r="F104" s="43">
        <f t="shared" si="8"/>
        <v>67.473109928581991</v>
      </c>
      <c r="G104" s="39">
        <f t="shared" si="9"/>
        <v>90.628700222576896</v>
      </c>
    </row>
    <row r="105" spans="2:7" x14ac:dyDescent="0.2">
      <c r="B105" s="14">
        <v>4.9930000000000003</v>
      </c>
      <c r="C105" s="6">
        <v>4.5739999999999998</v>
      </c>
      <c r="D105" s="15">
        <v>4.4000000000000004</v>
      </c>
      <c r="E105" s="41">
        <f t="shared" si="10"/>
        <v>65.175342258103939</v>
      </c>
      <c r="F105" s="43">
        <f t="shared" si="8"/>
        <v>50.105696459972251</v>
      </c>
      <c r="G105" s="39">
        <f t="shared" si="9"/>
        <v>44.602238100565501</v>
      </c>
    </row>
    <row r="106" spans="2:7" x14ac:dyDescent="0.2">
      <c r="B106" s="14">
        <v>5.0309999999999997</v>
      </c>
      <c r="C106" s="6">
        <v>5.5140000000000002</v>
      </c>
      <c r="D106" s="15">
        <v>5.2649999999999997</v>
      </c>
      <c r="E106" s="41">
        <f t="shared" si="10"/>
        <v>66.67477737793476</v>
      </c>
      <c r="F106" s="43">
        <f t="shared" si="8"/>
        <v>87.780673289759946</v>
      </c>
      <c r="G106" s="39">
        <f t="shared" si="9"/>
        <v>76.417662451913728</v>
      </c>
    </row>
    <row r="107" spans="2:7" x14ac:dyDescent="0.2">
      <c r="B107" s="14">
        <v>6.13</v>
      </c>
      <c r="C107" s="6">
        <v>4.54</v>
      </c>
      <c r="D107" s="15">
        <v>4.5430000000000001</v>
      </c>
      <c r="E107" s="41">
        <f t="shared" si="10"/>
        <v>120.60909143267965</v>
      </c>
      <c r="F107" s="43">
        <f t="shared" si="8"/>
        <v>48.996626694973408</v>
      </c>
      <c r="G107" s="39">
        <f t="shared" si="9"/>
        <v>49.09382076855659</v>
      </c>
    </row>
    <row r="108" spans="2:7" x14ac:dyDescent="0.2">
      <c r="B108" s="14">
        <v>5.3620000000000001</v>
      </c>
      <c r="C108" s="6">
        <v>5.1159999999999997</v>
      </c>
      <c r="D108" s="15">
        <v>4.5410000000000004</v>
      </c>
      <c r="E108" s="41">
        <f t="shared" si="10"/>
        <v>80.71960931754144</v>
      </c>
      <c r="F108" s="43">
        <f t="shared" si="8"/>
        <v>70.111656757593749</v>
      </c>
      <c r="G108" s="39">
        <f t="shared" si="9"/>
        <v>49.029010452481714</v>
      </c>
    </row>
    <row r="109" spans="2:7" x14ac:dyDescent="0.2">
      <c r="B109" s="14">
        <v>5.1479999999999997</v>
      </c>
      <c r="C109" s="6">
        <v>5.1440000000000001</v>
      </c>
      <c r="D109" s="15">
        <v>5.1509999999999998</v>
      </c>
      <c r="E109" s="41">
        <f t="shared" si="10"/>
        <v>71.435524370960962</v>
      </c>
      <c r="F109" s="43">
        <f t="shared" si="8"/>
        <v>71.269137346977431</v>
      </c>
      <c r="G109" s="39">
        <f t="shared" si="9"/>
        <v>71.560484443602377</v>
      </c>
    </row>
    <row r="110" spans="2:7" x14ac:dyDescent="0.2">
      <c r="B110" s="14">
        <v>5.2460000000000004</v>
      </c>
      <c r="C110" s="6">
        <v>4.8449999999999998</v>
      </c>
      <c r="D110" s="15">
        <v>4.3730000000000002</v>
      </c>
      <c r="E110" s="41">
        <f t="shared" si="10"/>
        <v>75.593330693599597</v>
      </c>
      <c r="F110" s="43">
        <f t="shared" si="8"/>
        <v>59.54975327582288</v>
      </c>
      <c r="G110" s="39">
        <f t="shared" si="9"/>
        <v>43.78617962492639</v>
      </c>
    </row>
    <row r="111" spans="2:7" x14ac:dyDescent="0.2">
      <c r="B111" s="14"/>
      <c r="C111" s="6">
        <v>4.4470000000000001</v>
      </c>
      <c r="D111" s="15">
        <v>5.5119999999999996</v>
      </c>
      <c r="E111" s="41"/>
      <c r="F111" s="43">
        <f t="shared" si="8"/>
        <v>46.046858967816291</v>
      </c>
      <c r="G111" s="39">
        <f t="shared" si="9"/>
        <v>87.685190332263005</v>
      </c>
    </row>
    <row r="112" spans="2:7" x14ac:dyDescent="0.2">
      <c r="B112" s="14"/>
      <c r="C112" s="6">
        <v>5.9020000000000001</v>
      </c>
      <c r="D112" s="15">
        <v>5.0599999999999996</v>
      </c>
      <c r="E112" s="41"/>
      <c r="F112" s="43">
        <f t="shared" si="8"/>
        <v>107.64558884885658</v>
      </c>
      <c r="G112" s="39">
        <f t="shared" si="9"/>
        <v>67.834428871197517</v>
      </c>
    </row>
    <row r="113" spans="2:7" x14ac:dyDescent="0.2">
      <c r="B113" s="14"/>
      <c r="C113" s="6">
        <v>5.359</v>
      </c>
      <c r="D113" s="15">
        <v>5.3390000000000004</v>
      </c>
      <c r="E113" s="41"/>
      <c r="F113" s="43">
        <f t="shared" si="8"/>
        <v>80.584199003973254</v>
      </c>
      <c r="G113" s="39">
        <f t="shared" si="9"/>
        <v>79.685331718499995</v>
      </c>
    </row>
    <row r="114" spans="2:7" x14ac:dyDescent="0.2">
      <c r="B114" s="14"/>
      <c r="C114" s="6">
        <v>4.6609999999999996</v>
      </c>
      <c r="D114" s="15"/>
      <c r="E114" s="41"/>
      <c r="F114" s="43">
        <f t="shared" si="8"/>
        <v>53.019537027790683</v>
      </c>
      <c r="G114" s="39"/>
    </row>
    <row r="115" spans="2:7" ht="17" thickBot="1" x14ac:dyDescent="0.25">
      <c r="B115" s="79"/>
      <c r="C115" s="80">
        <v>5.0609999999999999</v>
      </c>
      <c r="D115" s="9"/>
      <c r="E115" s="42"/>
      <c r="F115" s="44">
        <f t="shared" si="8"/>
        <v>67.874654860783266</v>
      </c>
      <c r="G11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Sorted PGC volume stats</vt:lpstr>
      <vt:lpstr>diameter to volume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2022-03-24T16:10:15Z</dcterms:created>
  <dcterms:modified xsi:type="dcterms:W3CDTF">2022-09-01T13:34:03Z</dcterms:modified>
</cp:coreProperties>
</file>