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11700/Desktop/Source_data/SUP_FIGS/"/>
    </mc:Choice>
  </mc:AlternateContent>
  <xr:revisionPtr revIDLastSave="0" documentId="13_ncr:1_{F1E4B991-008D-264E-B2DE-1F6638634246}" xr6:coauthVersionLast="45" xr6:coauthVersionMax="45" xr10:uidLastSave="{00000000-0000-0000-0000-000000000000}"/>
  <bookViews>
    <workbookView xWindow="13000" yWindow="9400" windowWidth="31220" windowHeight="21280" xr2:uid="{0787A28A-8ABE-DF4B-B86A-3C7977E1238E}"/>
  </bookViews>
  <sheets>
    <sheet name="Whole emb volume" sheetId="2" r:id="rId1"/>
    <sheet name="emb PGC volume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2" l="1"/>
  <c r="C24" i="2"/>
  <c r="D24" i="2"/>
  <c r="G24" i="2"/>
  <c r="H24" i="2"/>
  <c r="I24" i="2"/>
  <c r="L24" i="2"/>
  <c r="M24" i="2"/>
  <c r="N24" i="2"/>
  <c r="B25" i="2"/>
  <c r="C25" i="2"/>
  <c r="D25" i="2"/>
  <c r="E24" i="2" s="1"/>
  <c r="G25" i="2"/>
  <c r="I25" i="2" s="1"/>
  <c r="J24" i="2" s="1"/>
  <c r="H25" i="2"/>
  <c r="L25" i="2"/>
  <c r="M25" i="2"/>
  <c r="N25" i="2"/>
  <c r="B26" i="2"/>
  <c r="C26" i="2"/>
  <c r="D26" i="2" s="1"/>
  <c r="G26" i="2"/>
  <c r="H26" i="2"/>
  <c r="I26" i="2"/>
  <c r="L26" i="2"/>
  <c r="M26" i="2"/>
  <c r="N26" i="2"/>
  <c r="B27" i="2"/>
  <c r="D27" i="2" s="1"/>
  <c r="C27" i="2"/>
  <c r="G27" i="2"/>
  <c r="H27" i="2"/>
  <c r="I27" i="2"/>
  <c r="L27" i="2"/>
  <c r="M27" i="2"/>
  <c r="N27" i="2"/>
  <c r="B28" i="2"/>
  <c r="C28" i="2"/>
  <c r="D28" i="2"/>
  <c r="G28" i="2"/>
  <c r="H28" i="2"/>
  <c r="I28" i="2"/>
  <c r="L28" i="2"/>
  <c r="M28" i="2"/>
  <c r="N28" i="2"/>
  <c r="B29" i="2"/>
  <c r="C29" i="2"/>
  <c r="D29" i="2"/>
  <c r="G29" i="2"/>
  <c r="H29" i="2"/>
  <c r="I29" i="2"/>
  <c r="L29" i="2"/>
  <c r="M29" i="2"/>
  <c r="N29" i="2"/>
  <c r="B30" i="2"/>
  <c r="C30" i="2"/>
  <c r="D30" i="2"/>
  <c r="G30" i="2"/>
  <c r="H30" i="2"/>
  <c r="I30" i="2"/>
  <c r="L30" i="2"/>
  <c r="N30" i="2" s="1"/>
  <c r="M30" i="2"/>
  <c r="B31" i="2"/>
  <c r="C31" i="2"/>
  <c r="D31" i="2"/>
  <c r="G31" i="2"/>
  <c r="H31" i="2"/>
  <c r="I31" i="2"/>
  <c r="L31" i="2"/>
  <c r="M31" i="2"/>
  <c r="N31" i="2"/>
  <c r="B32" i="2"/>
  <c r="C32" i="2"/>
  <c r="D32" i="2"/>
  <c r="G32" i="2"/>
  <c r="I32" i="2" s="1"/>
  <c r="H32" i="2"/>
  <c r="L32" i="2"/>
  <c r="M32" i="2"/>
  <c r="N32" i="2"/>
  <c r="B33" i="2"/>
  <c r="C33" i="2"/>
  <c r="D33" i="2"/>
  <c r="G33" i="2"/>
  <c r="H33" i="2"/>
  <c r="I33" i="2"/>
  <c r="L33" i="2"/>
  <c r="M33" i="2"/>
  <c r="N33" i="2"/>
  <c r="B34" i="2"/>
  <c r="C34" i="2"/>
  <c r="D34" i="2"/>
  <c r="G34" i="2"/>
  <c r="H34" i="2"/>
  <c r="I34" i="2"/>
  <c r="L34" i="2"/>
  <c r="M34" i="2"/>
  <c r="N34" i="2"/>
  <c r="B35" i="2"/>
  <c r="C35" i="2"/>
  <c r="D35" i="2"/>
  <c r="G35" i="2"/>
  <c r="H35" i="2"/>
  <c r="I35" i="2"/>
  <c r="L35" i="2"/>
  <c r="M35" i="2"/>
  <c r="N35" i="2"/>
  <c r="B36" i="2"/>
  <c r="D36" i="2" s="1"/>
  <c r="C36" i="2"/>
  <c r="G36" i="2"/>
  <c r="H36" i="2"/>
  <c r="I36" i="2"/>
  <c r="L36" i="2"/>
  <c r="M36" i="2"/>
  <c r="N36" i="2"/>
  <c r="B37" i="2"/>
  <c r="C37" i="2"/>
  <c r="D37" i="2"/>
  <c r="O24" i="2" l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R5" i="1"/>
  <c r="Q5" i="1"/>
  <c r="O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L5" i="1"/>
  <c r="K5" i="1"/>
  <c r="I5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F5" i="1" s="1"/>
  <c r="C5" i="1"/>
</calcChain>
</file>

<file path=xl/sharedStrings.xml><?xml version="1.0" encoding="utf-8"?>
<sst xmlns="http://schemas.openxmlformats.org/spreadsheetml/2006/main" count="40" uniqueCount="15">
  <si>
    <t>Volume</t>
  </si>
  <si>
    <t>Avg Volume</t>
  </si>
  <si>
    <t>Volume/PGC</t>
  </si>
  <si>
    <t>Avg Vol/PGC</t>
  </si>
  <si>
    <t>Volume / 2 PGCs</t>
  </si>
  <si>
    <t>Descriptive Statistics:</t>
  </si>
  <si>
    <t>Mean</t>
  </si>
  <si>
    <t>Std. Deviation</t>
  </si>
  <si>
    <t>Std. Error of Mean</t>
  </si>
  <si>
    <t>emb PGC volume</t>
  </si>
  <si>
    <t>Length</t>
  </si>
  <si>
    <t>Width</t>
  </si>
  <si>
    <t>Width / 2</t>
  </si>
  <si>
    <t>Length / 2</t>
  </si>
  <si>
    <t>Average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</si>
</sst>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Helvetica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2" xfId="0" applyFill="1" applyBorder="1"/>
    <xf numFmtId="0" fontId="0" fillId="2" borderId="3" xfId="0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2" borderId="16" xfId="0" applyFill="1" applyBorder="1"/>
    <xf numFmtId="0" fontId="1" fillId="2" borderId="17" xfId="0" applyFont="1" applyFill="1" applyBorder="1"/>
    <xf numFmtId="14" fontId="0" fillId="2" borderId="18" xfId="0" applyNumberFormat="1" applyFill="1" applyBorder="1"/>
    <xf numFmtId="0" fontId="1" fillId="2" borderId="19" xfId="0" applyFont="1" applyFill="1" applyBorder="1"/>
    <xf numFmtId="0" fontId="0" fillId="0" borderId="20" xfId="0" applyBorder="1"/>
    <xf numFmtId="0" fontId="0" fillId="0" borderId="21" xfId="0" applyBorder="1"/>
    <xf numFmtId="0" fontId="0" fillId="2" borderId="22" xfId="0" applyFill="1" applyBorder="1"/>
    <xf numFmtId="0" fontId="1" fillId="2" borderId="23" xfId="0" applyFont="1" applyFill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0" xfId="0" applyFont="1"/>
    <xf numFmtId="0" fontId="2" fillId="2" borderId="1" xfId="0" applyFont="1" applyFill="1" applyBorder="1"/>
    <xf numFmtId="0" fontId="0" fillId="2" borderId="3" xfId="0" applyFill="1" applyBorder="1" applyAlignment="1">
      <alignment horizontal="right"/>
    </xf>
    <xf numFmtId="0" fontId="0" fillId="2" borderId="9" xfId="0" applyFill="1" applyBorder="1"/>
    <xf numFmtId="0" fontId="3" fillId="2" borderId="11" xfId="0" applyFont="1" applyFill="1" applyBorder="1" applyAlignment="1">
      <alignment horizontal="right"/>
    </xf>
    <xf numFmtId="0" fontId="4" fillId="0" borderId="0" xfId="0" applyFont="1"/>
    <xf numFmtId="0" fontId="4" fillId="0" borderId="5" xfId="0" applyFont="1" applyBorder="1"/>
    <xf numFmtId="0" fontId="4" fillId="0" borderId="8" xfId="0" applyFont="1" applyBorder="1"/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0" fontId="1" fillId="2" borderId="3" xfId="0" applyFont="1" applyFill="1" applyBorder="1"/>
    <xf numFmtId="0" fontId="1" fillId="2" borderId="5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0" fillId="0" borderId="11" xfId="0" applyBorder="1" applyAlignment="1">
      <alignment horizontal="right"/>
    </xf>
    <xf numFmtId="14" fontId="1" fillId="2" borderId="18" xfId="0" applyNumberFormat="1" applyFont="1" applyFill="1" applyBorder="1"/>
    <xf numFmtId="0" fontId="1" fillId="2" borderId="19" xfId="0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1" xfId="0" applyBorder="1" applyAlignment="1">
      <alignment horizontal="right"/>
    </xf>
    <xf numFmtId="0" fontId="1" fillId="2" borderId="22" xfId="0" applyFont="1" applyFill="1" applyBorder="1"/>
    <xf numFmtId="0" fontId="1" fillId="2" borderId="23" xfId="0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25" xfId="0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1" fillId="2" borderId="24" xfId="0" applyFont="1" applyFill="1" applyBorder="1" applyAlignment="1">
      <alignment horizontal="right"/>
    </xf>
    <xf numFmtId="0" fontId="3" fillId="0" borderId="4" xfId="0" applyFont="1" applyBorder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EBD73-4C1D-9E45-9A7E-5310DD9B203A}">
  <dimension ref="B3:R37"/>
  <sheetViews>
    <sheetView tabSelected="1" topLeftCell="A3" workbookViewId="0">
      <selection activeCell="R35" sqref="R35:R37"/>
    </sheetView>
  </sheetViews>
  <sheetFormatPr baseColWidth="10" defaultRowHeight="16" x14ac:dyDescent="0.2"/>
  <cols>
    <col min="4" max="4" width="15.5" customWidth="1"/>
    <col min="5" max="5" width="15.1640625" customWidth="1"/>
    <col min="9" max="9" width="14.83203125" customWidth="1"/>
    <col min="10" max="10" width="15.83203125" customWidth="1"/>
    <col min="15" max="15" width="16.1640625" customWidth="1"/>
    <col min="17" max="17" width="18.1640625" customWidth="1"/>
    <col min="18" max="18" width="17.83203125" customWidth="1"/>
  </cols>
  <sheetData>
    <row r="3" spans="2:15" ht="17" thickBot="1" x14ac:dyDescent="0.25"/>
    <row r="4" spans="2:15" x14ac:dyDescent="0.2">
      <c r="B4" s="40">
        <v>44751</v>
      </c>
      <c r="C4" s="45"/>
      <c r="D4" s="45"/>
      <c r="E4" s="36"/>
      <c r="F4" s="1"/>
      <c r="G4" s="40">
        <v>44772</v>
      </c>
      <c r="H4" s="45"/>
      <c r="I4" s="45"/>
      <c r="J4" s="36"/>
      <c r="K4" s="1"/>
      <c r="L4" s="40">
        <v>44776</v>
      </c>
      <c r="M4" s="45"/>
      <c r="N4" s="45"/>
      <c r="O4" s="36"/>
    </row>
    <row r="5" spans="2:15" x14ac:dyDescent="0.2">
      <c r="B5" s="41" t="s">
        <v>10</v>
      </c>
      <c r="C5" s="46" t="s">
        <v>11</v>
      </c>
      <c r="D5" s="46"/>
      <c r="E5" s="38"/>
      <c r="F5" s="1"/>
      <c r="G5" s="50" t="s">
        <v>10</v>
      </c>
      <c r="H5" s="51" t="s">
        <v>11</v>
      </c>
      <c r="I5" s="51"/>
      <c r="J5" s="37"/>
      <c r="K5" s="1"/>
      <c r="L5" s="50" t="s">
        <v>10</v>
      </c>
      <c r="M5" s="51" t="s">
        <v>11</v>
      </c>
      <c r="N5" s="51"/>
      <c r="O5" s="37"/>
    </row>
    <row r="6" spans="2:15" x14ac:dyDescent="0.2">
      <c r="B6" s="42">
        <v>49.64</v>
      </c>
      <c r="C6" s="47">
        <v>30.061</v>
      </c>
      <c r="D6" s="47"/>
      <c r="E6" s="34"/>
      <c r="G6" s="42">
        <v>50.540999999999997</v>
      </c>
      <c r="H6" s="47">
        <v>26.904</v>
      </c>
      <c r="I6" s="47"/>
      <c r="J6" s="34"/>
      <c r="L6" s="42">
        <v>49.451000000000001</v>
      </c>
      <c r="M6" s="47">
        <v>28.995999999999999</v>
      </c>
      <c r="N6" s="47"/>
      <c r="O6" s="34"/>
    </row>
    <row r="7" spans="2:15" x14ac:dyDescent="0.2">
      <c r="B7" s="42">
        <v>51.155000000000001</v>
      </c>
      <c r="C7" s="47">
        <v>29.363</v>
      </c>
      <c r="D7" s="47"/>
      <c r="E7" s="34"/>
      <c r="G7" s="42">
        <v>52.862000000000002</v>
      </c>
      <c r="H7" s="47">
        <v>33.014000000000003</v>
      </c>
      <c r="I7" s="47"/>
      <c r="J7" s="34"/>
      <c r="L7" s="42">
        <v>52.533000000000001</v>
      </c>
      <c r="M7" s="47">
        <v>28.34</v>
      </c>
      <c r="N7" s="47"/>
      <c r="O7" s="34"/>
    </row>
    <row r="8" spans="2:15" x14ac:dyDescent="0.2">
      <c r="B8" s="42">
        <v>49.564999999999998</v>
      </c>
      <c r="C8" s="47">
        <v>31.102</v>
      </c>
      <c r="D8" s="47"/>
      <c r="E8" s="34"/>
      <c r="G8" s="42">
        <v>48.762999999999998</v>
      </c>
      <c r="H8" s="47">
        <v>33.231999999999999</v>
      </c>
      <c r="I8" s="47"/>
      <c r="J8" s="34"/>
      <c r="L8" s="42">
        <v>48.656999999999996</v>
      </c>
      <c r="M8" s="47">
        <v>31.867999999999999</v>
      </c>
      <c r="N8" s="47"/>
      <c r="O8" s="34"/>
    </row>
    <row r="9" spans="2:15" x14ac:dyDescent="0.2">
      <c r="B9" s="42">
        <v>48.274000000000001</v>
      </c>
      <c r="C9" s="47">
        <v>26.863</v>
      </c>
      <c r="D9" s="47"/>
      <c r="E9" s="34"/>
      <c r="G9" s="42">
        <v>50.767000000000003</v>
      </c>
      <c r="H9" s="47">
        <v>29.047999999999998</v>
      </c>
      <c r="I9" s="47"/>
      <c r="J9" s="34"/>
      <c r="L9" s="42">
        <v>51.152999999999999</v>
      </c>
      <c r="M9" s="47">
        <v>31.084</v>
      </c>
      <c r="N9" s="47"/>
      <c r="O9" s="34"/>
    </row>
    <row r="10" spans="2:15" x14ac:dyDescent="0.2">
      <c r="B10" s="42">
        <v>50.353000000000002</v>
      </c>
      <c r="C10" s="47">
        <v>30.103000000000002</v>
      </c>
      <c r="D10" s="47"/>
      <c r="E10" s="34"/>
      <c r="G10" s="42">
        <v>49.472999999999999</v>
      </c>
      <c r="H10" s="47">
        <v>31.649000000000001</v>
      </c>
      <c r="I10" s="47"/>
      <c r="J10" s="34"/>
      <c r="L10" s="42">
        <v>53.082000000000001</v>
      </c>
      <c r="M10" s="47">
        <v>32.665999999999997</v>
      </c>
      <c r="N10" s="47"/>
      <c r="O10" s="34"/>
    </row>
    <row r="11" spans="2:15" x14ac:dyDescent="0.2">
      <c r="B11" s="42">
        <v>48.095999999999997</v>
      </c>
      <c r="C11" s="47">
        <v>31.501999999999999</v>
      </c>
      <c r="D11" s="47"/>
      <c r="E11" s="34"/>
      <c r="G11" s="42">
        <v>51.749000000000002</v>
      </c>
      <c r="H11" s="47">
        <v>31.059000000000001</v>
      </c>
      <c r="I11" s="47"/>
      <c r="J11" s="34"/>
      <c r="L11" s="42">
        <v>49.481999999999999</v>
      </c>
      <c r="M11" s="47">
        <v>28.555</v>
      </c>
      <c r="N11" s="47"/>
      <c r="O11" s="34"/>
    </row>
    <row r="12" spans="2:15" x14ac:dyDescent="0.2">
      <c r="B12" s="42">
        <v>47.808999999999997</v>
      </c>
      <c r="C12" s="47">
        <v>29.516999999999999</v>
      </c>
      <c r="D12" s="47"/>
      <c r="E12" s="34"/>
      <c r="G12" s="42">
        <v>50.433999999999997</v>
      </c>
      <c r="H12" s="47">
        <v>28.038</v>
      </c>
      <c r="I12" s="47"/>
      <c r="J12" s="34"/>
      <c r="L12" s="42">
        <v>45.749000000000002</v>
      </c>
      <c r="M12" s="47">
        <v>28.294</v>
      </c>
      <c r="N12" s="47"/>
      <c r="O12" s="34"/>
    </row>
    <row r="13" spans="2:15" x14ac:dyDescent="0.2">
      <c r="B13" s="42">
        <v>47.97</v>
      </c>
      <c r="C13" s="47">
        <v>31.158999999999999</v>
      </c>
      <c r="D13" s="47"/>
      <c r="E13" s="34"/>
      <c r="G13" s="42">
        <v>47.838000000000001</v>
      </c>
      <c r="H13" s="47">
        <v>31.52</v>
      </c>
      <c r="I13" s="47"/>
      <c r="J13" s="34"/>
      <c r="L13" s="42">
        <v>45.637</v>
      </c>
      <c r="M13" s="47">
        <v>28.169</v>
      </c>
      <c r="N13" s="47"/>
      <c r="O13" s="34"/>
    </row>
    <row r="14" spans="2:15" x14ac:dyDescent="0.2">
      <c r="B14" s="42">
        <v>50.305</v>
      </c>
      <c r="C14" s="47">
        <v>33.225000000000001</v>
      </c>
      <c r="D14" s="47"/>
      <c r="E14" s="34"/>
      <c r="G14" s="42">
        <v>53.423999999999999</v>
      </c>
      <c r="H14" s="47">
        <v>28.321000000000002</v>
      </c>
      <c r="I14" s="47"/>
      <c r="J14" s="34"/>
      <c r="L14" s="42">
        <v>48.674999999999997</v>
      </c>
      <c r="M14" s="47">
        <v>29.318000000000001</v>
      </c>
      <c r="N14" s="47"/>
      <c r="O14" s="34"/>
    </row>
    <row r="15" spans="2:15" x14ac:dyDescent="0.2">
      <c r="B15" s="42">
        <v>48.668999999999997</v>
      </c>
      <c r="C15" s="47">
        <v>32.691000000000003</v>
      </c>
      <c r="D15" s="47"/>
      <c r="E15" s="34"/>
      <c r="G15" s="42">
        <v>51.831000000000003</v>
      </c>
      <c r="H15" s="47">
        <v>30.422000000000001</v>
      </c>
      <c r="I15" s="47"/>
      <c r="J15" s="34"/>
      <c r="L15" s="42">
        <v>51.085999999999999</v>
      </c>
      <c r="M15" s="47">
        <v>31.991</v>
      </c>
      <c r="N15" s="47"/>
      <c r="O15" s="34"/>
    </row>
    <row r="16" spans="2:15" x14ac:dyDescent="0.2">
      <c r="B16" s="42">
        <v>49.195</v>
      </c>
      <c r="C16" s="47">
        <v>30.38</v>
      </c>
      <c r="D16" s="47"/>
      <c r="E16" s="34"/>
      <c r="G16" s="42">
        <v>48.978999999999999</v>
      </c>
      <c r="H16" s="47">
        <v>33.094999999999999</v>
      </c>
      <c r="I16" s="47"/>
      <c r="J16" s="34"/>
      <c r="L16" s="42">
        <v>52.7</v>
      </c>
      <c r="M16" s="47">
        <v>28.177</v>
      </c>
      <c r="N16" s="47"/>
      <c r="O16" s="34"/>
    </row>
    <row r="17" spans="2:15" x14ac:dyDescent="0.2">
      <c r="B17" s="42">
        <v>48.587000000000003</v>
      </c>
      <c r="C17" s="47">
        <v>29.265000000000001</v>
      </c>
      <c r="D17" s="47"/>
      <c r="E17" s="34"/>
      <c r="G17" s="42">
        <v>50.566000000000003</v>
      </c>
      <c r="H17" s="47">
        <v>27.943000000000001</v>
      </c>
      <c r="I17" s="47"/>
      <c r="J17" s="34"/>
      <c r="L17" s="42">
        <v>48.619</v>
      </c>
      <c r="M17" s="47">
        <v>30.001000000000001</v>
      </c>
      <c r="N17" s="47"/>
      <c r="O17" s="34"/>
    </row>
    <row r="18" spans="2:15" x14ac:dyDescent="0.2">
      <c r="B18" s="42">
        <v>47.539000000000001</v>
      </c>
      <c r="C18" s="47">
        <v>29.818999999999999</v>
      </c>
      <c r="D18" s="47"/>
      <c r="E18" s="34"/>
      <c r="G18" s="42">
        <v>53.698999999999998</v>
      </c>
      <c r="H18" s="47">
        <v>27.89</v>
      </c>
      <c r="I18" s="47"/>
      <c r="J18" s="34"/>
      <c r="L18" s="42">
        <v>51.459000000000003</v>
      </c>
      <c r="M18" s="47">
        <v>33.81</v>
      </c>
      <c r="N18" s="47"/>
      <c r="O18" s="34"/>
    </row>
    <row r="19" spans="2:15" x14ac:dyDescent="0.2">
      <c r="B19" s="42">
        <v>48.399000000000001</v>
      </c>
      <c r="C19" s="47">
        <v>30.425999999999998</v>
      </c>
      <c r="D19" s="47"/>
      <c r="E19" s="34"/>
      <c r="G19" s="42"/>
      <c r="H19" s="47"/>
      <c r="I19" s="47"/>
      <c r="J19" s="34"/>
      <c r="L19" s="42"/>
      <c r="M19" s="47"/>
      <c r="N19" s="47"/>
      <c r="O19" s="34"/>
    </row>
    <row r="20" spans="2:15" x14ac:dyDescent="0.2">
      <c r="B20" s="42"/>
      <c r="C20" s="47"/>
      <c r="D20" s="47"/>
      <c r="E20" s="34"/>
      <c r="G20" s="42"/>
      <c r="H20" s="47"/>
      <c r="I20" s="47"/>
      <c r="J20" s="34"/>
      <c r="L20" s="42"/>
      <c r="M20" s="47"/>
      <c r="N20" s="47"/>
      <c r="O20" s="34"/>
    </row>
    <row r="21" spans="2:15" x14ac:dyDescent="0.2">
      <c r="B21" s="42"/>
      <c r="C21" s="47"/>
      <c r="D21" s="47"/>
      <c r="E21" s="34"/>
      <c r="G21" s="42"/>
      <c r="H21" s="47"/>
      <c r="I21" s="47"/>
      <c r="J21" s="34"/>
      <c r="L21" s="42"/>
      <c r="M21" s="47"/>
      <c r="N21" s="47"/>
      <c r="O21" s="34"/>
    </row>
    <row r="22" spans="2:15" x14ac:dyDescent="0.2">
      <c r="B22" s="43"/>
      <c r="C22" s="48"/>
      <c r="D22" s="48"/>
      <c r="E22" s="39"/>
      <c r="G22" s="42"/>
      <c r="H22" s="47"/>
      <c r="I22" s="47"/>
      <c r="J22" s="34"/>
      <c r="L22" s="42"/>
      <c r="M22" s="47"/>
      <c r="N22" s="47"/>
      <c r="O22" s="34"/>
    </row>
    <row r="23" spans="2:15" x14ac:dyDescent="0.2">
      <c r="B23" s="41" t="s">
        <v>13</v>
      </c>
      <c r="C23" s="46" t="s">
        <v>12</v>
      </c>
      <c r="D23" s="46" t="s">
        <v>0</v>
      </c>
      <c r="E23" s="38" t="s">
        <v>14</v>
      </c>
      <c r="G23" s="50" t="s">
        <v>13</v>
      </c>
      <c r="H23" s="51" t="s">
        <v>12</v>
      </c>
      <c r="I23" s="51" t="s">
        <v>0</v>
      </c>
      <c r="J23" s="37" t="s">
        <v>14</v>
      </c>
      <c r="L23" s="50" t="s">
        <v>13</v>
      </c>
      <c r="M23" s="51" t="s">
        <v>12</v>
      </c>
      <c r="N23" s="51" t="s">
        <v>0</v>
      </c>
      <c r="O23" s="37" t="s">
        <v>14</v>
      </c>
    </row>
    <row r="24" spans="2:15" x14ac:dyDescent="0.2">
      <c r="B24" s="42">
        <f>B6/2</f>
        <v>24.82</v>
      </c>
      <c r="C24" s="47">
        <f>C6/2</f>
        <v>15.0305</v>
      </c>
      <c r="D24" s="47">
        <f>((4/3)*(3.14159)*B24*C24*C24)</f>
        <v>23487.504455914528</v>
      </c>
      <c r="E24" s="34">
        <f>AVERAGE(D24:D37)</f>
        <v>23747.652518546238</v>
      </c>
      <c r="G24" s="42">
        <f>G6/2</f>
        <v>25.270499999999998</v>
      </c>
      <c r="H24" s="47">
        <f>H6/2</f>
        <v>13.452</v>
      </c>
      <c r="I24" s="47">
        <f>((4/3)*(3.14159)*G24*H24*H24)</f>
        <v>19154.719415218729</v>
      </c>
      <c r="J24" s="34">
        <f>AVERAGE(I24:I36)</f>
        <v>24297.197358794601</v>
      </c>
      <c r="L24" s="42">
        <f>L6/2</f>
        <v>24.7255</v>
      </c>
      <c r="M24" s="47">
        <f>M6/2</f>
        <v>14.497999999999999</v>
      </c>
      <c r="N24" s="47">
        <f>((4/3)*(3.14159)*L24*M24*M24)</f>
        <v>21769.553217066896</v>
      </c>
      <c r="O24" s="34">
        <f>AVERAGE(N24:N36)</f>
        <v>23802.776536334382</v>
      </c>
    </row>
    <row r="25" spans="2:15" x14ac:dyDescent="0.2">
      <c r="B25" s="42">
        <f t="shared" ref="B25:D25" si="0">B7/2</f>
        <v>25.577500000000001</v>
      </c>
      <c r="C25" s="47">
        <f t="shared" si="0"/>
        <v>14.6815</v>
      </c>
      <c r="D25" s="47">
        <f t="shared" ref="D25:D37" si="1">((4/3)*(3.14159)*B25*C25*C25)</f>
        <v>23093.363665187211</v>
      </c>
      <c r="E25" s="34"/>
      <c r="G25" s="42">
        <f t="shared" ref="G25:I25" si="2">G7/2</f>
        <v>26.431000000000001</v>
      </c>
      <c r="H25" s="47">
        <f t="shared" si="2"/>
        <v>16.507000000000001</v>
      </c>
      <c r="I25" s="47">
        <f t="shared" ref="I25:I37" si="3">((4/3)*(3.14159)*G25*H25*H25)</f>
        <v>30167.41791775652</v>
      </c>
      <c r="J25" s="34"/>
      <c r="L25" s="42">
        <f t="shared" ref="L25:O25" si="4">L7/2</f>
        <v>26.266500000000001</v>
      </c>
      <c r="M25" s="47">
        <f t="shared" si="4"/>
        <v>14.17</v>
      </c>
      <c r="N25" s="47">
        <f t="shared" ref="N25:N37" si="5">((4/3)*(3.14159)*L25*M25*M25)</f>
        <v>22091.751533092716</v>
      </c>
      <c r="O25" s="34"/>
    </row>
    <row r="26" spans="2:15" x14ac:dyDescent="0.2">
      <c r="B26" s="42">
        <f t="shared" ref="B26:D26" si="6">B8/2</f>
        <v>24.782499999999999</v>
      </c>
      <c r="C26" s="47">
        <f t="shared" si="6"/>
        <v>15.551</v>
      </c>
      <c r="D26" s="47">
        <f t="shared" si="1"/>
        <v>25104.408898975646</v>
      </c>
      <c r="E26" s="34"/>
      <c r="G26" s="42">
        <f t="shared" ref="G26:I26" si="7">G8/2</f>
        <v>24.381499999999999</v>
      </c>
      <c r="H26" s="47">
        <f t="shared" si="7"/>
        <v>16.616</v>
      </c>
      <c r="I26" s="47">
        <f t="shared" si="3"/>
        <v>28196.917284151674</v>
      </c>
      <c r="J26" s="34"/>
      <c r="L26" s="42">
        <f t="shared" ref="L26:O26" si="8">L8/2</f>
        <v>24.328499999999998</v>
      </c>
      <c r="M26" s="47">
        <f t="shared" si="8"/>
        <v>15.933999999999999</v>
      </c>
      <c r="N26" s="47">
        <f t="shared" si="5"/>
        <v>25873.382024721759</v>
      </c>
      <c r="O26" s="34"/>
    </row>
    <row r="27" spans="2:15" x14ac:dyDescent="0.2">
      <c r="B27" s="42">
        <f t="shared" ref="B27:D27" si="9">B9/2</f>
        <v>24.137</v>
      </c>
      <c r="C27" s="47">
        <f t="shared" si="9"/>
        <v>13.4315</v>
      </c>
      <c r="D27" s="47">
        <f t="shared" si="1"/>
        <v>18239.820737815189</v>
      </c>
      <c r="E27" s="34"/>
      <c r="G27" s="42">
        <f t="shared" ref="G27:I27" si="10">G9/2</f>
        <v>25.383500000000002</v>
      </c>
      <c r="H27" s="47">
        <f t="shared" si="10"/>
        <v>14.523999999999999</v>
      </c>
      <c r="I27" s="47">
        <f t="shared" si="3"/>
        <v>22429.119636784471</v>
      </c>
      <c r="J27" s="34"/>
      <c r="L27" s="42">
        <f t="shared" ref="L27:O27" si="11">L9/2</f>
        <v>25.576499999999999</v>
      </c>
      <c r="M27" s="47">
        <f t="shared" si="11"/>
        <v>15.542</v>
      </c>
      <c r="N27" s="47">
        <f t="shared" si="5"/>
        <v>25878.742255845202</v>
      </c>
      <c r="O27" s="34"/>
    </row>
    <row r="28" spans="2:15" x14ac:dyDescent="0.2">
      <c r="B28" s="42">
        <f t="shared" ref="B28:D28" si="12">B10/2</f>
        <v>25.176500000000001</v>
      </c>
      <c r="C28" s="47">
        <f t="shared" si="12"/>
        <v>15.051500000000001</v>
      </c>
      <c r="D28" s="47">
        <f t="shared" si="1"/>
        <v>23891.486029807733</v>
      </c>
      <c r="E28" s="34"/>
      <c r="G28" s="42">
        <f t="shared" ref="G28:I28" si="13">G10/2</f>
        <v>24.736499999999999</v>
      </c>
      <c r="H28" s="47">
        <f t="shared" si="13"/>
        <v>15.8245</v>
      </c>
      <c r="I28" s="47">
        <f t="shared" si="3"/>
        <v>25946.960255092403</v>
      </c>
      <c r="J28" s="34"/>
      <c r="L28" s="42">
        <f t="shared" ref="L28:O28" si="14">L10/2</f>
        <v>26.541</v>
      </c>
      <c r="M28" s="47">
        <f t="shared" si="14"/>
        <v>16.332999999999998</v>
      </c>
      <c r="N28" s="47">
        <f t="shared" si="5"/>
        <v>29657.698688508484</v>
      </c>
      <c r="O28" s="34"/>
    </row>
    <row r="29" spans="2:15" x14ac:dyDescent="0.2">
      <c r="B29" s="42">
        <f t="shared" ref="B29:D29" si="15">B11/2</f>
        <v>24.047999999999998</v>
      </c>
      <c r="C29" s="47">
        <f t="shared" si="15"/>
        <v>15.750999999999999</v>
      </c>
      <c r="D29" s="47">
        <f t="shared" si="1"/>
        <v>24990.990459737375</v>
      </c>
      <c r="E29" s="34"/>
      <c r="G29" s="42">
        <f t="shared" ref="G29:I29" si="16">G11/2</f>
        <v>25.874500000000001</v>
      </c>
      <c r="H29" s="47">
        <f t="shared" si="16"/>
        <v>15.529500000000001</v>
      </c>
      <c r="I29" s="47">
        <f t="shared" si="3"/>
        <v>26138.16859042388</v>
      </c>
      <c r="J29" s="34"/>
      <c r="L29" s="42">
        <f t="shared" ref="L29:O29" si="17">L11/2</f>
        <v>24.741</v>
      </c>
      <c r="M29" s="47">
        <f t="shared" si="17"/>
        <v>14.2775</v>
      </c>
      <c r="N29" s="47">
        <f t="shared" si="5"/>
        <v>21125.637795446557</v>
      </c>
      <c r="O29" s="34"/>
    </row>
    <row r="30" spans="2:15" x14ac:dyDescent="0.2">
      <c r="B30" s="42">
        <f t="shared" ref="B30:D30" si="18">B12/2</f>
        <v>23.904499999999999</v>
      </c>
      <c r="C30" s="47">
        <f t="shared" si="18"/>
        <v>14.7585</v>
      </c>
      <c r="D30" s="47">
        <f t="shared" si="1"/>
        <v>21809.833288440041</v>
      </c>
      <c r="E30" s="34"/>
      <c r="G30" s="42">
        <f t="shared" ref="G30:I30" si="19">G12/2</f>
        <v>25.216999999999999</v>
      </c>
      <c r="H30" s="47">
        <f t="shared" si="19"/>
        <v>14.019</v>
      </c>
      <c r="I30" s="47">
        <f t="shared" si="3"/>
        <v>20759.444706064591</v>
      </c>
      <c r="J30" s="34"/>
      <c r="L30" s="42">
        <f t="shared" ref="L30:O30" si="20">L12/2</f>
        <v>22.874500000000001</v>
      </c>
      <c r="M30" s="47">
        <f t="shared" si="20"/>
        <v>14.147</v>
      </c>
      <c r="N30" s="47">
        <f t="shared" si="5"/>
        <v>19176.465320404415</v>
      </c>
      <c r="O30" s="34"/>
    </row>
    <row r="31" spans="2:15" x14ac:dyDescent="0.2">
      <c r="B31" s="42">
        <f t="shared" ref="B31:D31" si="21">B13/2</f>
        <v>23.984999999999999</v>
      </c>
      <c r="C31" s="47">
        <f t="shared" si="21"/>
        <v>15.579499999999999</v>
      </c>
      <c r="D31" s="47">
        <f t="shared" si="1"/>
        <v>24385.687068020532</v>
      </c>
      <c r="E31" s="34"/>
      <c r="G31" s="42">
        <f t="shared" ref="G31:I31" si="22">G13/2</f>
        <v>23.919</v>
      </c>
      <c r="H31" s="47">
        <f t="shared" si="22"/>
        <v>15.76</v>
      </c>
      <c r="I31" s="47">
        <f t="shared" si="3"/>
        <v>24885.346237174526</v>
      </c>
      <c r="J31" s="34"/>
      <c r="L31" s="42">
        <f t="shared" ref="L31:O31" si="23">L13/2</f>
        <v>22.8185</v>
      </c>
      <c r="M31" s="47">
        <f t="shared" si="23"/>
        <v>14.0845</v>
      </c>
      <c r="N31" s="47">
        <f t="shared" si="5"/>
        <v>18960.867480961846</v>
      </c>
      <c r="O31" s="34"/>
    </row>
    <row r="32" spans="2:15" ht="17" thickBot="1" x14ac:dyDescent="0.25">
      <c r="B32" s="42">
        <f t="shared" ref="B32:D32" si="24">B14/2</f>
        <v>25.1525</v>
      </c>
      <c r="C32" s="47">
        <f t="shared" si="24"/>
        <v>16.612500000000001</v>
      </c>
      <c r="D32" s="47">
        <f t="shared" si="1"/>
        <v>29076.316531643017</v>
      </c>
      <c r="E32" s="34"/>
      <c r="G32" s="42">
        <f t="shared" ref="G32:I32" si="25">G14/2</f>
        <v>26.712</v>
      </c>
      <c r="H32" s="47">
        <f t="shared" si="25"/>
        <v>14.160500000000001</v>
      </c>
      <c r="I32" s="47">
        <f t="shared" si="3"/>
        <v>22436.330314272851</v>
      </c>
      <c r="J32" s="34"/>
      <c r="L32" s="42">
        <f t="shared" ref="L32:O32" si="26">L14/2</f>
        <v>24.337499999999999</v>
      </c>
      <c r="M32" s="47">
        <f t="shared" si="26"/>
        <v>14.659000000000001</v>
      </c>
      <c r="N32" s="47">
        <f t="shared" si="5"/>
        <v>21906.494995044333</v>
      </c>
      <c r="O32" s="34"/>
    </row>
    <row r="33" spans="2:18" ht="21" x14ac:dyDescent="0.25">
      <c r="B33" s="42">
        <f t="shared" ref="B33:D33" si="27">B15/2</f>
        <v>24.334499999999998</v>
      </c>
      <c r="C33" s="47">
        <f t="shared" si="27"/>
        <v>16.345500000000001</v>
      </c>
      <c r="D33" s="47">
        <f t="shared" si="1"/>
        <v>27233.727625813288</v>
      </c>
      <c r="E33" s="34"/>
      <c r="G33" s="42">
        <f t="shared" ref="G33:I33" si="28">G15/2</f>
        <v>25.915500000000002</v>
      </c>
      <c r="H33" s="47">
        <f t="shared" si="28"/>
        <v>15.211</v>
      </c>
      <c r="I33" s="47">
        <f t="shared" si="3"/>
        <v>25116.745638876586</v>
      </c>
      <c r="J33" s="34"/>
      <c r="L33" s="42">
        <f t="shared" ref="L33:O33" si="29">L15/2</f>
        <v>25.542999999999999</v>
      </c>
      <c r="M33" s="47">
        <f t="shared" si="29"/>
        <v>15.9955</v>
      </c>
      <c r="N33" s="47">
        <f t="shared" si="5"/>
        <v>27375.104528651722</v>
      </c>
      <c r="O33" s="34"/>
      <c r="Q33" s="27" t="s">
        <v>5</v>
      </c>
      <c r="R33" s="28"/>
    </row>
    <row r="34" spans="2:18" x14ac:dyDescent="0.2">
      <c r="B34" s="42">
        <f t="shared" ref="B34:D34" si="30">B16/2</f>
        <v>24.5975</v>
      </c>
      <c r="C34" s="47">
        <f t="shared" si="30"/>
        <v>15.19</v>
      </c>
      <c r="D34" s="47">
        <f t="shared" si="1"/>
        <v>23773.589499539201</v>
      </c>
      <c r="E34" s="34"/>
      <c r="G34" s="42">
        <f t="shared" ref="G34:I34" si="31">G16/2</f>
        <v>24.4895</v>
      </c>
      <c r="H34" s="47">
        <f t="shared" si="31"/>
        <v>16.547499999999999</v>
      </c>
      <c r="I34" s="47">
        <f t="shared" si="3"/>
        <v>28088.784117510426</v>
      </c>
      <c r="J34" s="34"/>
      <c r="L34" s="42">
        <f t="shared" ref="L34:O34" si="32">L16/2</f>
        <v>26.35</v>
      </c>
      <c r="M34" s="47">
        <f t="shared" si="32"/>
        <v>14.0885</v>
      </c>
      <c r="N34" s="47">
        <f t="shared" si="5"/>
        <v>21907.780181604816</v>
      </c>
      <c r="O34" s="34"/>
      <c r="Q34" s="29"/>
      <c r="R34" s="30" t="s">
        <v>9</v>
      </c>
    </row>
    <row r="35" spans="2:18" x14ac:dyDescent="0.2">
      <c r="B35" s="42">
        <f t="shared" ref="B35:D35" si="33">B17/2</f>
        <v>24.293500000000002</v>
      </c>
      <c r="C35" s="47">
        <f t="shared" si="33"/>
        <v>14.6325</v>
      </c>
      <c r="D35" s="47">
        <f t="shared" si="1"/>
        <v>21787.901177540447</v>
      </c>
      <c r="E35" s="34"/>
      <c r="G35" s="42">
        <f t="shared" ref="G35:I35" si="34">G17/2</f>
        <v>25.283000000000001</v>
      </c>
      <c r="H35" s="47">
        <f t="shared" si="34"/>
        <v>13.971500000000001</v>
      </c>
      <c r="I35" s="47">
        <f t="shared" si="3"/>
        <v>20672.972042457281</v>
      </c>
      <c r="J35" s="34"/>
      <c r="L35" s="42">
        <f t="shared" ref="L35:O35" si="35">L17/2</f>
        <v>24.3095</v>
      </c>
      <c r="M35" s="47">
        <f t="shared" si="35"/>
        <v>15.000500000000001</v>
      </c>
      <c r="N35" s="47">
        <f t="shared" si="5"/>
        <v>22912.672066598927</v>
      </c>
      <c r="O35" s="34"/>
      <c r="Q35" s="52" t="s">
        <v>6</v>
      </c>
      <c r="R35" s="31">
        <v>23949</v>
      </c>
    </row>
    <row r="36" spans="2:18" x14ac:dyDescent="0.2">
      <c r="B36" s="42">
        <f t="shared" ref="B36:D36" si="36">B18/2</f>
        <v>23.769500000000001</v>
      </c>
      <c r="C36" s="47">
        <f t="shared" si="36"/>
        <v>14.9095</v>
      </c>
      <c r="D36" s="47">
        <f t="shared" si="1"/>
        <v>22132.702551639912</v>
      </c>
      <c r="E36" s="34"/>
      <c r="G36" s="42">
        <f t="shared" ref="G36:I36" si="37">G18/2</f>
        <v>26.849499999999999</v>
      </c>
      <c r="H36" s="47">
        <f t="shared" si="37"/>
        <v>13.945</v>
      </c>
      <c r="I36" s="47">
        <f t="shared" si="3"/>
        <v>21870.639508545912</v>
      </c>
      <c r="J36" s="34"/>
      <c r="L36" s="42">
        <f t="shared" ref="L36:O36" si="38">L18/2</f>
        <v>25.729500000000002</v>
      </c>
      <c r="M36" s="47">
        <f t="shared" si="38"/>
        <v>16.905000000000001</v>
      </c>
      <c r="N36" s="47">
        <f t="shared" si="5"/>
        <v>30799.944884399327</v>
      </c>
      <c r="O36" s="34"/>
      <c r="Q36" s="52" t="s">
        <v>7</v>
      </c>
      <c r="R36" s="31">
        <v>302.60000000000002</v>
      </c>
    </row>
    <row r="37" spans="2:18" ht="17" thickBot="1" x14ac:dyDescent="0.25">
      <c r="B37" s="44">
        <f t="shared" ref="B37:D37" si="39">B19/2</f>
        <v>24.1995</v>
      </c>
      <c r="C37" s="49">
        <f t="shared" si="39"/>
        <v>15.212999999999999</v>
      </c>
      <c r="D37" s="49">
        <f t="shared" si="1"/>
        <v>23459.80326957324</v>
      </c>
      <c r="E37" s="35"/>
      <c r="G37" s="44"/>
      <c r="H37" s="49"/>
      <c r="I37" s="49"/>
      <c r="J37" s="35"/>
      <c r="L37" s="44"/>
      <c r="M37" s="49"/>
      <c r="N37" s="49"/>
      <c r="O37" s="35"/>
      <c r="Q37" s="53" t="s">
        <v>8</v>
      </c>
      <c r="R37" s="31">
        <v>174.7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482CC-F1FA-7746-98EE-E94DAB223E9D}">
  <dimension ref="B2:U34"/>
  <sheetViews>
    <sheetView topLeftCell="J1" workbookViewId="0">
      <selection activeCell="T28" sqref="T28:T30"/>
    </sheetView>
  </sheetViews>
  <sheetFormatPr baseColWidth="10" defaultRowHeight="16" x14ac:dyDescent="0.2"/>
  <cols>
    <col min="2" max="2" width="16.83203125" customWidth="1"/>
    <col min="5" max="5" width="13.33203125" customWidth="1"/>
    <col min="6" max="6" width="12.33203125" customWidth="1"/>
    <col min="8" max="8" width="16.5" customWidth="1"/>
    <col min="11" max="11" width="15.33203125" customWidth="1"/>
    <col min="12" max="12" width="13.33203125" customWidth="1"/>
    <col min="14" max="14" width="15" customWidth="1"/>
    <col min="17" max="17" width="13.33203125" customWidth="1"/>
    <col min="18" max="18" width="12.6640625" customWidth="1"/>
    <col min="20" max="20" width="20.1640625" customWidth="1"/>
    <col min="21" max="21" width="19.33203125" customWidth="1"/>
  </cols>
  <sheetData>
    <row r="2" spans="2:18" ht="17" thickBot="1" x14ac:dyDescent="0.25"/>
    <row r="3" spans="2:18" x14ac:dyDescent="0.2">
      <c r="B3" s="16">
        <v>44386</v>
      </c>
      <c r="C3" s="14"/>
      <c r="D3" s="6"/>
      <c r="E3" s="20"/>
      <c r="F3" s="7"/>
      <c r="H3" s="16">
        <v>44407</v>
      </c>
      <c r="I3" s="14"/>
      <c r="J3" s="6"/>
      <c r="K3" s="20"/>
      <c r="L3" s="7"/>
      <c r="N3" s="16">
        <v>44411</v>
      </c>
      <c r="O3" s="14"/>
      <c r="P3" s="6"/>
      <c r="Q3" s="20"/>
      <c r="R3" s="7"/>
    </row>
    <row r="4" spans="2:18" x14ac:dyDescent="0.2">
      <c r="B4" s="17" t="s">
        <v>4</v>
      </c>
      <c r="C4" s="15" t="s">
        <v>1</v>
      </c>
      <c r="D4" s="8"/>
      <c r="E4" s="21" t="s">
        <v>2</v>
      </c>
      <c r="F4" s="9" t="s">
        <v>3</v>
      </c>
      <c r="H4" s="17" t="s">
        <v>4</v>
      </c>
      <c r="I4" s="15" t="s">
        <v>1</v>
      </c>
      <c r="J4" s="8"/>
      <c r="K4" s="21" t="s">
        <v>2</v>
      </c>
      <c r="L4" s="9" t="s">
        <v>3</v>
      </c>
      <c r="N4" s="17" t="s">
        <v>4</v>
      </c>
      <c r="O4" s="15" t="s">
        <v>1</v>
      </c>
      <c r="P4" s="8"/>
      <c r="Q4" s="21" t="s">
        <v>2</v>
      </c>
      <c r="R4" s="9" t="s">
        <v>3</v>
      </c>
    </row>
    <row r="5" spans="2:18" x14ac:dyDescent="0.2">
      <c r="B5" s="25">
        <v>604</v>
      </c>
      <c r="C5" s="10">
        <f>AVERAGE(B5:B22)</f>
        <v>557.66666666666663</v>
      </c>
      <c r="D5" s="2"/>
      <c r="E5" s="24">
        <f>B5/2</f>
        <v>302</v>
      </c>
      <c r="F5" s="13">
        <f>AVERAGE(E5:E22)</f>
        <v>278.83333333333331</v>
      </c>
      <c r="H5" s="18">
        <v>677</v>
      </c>
      <c r="I5" s="11">
        <f>AVERAGE(H5:H34)</f>
        <v>569.26666666666665</v>
      </c>
      <c r="J5" s="2"/>
      <c r="K5" s="22">
        <f t="shared" ref="K5:K34" si="0">H5/2</f>
        <v>338.5</v>
      </c>
      <c r="L5" s="3">
        <f>AVERAGE(K5:K34)</f>
        <v>284.63333333333333</v>
      </c>
      <c r="N5" s="18">
        <v>513</v>
      </c>
      <c r="O5" s="11">
        <f>AVERAGE(N5:N30)</f>
        <v>521.53846153846155</v>
      </c>
      <c r="P5" s="2"/>
      <c r="Q5" s="22">
        <f t="shared" ref="Q5:Q30" si="1">N5/2</f>
        <v>256.5</v>
      </c>
      <c r="R5" s="3">
        <f>AVERAGE(Q5:Q30)</f>
        <v>260.76923076923077</v>
      </c>
    </row>
    <row r="6" spans="2:18" x14ac:dyDescent="0.2">
      <c r="B6" s="18">
        <v>468</v>
      </c>
      <c r="C6" s="11"/>
      <c r="D6" s="2"/>
      <c r="E6" s="22">
        <f t="shared" ref="E6:E22" si="2">B6/2</f>
        <v>234</v>
      </c>
      <c r="F6" s="3"/>
      <c r="H6" s="18">
        <v>550</v>
      </c>
      <c r="I6" s="11"/>
      <c r="J6" s="2"/>
      <c r="K6" s="22">
        <f t="shared" si="0"/>
        <v>275</v>
      </c>
      <c r="L6" s="3"/>
      <c r="N6" s="18">
        <v>530</v>
      </c>
      <c r="O6" s="11"/>
      <c r="P6" s="2"/>
      <c r="Q6" s="22">
        <f t="shared" si="1"/>
        <v>265</v>
      </c>
      <c r="R6" s="3"/>
    </row>
    <row r="7" spans="2:18" x14ac:dyDescent="0.2">
      <c r="B7" s="18">
        <v>598</v>
      </c>
      <c r="C7" s="11"/>
      <c r="D7" s="2"/>
      <c r="E7" s="22">
        <f t="shared" si="2"/>
        <v>299</v>
      </c>
      <c r="F7" s="3"/>
      <c r="H7" s="18">
        <v>514</v>
      </c>
      <c r="I7" s="11"/>
      <c r="J7" s="2"/>
      <c r="K7" s="22">
        <f t="shared" si="0"/>
        <v>257</v>
      </c>
      <c r="L7" s="3"/>
      <c r="N7" s="18">
        <v>428</v>
      </c>
      <c r="O7" s="11"/>
      <c r="P7" s="2"/>
      <c r="Q7" s="22">
        <f t="shared" si="1"/>
        <v>214</v>
      </c>
      <c r="R7" s="3"/>
    </row>
    <row r="8" spans="2:18" x14ac:dyDescent="0.2">
      <c r="B8" s="18">
        <v>594</v>
      </c>
      <c r="C8" s="11"/>
      <c r="D8" s="2"/>
      <c r="E8" s="22">
        <f t="shared" si="2"/>
        <v>297</v>
      </c>
      <c r="F8" s="3"/>
      <c r="H8" s="18">
        <v>426</v>
      </c>
      <c r="I8" s="11"/>
      <c r="J8" s="2"/>
      <c r="K8" s="22">
        <f t="shared" si="0"/>
        <v>213</v>
      </c>
      <c r="L8" s="3"/>
      <c r="N8" s="18">
        <v>513</v>
      </c>
      <c r="O8" s="11"/>
      <c r="P8" s="2"/>
      <c r="Q8" s="22">
        <f t="shared" si="1"/>
        <v>256.5</v>
      </c>
      <c r="R8" s="3"/>
    </row>
    <row r="9" spans="2:18" x14ac:dyDescent="0.2">
      <c r="B9" s="18">
        <v>529</v>
      </c>
      <c r="C9" s="11"/>
      <c r="D9" s="2"/>
      <c r="E9" s="22">
        <f t="shared" si="2"/>
        <v>264.5</v>
      </c>
      <c r="F9" s="3"/>
      <c r="H9" s="18">
        <v>564</v>
      </c>
      <c r="I9" s="11"/>
      <c r="J9" s="2"/>
      <c r="K9" s="22">
        <f t="shared" si="0"/>
        <v>282</v>
      </c>
      <c r="L9" s="3"/>
      <c r="N9" s="18">
        <v>591</v>
      </c>
      <c r="O9" s="11"/>
      <c r="P9" s="2"/>
      <c r="Q9" s="22">
        <f t="shared" si="1"/>
        <v>295.5</v>
      </c>
      <c r="R9" s="3"/>
    </row>
    <row r="10" spans="2:18" x14ac:dyDescent="0.2">
      <c r="B10" s="18">
        <v>555</v>
      </c>
      <c r="C10" s="11"/>
      <c r="D10" s="2"/>
      <c r="E10" s="22">
        <f t="shared" si="2"/>
        <v>277.5</v>
      </c>
      <c r="F10" s="3"/>
      <c r="H10" s="18">
        <v>617</v>
      </c>
      <c r="I10" s="11"/>
      <c r="J10" s="2"/>
      <c r="K10" s="22">
        <f t="shared" si="0"/>
        <v>308.5</v>
      </c>
      <c r="L10" s="3"/>
      <c r="N10" s="18">
        <v>430</v>
      </c>
      <c r="O10" s="11"/>
      <c r="P10" s="2"/>
      <c r="Q10" s="22">
        <f t="shared" si="1"/>
        <v>215</v>
      </c>
      <c r="R10" s="3"/>
    </row>
    <row r="11" spans="2:18" x14ac:dyDescent="0.2">
      <c r="B11" s="18">
        <v>485</v>
      </c>
      <c r="C11" s="11"/>
      <c r="D11" s="2"/>
      <c r="E11" s="22">
        <f t="shared" si="2"/>
        <v>242.5</v>
      </c>
      <c r="F11" s="3"/>
      <c r="H11" s="18">
        <v>574</v>
      </c>
      <c r="I11" s="11"/>
      <c r="J11" s="2"/>
      <c r="K11" s="22">
        <f t="shared" si="0"/>
        <v>287</v>
      </c>
      <c r="L11" s="3"/>
      <c r="N11" s="18">
        <v>544</v>
      </c>
      <c r="O11" s="11"/>
      <c r="P11" s="2"/>
      <c r="Q11" s="22">
        <f t="shared" si="1"/>
        <v>272</v>
      </c>
      <c r="R11" s="3"/>
    </row>
    <row r="12" spans="2:18" x14ac:dyDescent="0.2">
      <c r="B12" s="18">
        <v>516</v>
      </c>
      <c r="C12" s="11"/>
      <c r="D12" s="2"/>
      <c r="E12" s="22">
        <f t="shared" si="2"/>
        <v>258</v>
      </c>
      <c r="F12" s="3"/>
      <c r="H12" s="18">
        <v>578</v>
      </c>
      <c r="I12" s="11"/>
      <c r="J12" s="2"/>
      <c r="K12" s="22">
        <f t="shared" si="0"/>
        <v>289</v>
      </c>
      <c r="L12" s="3"/>
      <c r="N12" s="18">
        <v>633</v>
      </c>
      <c r="O12" s="11"/>
      <c r="P12" s="2"/>
      <c r="Q12" s="22">
        <f t="shared" si="1"/>
        <v>316.5</v>
      </c>
      <c r="R12" s="3"/>
    </row>
    <row r="13" spans="2:18" x14ac:dyDescent="0.2">
      <c r="B13" s="18">
        <v>498</v>
      </c>
      <c r="C13" s="11"/>
      <c r="D13" s="2"/>
      <c r="E13" s="22">
        <f t="shared" si="2"/>
        <v>249</v>
      </c>
      <c r="F13" s="3"/>
      <c r="H13" s="18">
        <v>424</v>
      </c>
      <c r="I13" s="11"/>
      <c r="J13" s="2"/>
      <c r="K13" s="22">
        <f t="shared" si="0"/>
        <v>212</v>
      </c>
      <c r="L13" s="3"/>
      <c r="N13" s="18">
        <v>525</v>
      </c>
      <c r="O13" s="11"/>
      <c r="P13" s="2"/>
      <c r="Q13" s="22">
        <f t="shared" si="1"/>
        <v>262.5</v>
      </c>
      <c r="R13" s="3"/>
    </row>
    <row r="14" spans="2:18" x14ac:dyDescent="0.2">
      <c r="B14" s="18">
        <v>671</v>
      </c>
      <c r="C14" s="11"/>
      <c r="D14" s="2"/>
      <c r="E14" s="22">
        <f t="shared" si="2"/>
        <v>335.5</v>
      </c>
      <c r="F14" s="3"/>
      <c r="H14" s="18">
        <v>583</v>
      </c>
      <c r="I14" s="11"/>
      <c r="J14" s="2"/>
      <c r="K14" s="22">
        <f t="shared" si="0"/>
        <v>291.5</v>
      </c>
      <c r="L14" s="3"/>
      <c r="N14" s="18">
        <v>431</v>
      </c>
      <c r="O14" s="11"/>
      <c r="P14" s="2"/>
      <c r="Q14" s="22">
        <f t="shared" si="1"/>
        <v>215.5</v>
      </c>
      <c r="R14" s="3"/>
    </row>
    <row r="15" spans="2:18" x14ac:dyDescent="0.2">
      <c r="B15" s="18">
        <v>573</v>
      </c>
      <c r="C15" s="11"/>
      <c r="D15" s="2"/>
      <c r="E15" s="22">
        <f t="shared" si="2"/>
        <v>286.5</v>
      </c>
      <c r="F15" s="3"/>
      <c r="H15" s="18">
        <v>653</v>
      </c>
      <c r="I15" s="11"/>
      <c r="J15" s="2"/>
      <c r="K15" s="22">
        <f t="shared" si="0"/>
        <v>326.5</v>
      </c>
      <c r="L15" s="3"/>
      <c r="N15" s="18">
        <v>499</v>
      </c>
      <c r="O15" s="11"/>
      <c r="P15" s="2"/>
      <c r="Q15" s="22">
        <f t="shared" si="1"/>
        <v>249.5</v>
      </c>
      <c r="R15" s="3"/>
    </row>
    <row r="16" spans="2:18" x14ac:dyDescent="0.2">
      <c r="B16" s="18">
        <v>568</v>
      </c>
      <c r="C16" s="11"/>
      <c r="D16" s="2"/>
      <c r="E16" s="22">
        <f t="shared" si="2"/>
        <v>284</v>
      </c>
      <c r="F16" s="3"/>
      <c r="H16" s="18">
        <v>614</v>
      </c>
      <c r="I16" s="11"/>
      <c r="J16" s="2"/>
      <c r="K16" s="22">
        <f t="shared" si="0"/>
        <v>307</v>
      </c>
      <c r="L16" s="3"/>
      <c r="N16" s="18">
        <v>555</v>
      </c>
      <c r="O16" s="11"/>
      <c r="P16" s="2"/>
      <c r="Q16" s="22">
        <f t="shared" si="1"/>
        <v>277.5</v>
      </c>
      <c r="R16" s="3"/>
    </row>
    <row r="17" spans="2:21" x14ac:dyDescent="0.2">
      <c r="B17" s="18">
        <v>463</v>
      </c>
      <c r="C17" s="11"/>
      <c r="D17" s="2"/>
      <c r="E17" s="22">
        <f t="shared" si="2"/>
        <v>231.5</v>
      </c>
      <c r="F17" s="3"/>
      <c r="H17" s="18">
        <v>584</v>
      </c>
      <c r="I17" s="11"/>
      <c r="J17" s="2"/>
      <c r="K17" s="22">
        <f t="shared" si="0"/>
        <v>292</v>
      </c>
      <c r="L17" s="3"/>
      <c r="N17" s="18">
        <v>465</v>
      </c>
      <c r="O17" s="11"/>
      <c r="P17" s="2"/>
      <c r="Q17" s="22">
        <f t="shared" si="1"/>
        <v>232.5</v>
      </c>
      <c r="R17" s="3"/>
    </row>
    <row r="18" spans="2:21" x14ac:dyDescent="0.2">
      <c r="B18" s="18">
        <v>618</v>
      </c>
      <c r="C18" s="11"/>
      <c r="D18" s="2"/>
      <c r="E18" s="22">
        <f t="shared" si="2"/>
        <v>309</v>
      </c>
      <c r="F18" s="3"/>
      <c r="H18" s="18">
        <v>526</v>
      </c>
      <c r="I18" s="11"/>
      <c r="J18" s="2"/>
      <c r="K18" s="22">
        <f t="shared" si="0"/>
        <v>263</v>
      </c>
      <c r="L18" s="3"/>
      <c r="N18" s="18">
        <v>479</v>
      </c>
      <c r="O18" s="11"/>
      <c r="P18" s="2"/>
      <c r="Q18" s="22">
        <f t="shared" si="1"/>
        <v>239.5</v>
      </c>
      <c r="R18" s="3"/>
    </row>
    <row r="19" spans="2:21" x14ac:dyDescent="0.2">
      <c r="B19" s="18">
        <v>552</v>
      </c>
      <c r="C19" s="11"/>
      <c r="D19" s="2"/>
      <c r="E19" s="22">
        <f t="shared" si="2"/>
        <v>276</v>
      </c>
      <c r="F19" s="3"/>
      <c r="H19" s="18">
        <v>626</v>
      </c>
      <c r="I19" s="11"/>
      <c r="J19" s="2"/>
      <c r="K19" s="22">
        <f t="shared" si="0"/>
        <v>313</v>
      </c>
      <c r="L19" s="3"/>
      <c r="N19" s="18">
        <v>618</v>
      </c>
      <c r="O19" s="11"/>
      <c r="P19" s="2"/>
      <c r="Q19" s="22">
        <f t="shared" si="1"/>
        <v>309</v>
      </c>
      <c r="R19" s="3"/>
    </row>
    <row r="20" spans="2:21" x14ac:dyDescent="0.2">
      <c r="B20" s="18">
        <v>534</v>
      </c>
      <c r="C20" s="11"/>
      <c r="D20" s="2"/>
      <c r="E20" s="22">
        <f t="shared" si="2"/>
        <v>267</v>
      </c>
      <c r="F20" s="3"/>
      <c r="H20" s="18">
        <v>579</v>
      </c>
      <c r="I20" s="11"/>
      <c r="J20" s="2"/>
      <c r="K20" s="22">
        <f t="shared" si="0"/>
        <v>289.5</v>
      </c>
      <c r="L20" s="3"/>
      <c r="N20" s="18">
        <v>588</v>
      </c>
      <c r="O20" s="11"/>
      <c r="P20" s="2"/>
      <c r="Q20" s="22">
        <f t="shared" si="1"/>
        <v>294</v>
      </c>
      <c r="R20" s="3"/>
    </row>
    <row r="21" spans="2:21" x14ac:dyDescent="0.2">
      <c r="B21" s="18">
        <v>632</v>
      </c>
      <c r="C21" s="11"/>
      <c r="D21" s="2"/>
      <c r="E21" s="22">
        <f t="shared" si="2"/>
        <v>316</v>
      </c>
      <c r="F21" s="3"/>
      <c r="H21" s="18">
        <v>589</v>
      </c>
      <c r="I21" s="11"/>
      <c r="J21" s="2"/>
      <c r="K21" s="22">
        <f t="shared" si="0"/>
        <v>294.5</v>
      </c>
      <c r="L21" s="3"/>
      <c r="N21" s="18">
        <v>576</v>
      </c>
      <c r="O21" s="11"/>
      <c r="P21" s="2"/>
      <c r="Q21" s="22">
        <f t="shared" si="1"/>
        <v>288</v>
      </c>
      <c r="R21" s="3"/>
    </row>
    <row r="22" spans="2:21" x14ac:dyDescent="0.2">
      <c r="B22" s="18">
        <v>580</v>
      </c>
      <c r="C22" s="11"/>
      <c r="D22" s="2"/>
      <c r="E22" s="22">
        <f t="shared" si="2"/>
        <v>290</v>
      </c>
      <c r="F22" s="3"/>
      <c r="H22" s="18">
        <v>612</v>
      </c>
      <c r="I22" s="11"/>
      <c r="J22" s="2"/>
      <c r="K22" s="22">
        <f t="shared" si="0"/>
        <v>306</v>
      </c>
      <c r="L22" s="3"/>
      <c r="N22" s="18">
        <v>578</v>
      </c>
      <c r="O22" s="11"/>
      <c r="P22" s="2"/>
      <c r="Q22" s="22">
        <f t="shared" si="1"/>
        <v>289</v>
      </c>
      <c r="R22" s="3"/>
    </row>
    <row r="23" spans="2:21" x14ac:dyDescent="0.2">
      <c r="B23" s="18"/>
      <c r="C23" s="11"/>
      <c r="D23" s="2"/>
      <c r="E23" s="22"/>
      <c r="F23" s="3"/>
      <c r="H23" s="18">
        <v>546</v>
      </c>
      <c r="I23" s="11"/>
      <c r="J23" s="2"/>
      <c r="K23" s="22">
        <f t="shared" si="0"/>
        <v>273</v>
      </c>
      <c r="L23" s="3"/>
      <c r="N23" s="18">
        <v>571</v>
      </c>
      <c r="O23" s="11"/>
      <c r="P23" s="2"/>
      <c r="Q23" s="22">
        <f t="shared" si="1"/>
        <v>285.5</v>
      </c>
      <c r="R23" s="3"/>
    </row>
    <row r="24" spans="2:21" x14ac:dyDescent="0.2">
      <c r="B24" s="18"/>
      <c r="C24" s="11"/>
      <c r="D24" s="2"/>
      <c r="E24" s="22"/>
      <c r="F24" s="3"/>
      <c r="H24" s="18">
        <v>511</v>
      </c>
      <c r="I24" s="11"/>
      <c r="J24" s="2"/>
      <c r="K24" s="22">
        <f t="shared" si="0"/>
        <v>255.5</v>
      </c>
      <c r="L24" s="3"/>
      <c r="N24" s="18">
        <v>411</v>
      </c>
      <c r="O24" s="11"/>
      <c r="P24" s="2"/>
      <c r="Q24" s="22">
        <f t="shared" si="1"/>
        <v>205.5</v>
      </c>
      <c r="R24" s="3"/>
    </row>
    <row r="25" spans="2:21" ht="22" thickBot="1" x14ac:dyDescent="0.3">
      <c r="B25" s="18"/>
      <c r="C25" s="11"/>
      <c r="D25" s="2"/>
      <c r="E25" s="22"/>
      <c r="F25" s="3"/>
      <c r="H25" s="18">
        <v>623</v>
      </c>
      <c r="I25" s="11"/>
      <c r="J25" s="2"/>
      <c r="K25" s="22">
        <f t="shared" si="0"/>
        <v>311.5</v>
      </c>
      <c r="L25" s="3"/>
      <c r="N25" s="18">
        <v>467</v>
      </c>
      <c r="O25" s="11"/>
      <c r="P25" s="2"/>
      <c r="Q25" s="22">
        <f t="shared" si="1"/>
        <v>233.5</v>
      </c>
      <c r="R25" s="3"/>
      <c r="T25" s="26"/>
    </row>
    <row r="26" spans="2:21" ht="21" x14ac:dyDescent="0.25">
      <c r="B26" s="18"/>
      <c r="C26" s="11"/>
      <c r="D26" s="2"/>
      <c r="E26" s="22"/>
      <c r="F26" s="3"/>
      <c r="H26" s="18">
        <v>558</v>
      </c>
      <c r="I26" s="11"/>
      <c r="J26" s="2"/>
      <c r="K26" s="22">
        <f t="shared" si="0"/>
        <v>279</v>
      </c>
      <c r="L26" s="3"/>
      <c r="N26" s="18">
        <v>550</v>
      </c>
      <c r="O26" s="11"/>
      <c r="P26" s="2"/>
      <c r="Q26" s="22">
        <f t="shared" si="1"/>
        <v>275</v>
      </c>
      <c r="R26" s="3"/>
      <c r="T26" s="27" t="s">
        <v>5</v>
      </c>
      <c r="U26" s="28"/>
    </row>
    <row r="27" spans="2:21" x14ac:dyDescent="0.2">
      <c r="B27" s="18"/>
      <c r="C27" s="11"/>
      <c r="D27" s="2"/>
      <c r="E27" s="22"/>
      <c r="F27" s="3"/>
      <c r="H27" s="18">
        <v>617</v>
      </c>
      <c r="I27" s="11"/>
      <c r="J27" s="2"/>
      <c r="K27" s="22">
        <f t="shared" si="0"/>
        <v>308.5</v>
      </c>
      <c r="L27" s="3"/>
      <c r="N27" s="18">
        <v>361</v>
      </c>
      <c r="O27" s="11"/>
      <c r="P27" s="2"/>
      <c r="Q27" s="22">
        <f t="shared" si="1"/>
        <v>180.5</v>
      </c>
      <c r="R27" s="3"/>
      <c r="T27" s="29"/>
      <c r="U27" s="30" t="s">
        <v>9</v>
      </c>
    </row>
    <row r="28" spans="2:21" x14ac:dyDescent="0.2">
      <c r="B28" s="18"/>
      <c r="C28" s="11"/>
      <c r="D28" s="2"/>
      <c r="E28" s="22"/>
      <c r="F28" s="3"/>
      <c r="H28" s="18">
        <v>475</v>
      </c>
      <c r="I28" s="11"/>
      <c r="J28" s="2"/>
      <c r="K28" s="22">
        <f t="shared" si="0"/>
        <v>237.5</v>
      </c>
      <c r="L28" s="3"/>
      <c r="N28" s="18">
        <v>589</v>
      </c>
      <c r="O28" s="11"/>
      <c r="P28" s="2"/>
      <c r="Q28" s="22">
        <f t="shared" si="1"/>
        <v>294.5</v>
      </c>
      <c r="R28" s="3"/>
      <c r="T28" s="52" t="s">
        <v>6</v>
      </c>
      <c r="U28" s="32">
        <v>274.7</v>
      </c>
    </row>
    <row r="29" spans="2:21" x14ac:dyDescent="0.2">
      <c r="B29" s="18"/>
      <c r="C29" s="11"/>
      <c r="D29" s="2"/>
      <c r="E29" s="22"/>
      <c r="F29" s="3"/>
      <c r="H29" s="18">
        <v>512</v>
      </c>
      <c r="I29" s="11"/>
      <c r="J29" s="2"/>
      <c r="K29" s="22">
        <f t="shared" si="0"/>
        <v>256</v>
      </c>
      <c r="L29" s="3"/>
      <c r="N29" s="18">
        <v>507</v>
      </c>
      <c r="O29" s="11"/>
      <c r="P29" s="2"/>
      <c r="Q29" s="22">
        <f t="shared" si="1"/>
        <v>253.5</v>
      </c>
      <c r="R29" s="3"/>
      <c r="T29" s="52" t="s">
        <v>7</v>
      </c>
      <c r="U29" s="32">
        <v>12.45</v>
      </c>
    </row>
    <row r="30" spans="2:21" ht="17" thickBot="1" x14ac:dyDescent="0.25">
      <c r="B30" s="18"/>
      <c r="C30" s="11"/>
      <c r="D30" s="2"/>
      <c r="E30" s="22"/>
      <c r="F30" s="3"/>
      <c r="H30" s="18">
        <v>553</v>
      </c>
      <c r="I30" s="11"/>
      <c r="J30" s="2"/>
      <c r="K30" s="22">
        <f t="shared" si="0"/>
        <v>276.5</v>
      </c>
      <c r="L30" s="3"/>
      <c r="N30" s="19">
        <v>608</v>
      </c>
      <c r="O30" s="12"/>
      <c r="P30" s="4"/>
      <c r="Q30" s="23">
        <f t="shared" si="1"/>
        <v>304</v>
      </c>
      <c r="R30" s="5"/>
      <c r="T30" s="53" t="s">
        <v>8</v>
      </c>
      <c r="U30" s="33">
        <v>7.1859999999999999</v>
      </c>
    </row>
    <row r="31" spans="2:21" x14ac:dyDescent="0.2">
      <c r="B31" s="18"/>
      <c r="C31" s="11"/>
      <c r="D31" s="2"/>
      <c r="E31" s="22"/>
      <c r="F31" s="3"/>
      <c r="H31" s="18">
        <v>676</v>
      </c>
      <c r="I31" s="11"/>
      <c r="J31" s="2"/>
      <c r="K31" s="22">
        <f t="shared" si="0"/>
        <v>338</v>
      </c>
      <c r="L31" s="3"/>
    </row>
    <row r="32" spans="2:21" x14ac:dyDescent="0.2">
      <c r="B32" s="18"/>
      <c r="C32" s="11"/>
      <c r="D32" s="2"/>
      <c r="E32" s="22"/>
      <c r="F32" s="3"/>
      <c r="H32" s="18">
        <v>540</v>
      </c>
      <c r="I32" s="11"/>
      <c r="J32" s="2"/>
      <c r="K32" s="22">
        <f t="shared" si="0"/>
        <v>270</v>
      </c>
      <c r="L32" s="3"/>
    </row>
    <row r="33" spans="2:12" x14ac:dyDescent="0.2">
      <c r="B33" s="18"/>
      <c r="C33" s="11"/>
      <c r="D33" s="2"/>
      <c r="E33" s="22"/>
      <c r="F33" s="3"/>
      <c r="H33" s="18">
        <v>637</v>
      </c>
      <c r="I33" s="11"/>
      <c r="J33" s="2"/>
      <c r="K33" s="22">
        <f t="shared" si="0"/>
        <v>318.5</v>
      </c>
      <c r="L33" s="3"/>
    </row>
    <row r="34" spans="2:12" ht="17" thickBot="1" x14ac:dyDescent="0.25">
      <c r="B34" s="19"/>
      <c r="C34" s="12"/>
      <c r="D34" s="4"/>
      <c r="E34" s="23"/>
      <c r="F34" s="5"/>
      <c r="H34" s="19">
        <v>540</v>
      </c>
      <c r="I34" s="12"/>
      <c r="J34" s="4"/>
      <c r="K34" s="23">
        <f t="shared" si="0"/>
        <v>270</v>
      </c>
      <c r="L3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 emb volume</vt:lpstr>
      <vt:lpstr>emb PGC volume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Schwartz</dc:creator>
  <cp:lastModifiedBy>Aaron Schwartz</cp:lastModifiedBy>
  <dcterms:created xsi:type="dcterms:W3CDTF">2022-09-01T13:37:48Z</dcterms:created>
  <dcterms:modified xsi:type="dcterms:W3CDTF">2022-09-01T14:02:29Z</dcterms:modified>
</cp:coreProperties>
</file>