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0EB7453F-5242-D94D-A6D0-2ECE5CA4BA43}" xr6:coauthVersionLast="45" xr6:coauthVersionMax="45" xr10:uidLastSave="{00000000-0000-0000-0000-000000000000}"/>
  <bookViews>
    <workbookView xWindow="9820" yWindow="460" windowWidth="37140" windowHeight="27820" xr2:uid="{AC3E1CA3-C7AC-AF45-933F-82B4E5BFF793}"/>
  </bookViews>
  <sheets>
    <sheet name="mito p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9" i="1"/>
  <c r="P25" i="1" l="1"/>
  <c r="P24" i="1"/>
  <c r="P23" i="1"/>
  <c r="P22" i="1"/>
  <c r="P21" i="1"/>
  <c r="X20" i="1"/>
  <c r="P20" i="1"/>
  <c r="L20" i="1"/>
  <c r="X19" i="1"/>
  <c r="P19" i="1"/>
  <c r="L19" i="1"/>
  <c r="X18" i="1"/>
  <c r="T18" i="1"/>
  <c r="P18" i="1"/>
  <c r="L18" i="1"/>
  <c r="H18" i="1"/>
  <c r="X17" i="1"/>
  <c r="T17" i="1"/>
  <c r="P17" i="1"/>
  <c r="L17" i="1"/>
  <c r="H17" i="1"/>
  <c r="X16" i="1"/>
  <c r="T16" i="1"/>
  <c r="P16" i="1"/>
  <c r="L16" i="1"/>
  <c r="H16" i="1"/>
  <c r="X15" i="1"/>
  <c r="T15" i="1"/>
  <c r="P15" i="1"/>
  <c r="L15" i="1"/>
  <c r="H15" i="1"/>
  <c r="X14" i="1"/>
  <c r="T14" i="1"/>
  <c r="P14" i="1"/>
  <c r="L14" i="1"/>
  <c r="H14" i="1"/>
  <c r="X13" i="1"/>
  <c r="T13" i="1"/>
  <c r="P13" i="1"/>
  <c r="L13" i="1"/>
  <c r="H13" i="1"/>
  <c r="X12" i="1"/>
  <c r="T12" i="1"/>
  <c r="P12" i="1"/>
  <c r="L12" i="1"/>
  <c r="H12" i="1"/>
  <c r="X11" i="1"/>
  <c r="T11" i="1"/>
  <c r="P11" i="1"/>
  <c r="L11" i="1"/>
  <c r="H11" i="1"/>
  <c r="X10" i="1"/>
  <c r="T10" i="1"/>
  <c r="P10" i="1"/>
  <c r="L10" i="1"/>
  <c r="H10" i="1"/>
  <c r="X9" i="1"/>
  <c r="X32" i="1" s="1"/>
  <c r="T9" i="1"/>
  <c r="P9" i="1"/>
  <c r="L9" i="1"/>
  <c r="L32" i="1" s="1"/>
  <c r="H9" i="1"/>
  <c r="H32" i="1" s="1"/>
  <c r="D32" i="1"/>
  <c r="T32" i="1" l="1"/>
  <c r="P32" i="1"/>
</calcChain>
</file>

<file path=xl/sharedStrings.xml><?xml version="1.0" encoding="utf-8"?>
<sst xmlns="http://schemas.openxmlformats.org/spreadsheetml/2006/main" count="74" uniqueCount="44">
  <si>
    <t>Dendra intensity:</t>
  </si>
  <si>
    <t>mCherry intensity:</t>
  </si>
  <si>
    <t>G/R</t>
  </si>
  <si>
    <t>Mean 1:</t>
  </si>
  <si>
    <t>Mean 2:</t>
  </si>
  <si>
    <t>Mean 3:</t>
  </si>
  <si>
    <t>Descriptive Statistics:</t>
  </si>
  <si>
    <t>Mean</t>
  </si>
  <si>
    <t>Std. Deviation</t>
  </si>
  <si>
    <t>Std. Error of Mean</t>
  </si>
  <si>
    <t>Whole mitochondrial network:</t>
  </si>
  <si>
    <t>Acidified region:</t>
  </si>
  <si>
    <t>Acidified 
region:</t>
  </si>
  <si>
    <t>Whole network</t>
  </si>
  <si>
    <t>Column B</t>
  </si>
  <si>
    <t>vs.</t>
  </si>
  <si>
    <t>Column A</t>
  </si>
  <si>
    <t>Ratio 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</si>
  <si>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</si>
  <si>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</si>
  <si>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</si>
  <si>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</si>
  <si>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</si>
  <si>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</si>
  <si>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</si>
  <si>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</si>
  <si>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t=51.03, df=2</t>
  </si>
  <si>
    <t>Number of pairs</t>
  </si>
  <si>
    <t>How big is the difference?</t>
  </si>
  <si>
    <t>Geometric mean of ratios (B / A)</t>
  </si>
  <si>
    <t>SD of log(ratios)</t>
  </si>
  <si>
    <t>SEM of log(ratios)</t>
  </si>
  <si>
    <t>95% confidence interval</t>
  </si>
  <si>
    <t>0.3281 to 0.3902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</si>
  <si>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</si>
  <si>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</si>
  <si>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</si>
  <si>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</si>
  <si>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</si>
  <si>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</si>
  <si>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</si>
  <si>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Ratio paired two tailed t-test:</t>
  </si>
  <si>
    <t>Acidified region</t>
  </si>
  <si>
    <t>whole mitochondrial network: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</si>
</sst>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 (Body)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2" borderId="4" xfId="0" applyFont="1" applyFill="1" applyBorder="1"/>
    <xf numFmtId="0" fontId="0" fillId="0" borderId="8" xfId="0" applyBorder="1"/>
    <xf numFmtId="0" fontId="0" fillId="0" borderId="9" xfId="0" applyBorder="1"/>
    <xf numFmtId="0" fontId="4" fillId="2" borderId="2" xfId="0" applyFont="1" applyFill="1" applyBorder="1"/>
    <xf numFmtId="0" fontId="5" fillId="2" borderId="4" xfId="0" applyFont="1" applyFill="1" applyBorder="1"/>
    <xf numFmtId="0" fontId="5" fillId="0" borderId="0" xfId="0" applyFont="1"/>
    <xf numFmtId="0" fontId="6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/>
    <xf numFmtId="14" fontId="0" fillId="0" borderId="0" xfId="0" applyNumberFormat="1"/>
    <xf numFmtId="0" fontId="7" fillId="0" borderId="7" xfId="0" applyFont="1" applyBorder="1" applyAlignment="1">
      <alignment horizontal="left"/>
    </xf>
    <xf numFmtId="0" fontId="7" fillId="0" borderId="9" xfId="0" applyFont="1" applyBorder="1"/>
    <xf numFmtId="0" fontId="0" fillId="0" borderId="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1" fillId="2" borderId="14" xfId="0" applyFont="1" applyFill="1" applyBorder="1"/>
    <xf numFmtId="0" fontId="0" fillId="0" borderId="16" xfId="0" applyBorder="1"/>
    <xf numFmtId="0" fontId="0" fillId="0" borderId="15" xfId="0" applyBorder="1"/>
    <xf numFmtId="0" fontId="1" fillId="0" borderId="13" xfId="0" applyFont="1" applyBorder="1"/>
    <xf numFmtId="0" fontId="1" fillId="2" borderId="18" xfId="0" applyFont="1" applyFill="1" applyBorder="1"/>
    <xf numFmtId="0" fontId="0" fillId="2" borderId="18" xfId="0" applyFill="1" applyBorder="1"/>
    <xf numFmtId="0" fontId="0" fillId="2" borderId="17" xfId="0" applyFill="1" applyBorder="1"/>
    <xf numFmtId="0" fontId="1" fillId="2" borderId="19" xfId="0" applyFont="1" applyFill="1" applyBorder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7" fillId="2" borderId="17" xfId="0" applyFont="1" applyFill="1" applyBorder="1"/>
    <xf numFmtId="0" fontId="1" fillId="2" borderId="21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/>
    <xf numFmtId="0" fontId="1" fillId="2" borderId="27" xfId="0" applyFont="1" applyFill="1" applyBorder="1"/>
    <xf numFmtId="14" fontId="1" fillId="2" borderId="21" xfId="0" applyNumberFormat="1" applyFont="1" applyFill="1" applyBorder="1" applyAlignment="1">
      <alignment horizontal="right"/>
    </xf>
    <xf numFmtId="14" fontId="1" fillId="2" borderId="18" xfId="0" applyNumberFormat="1" applyFont="1" applyFill="1" applyBorder="1"/>
    <xf numFmtId="0" fontId="1" fillId="2" borderId="28" xfId="0" applyFont="1" applyFill="1" applyBorder="1"/>
    <xf numFmtId="0" fontId="0" fillId="2" borderId="26" xfId="0" applyFill="1" applyBorder="1"/>
    <xf numFmtId="0" fontId="1" fillId="2" borderId="29" xfId="0" applyFont="1" applyFill="1" applyBorder="1"/>
    <xf numFmtId="0" fontId="0" fillId="2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BA5F-45AA-704C-B3B8-DCAD4E7D267A}">
  <dimension ref="B4:AB38"/>
  <sheetViews>
    <sheetView tabSelected="1" workbookViewId="0">
      <selection activeCell="B8" sqref="B8:L8"/>
    </sheetView>
  </sheetViews>
  <sheetFormatPr baseColWidth="10" defaultRowHeight="16"/>
  <cols>
    <col min="2" max="2" width="51" customWidth="1"/>
    <col min="3" max="3" width="16.6640625" customWidth="1"/>
    <col min="4" max="4" width="14.33203125" customWidth="1"/>
    <col min="6" max="6" width="17" customWidth="1"/>
    <col min="7" max="7" width="18.1640625" customWidth="1"/>
    <col min="8" max="8" width="15.6640625" customWidth="1"/>
    <col min="10" max="10" width="18.1640625" customWidth="1"/>
    <col min="11" max="11" width="16.1640625" customWidth="1"/>
    <col min="14" max="14" width="26.6640625" customWidth="1"/>
    <col min="15" max="15" width="19.1640625" customWidth="1"/>
    <col min="16" max="16" width="15.1640625" customWidth="1"/>
    <col min="18" max="18" width="16.83203125" customWidth="1"/>
    <col min="19" max="19" width="17" customWidth="1"/>
    <col min="22" max="22" width="16.5" customWidth="1"/>
    <col min="23" max="23" width="17.6640625" customWidth="1"/>
    <col min="27" max="27" width="42.83203125" customWidth="1"/>
    <col min="28" max="28" width="22" customWidth="1"/>
  </cols>
  <sheetData>
    <row r="4" spans="2:28" ht="17" thickBot="1"/>
    <row r="5" spans="2:28" ht="27" thickBot="1">
      <c r="B5" s="1" t="s">
        <v>10</v>
      </c>
      <c r="N5" s="2" t="s">
        <v>11</v>
      </c>
      <c r="AA5" s="44" t="s">
        <v>41</v>
      </c>
      <c r="AB5" s="45"/>
    </row>
    <row r="6" spans="2:28" ht="17" thickBot="1">
      <c r="B6" s="3">
        <v>44483</v>
      </c>
      <c r="C6" s="4"/>
      <c r="D6" s="5"/>
      <c r="E6" s="5"/>
      <c r="F6" s="4">
        <v>44551</v>
      </c>
      <c r="G6" s="5"/>
      <c r="H6" s="5"/>
      <c r="I6" s="5"/>
      <c r="J6" s="4">
        <v>44531</v>
      </c>
      <c r="K6" s="6"/>
      <c r="L6" s="7"/>
      <c r="N6" s="53">
        <v>44483</v>
      </c>
      <c r="O6" s="35"/>
      <c r="P6" s="35"/>
      <c r="Q6" s="35"/>
      <c r="R6" s="54">
        <v>44551</v>
      </c>
      <c r="S6" s="35"/>
      <c r="T6" s="35"/>
      <c r="U6" s="35"/>
      <c r="V6" s="54">
        <v>44531</v>
      </c>
      <c r="W6" s="36"/>
      <c r="X6" s="37"/>
      <c r="AA6" s="41"/>
      <c r="AB6" s="20"/>
    </row>
    <row r="7" spans="2:28">
      <c r="B7" s="46" t="s">
        <v>43</v>
      </c>
      <c r="C7" s="35"/>
      <c r="D7" s="35"/>
      <c r="E7" s="36"/>
      <c r="F7" s="46" t="s">
        <v>43</v>
      </c>
      <c r="G7" s="35"/>
      <c r="H7" s="35"/>
      <c r="I7" s="36"/>
      <c r="J7" s="46" t="s">
        <v>43</v>
      </c>
      <c r="K7" s="35"/>
      <c r="L7" s="37"/>
      <c r="M7" s="8"/>
      <c r="N7" s="47" t="s">
        <v>11</v>
      </c>
      <c r="O7" s="48"/>
      <c r="P7" s="48"/>
      <c r="Q7" s="48"/>
      <c r="R7" s="47" t="s">
        <v>11</v>
      </c>
      <c r="S7" s="48"/>
      <c r="T7" s="48"/>
      <c r="U7" s="48"/>
      <c r="V7" s="47" t="s">
        <v>11</v>
      </c>
      <c r="W7" s="48"/>
      <c r="X7" s="49"/>
      <c r="AA7" s="42" t="s">
        <v>14</v>
      </c>
      <c r="AB7" s="39" t="s">
        <v>42</v>
      </c>
    </row>
    <row r="8" spans="2:28">
      <c r="B8" s="50" t="s">
        <v>0</v>
      </c>
      <c r="C8" s="55" t="s">
        <v>1</v>
      </c>
      <c r="D8" s="55" t="s">
        <v>2</v>
      </c>
      <c r="E8" s="56"/>
      <c r="F8" s="57" t="s">
        <v>0</v>
      </c>
      <c r="G8" s="55" t="s">
        <v>1</v>
      </c>
      <c r="H8" s="55" t="s">
        <v>2</v>
      </c>
      <c r="I8" s="58"/>
      <c r="J8" s="57" t="s">
        <v>0</v>
      </c>
      <c r="K8" s="55" t="s">
        <v>1</v>
      </c>
      <c r="L8" s="52" t="s">
        <v>2</v>
      </c>
      <c r="M8" s="8"/>
      <c r="N8" s="50" t="s">
        <v>0</v>
      </c>
      <c r="O8" s="51" t="s">
        <v>1</v>
      </c>
      <c r="P8" s="52" t="s">
        <v>2</v>
      </c>
      <c r="Q8" s="51"/>
      <c r="R8" s="51" t="s">
        <v>0</v>
      </c>
      <c r="S8" s="51" t="s">
        <v>1</v>
      </c>
      <c r="T8" s="52" t="s">
        <v>2</v>
      </c>
      <c r="U8" s="51"/>
      <c r="V8" s="51" t="s">
        <v>0</v>
      </c>
      <c r="W8" s="51" t="s">
        <v>1</v>
      </c>
      <c r="X8" s="52" t="s">
        <v>2</v>
      </c>
      <c r="AA8" s="42" t="s">
        <v>15</v>
      </c>
      <c r="AB8" s="39" t="s">
        <v>15</v>
      </c>
    </row>
    <row r="9" spans="2:28">
      <c r="B9" s="26">
        <v>49647</v>
      </c>
      <c r="C9" s="29">
        <v>41235</v>
      </c>
      <c r="D9" s="29">
        <f>B9/C9</f>
        <v>1.2040014550745726</v>
      </c>
      <c r="E9" s="25"/>
      <c r="F9" s="32">
        <v>54752</v>
      </c>
      <c r="G9" s="29">
        <v>50251</v>
      </c>
      <c r="H9" s="29">
        <f t="shared" ref="H9:H22" si="0">F9/G9</f>
        <v>1.0895703568088198</v>
      </c>
      <c r="I9" s="25"/>
      <c r="J9" s="32">
        <v>29494</v>
      </c>
      <c r="K9" s="29">
        <v>26699</v>
      </c>
      <c r="L9" s="10">
        <f t="shared" ref="L9:L23" si="1">J9/K9</f>
        <v>1.1046855687478931</v>
      </c>
      <c r="N9" s="26">
        <v>21061</v>
      </c>
      <c r="O9" s="29">
        <v>55089</v>
      </c>
      <c r="P9" s="29">
        <f>N9/O9</f>
        <v>0.38230862785674091</v>
      </c>
      <c r="Q9" s="25"/>
      <c r="R9" s="32">
        <v>20699</v>
      </c>
      <c r="S9" s="29">
        <v>42704</v>
      </c>
      <c r="T9" s="29">
        <f>R9/S9</f>
        <v>0.48470869239415509</v>
      </c>
      <c r="U9" s="25"/>
      <c r="V9" s="32">
        <v>21736</v>
      </c>
      <c r="W9" s="29">
        <v>46124</v>
      </c>
      <c r="X9" s="10">
        <f>V9/W9</f>
        <v>0.47125140924464487</v>
      </c>
      <c r="AA9" s="42" t="s">
        <v>16</v>
      </c>
      <c r="AB9" s="39" t="s">
        <v>13</v>
      </c>
    </row>
    <row r="10" spans="2:28">
      <c r="B10" s="26">
        <v>27339</v>
      </c>
      <c r="C10" s="29">
        <v>26072</v>
      </c>
      <c r="D10" s="29">
        <f t="shared" ref="D10:D25" si="2">B10/C10</f>
        <v>1.0485961951518872</v>
      </c>
      <c r="E10" s="25"/>
      <c r="F10" s="32">
        <v>29722</v>
      </c>
      <c r="G10" s="29">
        <v>19379</v>
      </c>
      <c r="H10" s="29">
        <f t="shared" si="0"/>
        <v>1.5337220702822643</v>
      </c>
      <c r="I10" s="25"/>
      <c r="J10" s="32">
        <v>20546</v>
      </c>
      <c r="K10" s="29">
        <v>22759</v>
      </c>
      <c r="L10" s="10">
        <f t="shared" si="1"/>
        <v>0.90276374181642427</v>
      </c>
      <c r="N10" s="26">
        <v>23492</v>
      </c>
      <c r="O10" s="29">
        <v>57322</v>
      </c>
      <c r="P10" s="29">
        <f t="shared" ref="P10:P27" si="3">N10/O10</f>
        <v>0.40982519800425665</v>
      </c>
      <c r="Q10" s="25"/>
      <c r="R10" s="32">
        <v>19459</v>
      </c>
      <c r="S10" s="29">
        <v>33062</v>
      </c>
      <c r="T10" s="29">
        <f t="shared" ref="T10:T22" si="4">R10/S10</f>
        <v>0.58856088560885611</v>
      </c>
      <c r="U10" s="25"/>
      <c r="V10" s="32">
        <v>13435</v>
      </c>
      <c r="W10" s="29">
        <v>44175</v>
      </c>
      <c r="X10" s="10">
        <f t="shared" ref="X10:X23" si="5">V10/W10</f>
        <v>0.3041312959818902</v>
      </c>
      <c r="AA10" s="42"/>
      <c r="AB10" s="39"/>
    </row>
    <row r="11" spans="2:28">
      <c r="B11" s="26">
        <v>31573</v>
      </c>
      <c r="C11" s="29">
        <v>36593</v>
      </c>
      <c r="D11" s="29">
        <f t="shared" si="2"/>
        <v>0.8628152925422895</v>
      </c>
      <c r="E11" s="25"/>
      <c r="F11" s="32">
        <v>29370</v>
      </c>
      <c r="G11" s="29">
        <v>24433</v>
      </c>
      <c r="H11" s="29">
        <f t="shared" si="0"/>
        <v>1.2020627839397535</v>
      </c>
      <c r="I11" s="25"/>
      <c r="J11" s="32">
        <v>16330</v>
      </c>
      <c r="K11" s="29">
        <v>21835</v>
      </c>
      <c r="L11" s="10">
        <f t="shared" si="1"/>
        <v>0.74788184108083355</v>
      </c>
      <c r="N11" s="26">
        <v>26887</v>
      </c>
      <c r="O11" s="29">
        <v>50348</v>
      </c>
      <c r="P11" s="29">
        <f t="shared" si="3"/>
        <v>0.53402319853817426</v>
      </c>
      <c r="Q11" s="25"/>
      <c r="R11" s="32">
        <v>14753</v>
      </c>
      <c r="S11" s="29">
        <v>32016</v>
      </c>
      <c r="T11" s="29">
        <f t="shared" si="4"/>
        <v>0.46080084957521239</v>
      </c>
      <c r="U11" s="25"/>
      <c r="V11" s="32">
        <v>7585</v>
      </c>
      <c r="W11" s="29">
        <v>39797</v>
      </c>
      <c r="X11" s="10">
        <f t="shared" si="5"/>
        <v>0.19059225569766566</v>
      </c>
      <c r="AA11" s="42" t="s">
        <v>17</v>
      </c>
      <c r="AB11" s="39"/>
    </row>
    <row r="12" spans="2:28">
      <c r="B12" s="26">
        <v>48351</v>
      </c>
      <c r="C12" s="29">
        <v>34257</v>
      </c>
      <c r="D12" s="29">
        <f t="shared" si="2"/>
        <v>1.4114195638847535</v>
      </c>
      <c r="E12" s="25"/>
      <c r="F12" s="32">
        <v>29766</v>
      </c>
      <c r="G12" s="29">
        <v>24629</v>
      </c>
      <c r="H12" s="29">
        <f t="shared" si="0"/>
        <v>1.2085752568110764</v>
      </c>
      <c r="I12" s="25"/>
      <c r="J12" s="32">
        <v>39791</v>
      </c>
      <c r="K12" s="29">
        <v>34436</v>
      </c>
      <c r="L12" s="10">
        <f t="shared" si="1"/>
        <v>1.1555058659542339</v>
      </c>
      <c r="N12" s="26">
        <v>26535</v>
      </c>
      <c r="O12" s="29">
        <v>48564</v>
      </c>
      <c r="P12" s="29">
        <f t="shared" si="3"/>
        <v>0.54639238942426493</v>
      </c>
      <c r="Q12" s="25"/>
      <c r="R12" s="32">
        <v>16828</v>
      </c>
      <c r="S12" s="29">
        <v>36267</v>
      </c>
      <c r="T12" s="29">
        <f t="shared" si="4"/>
        <v>0.46400308820690989</v>
      </c>
      <c r="U12" s="25"/>
      <c r="V12" s="32">
        <v>18645</v>
      </c>
      <c r="W12" s="29">
        <v>47680</v>
      </c>
      <c r="X12" s="10">
        <f t="shared" si="5"/>
        <v>0.39104446308724833</v>
      </c>
      <c r="AA12" s="42" t="s">
        <v>18</v>
      </c>
      <c r="AB12" s="39">
        <v>4.0000000000000002E-4</v>
      </c>
    </row>
    <row r="13" spans="2:28">
      <c r="B13" s="26">
        <v>63301</v>
      </c>
      <c r="C13" s="29">
        <v>62135</v>
      </c>
      <c r="D13" s="29">
        <f t="shared" si="2"/>
        <v>1.0187655910517421</v>
      </c>
      <c r="E13" s="25"/>
      <c r="F13" s="32">
        <v>24729</v>
      </c>
      <c r="G13" s="29">
        <v>23952</v>
      </c>
      <c r="H13" s="29">
        <f t="shared" si="0"/>
        <v>1.0324398797595191</v>
      </c>
      <c r="I13" s="25"/>
      <c r="J13" s="32">
        <v>24275</v>
      </c>
      <c r="K13" s="29">
        <v>18998</v>
      </c>
      <c r="L13" s="10">
        <f t="shared" si="1"/>
        <v>1.2777660806400675</v>
      </c>
      <c r="N13" s="26">
        <v>9824</v>
      </c>
      <c r="O13" s="29">
        <v>44645</v>
      </c>
      <c r="P13" s="29">
        <f t="shared" si="3"/>
        <v>0.22004703774218837</v>
      </c>
      <c r="Q13" s="25"/>
      <c r="R13" s="32">
        <v>18521</v>
      </c>
      <c r="S13" s="29">
        <v>39978</v>
      </c>
      <c r="T13" s="29">
        <f t="shared" si="4"/>
        <v>0.46327980389214068</v>
      </c>
      <c r="U13" s="25"/>
      <c r="V13" s="32">
        <v>13313</v>
      </c>
      <c r="W13" s="29">
        <v>48094</v>
      </c>
      <c r="X13" s="10">
        <f t="shared" si="5"/>
        <v>0.27681207635048033</v>
      </c>
      <c r="AA13" s="42" t="s">
        <v>19</v>
      </c>
      <c r="AB13" s="39" t="s">
        <v>20</v>
      </c>
    </row>
    <row r="14" spans="2:28">
      <c r="B14" s="26">
        <v>62160</v>
      </c>
      <c r="C14" s="29">
        <v>58871</v>
      </c>
      <c r="D14" s="29">
        <f t="shared" si="2"/>
        <v>1.0558679145929235</v>
      </c>
      <c r="E14" s="25"/>
      <c r="F14" s="32">
        <v>45192</v>
      </c>
      <c r="G14" s="29">
        <v>31564</v>
      </c>
      <c r="H14" s="29">
        <f t="shared" si="0"/>
        <v>1.4317576986440248</v>
      </c>
      <c r="I14" s="25"/>
      <c r="J14" s="32">
        <v>24454</v>
      </c>
      <c r="K14" s="29">
        <v>24345</v>
      </c>
      <c r="L14" s="10">
        <f t="shared" si="1"/>
        <v>1.0044773054015199</v>
      </c>
      <c r="N14" s="26">
        <v>22385</v>
      </c>
      <c r="O14" s="29">
        <v>51175</v>
      </c>
      <c r="P14" s="29">
        <f t="shared" si="3"/>
        <v>0.43742061553492917</v>
      </c>
      <c r="Q14" s="25"/>
      <c r="R14" s="32">
        <v>26995</v>
      </c>
      <c r="S14" s="29">
        <v>52520</v>
      </c>
      <c r="T14" s="29">
        <f t="shared" si="4"/>
        <v>0.51399466869763899</v>
      </c>
      <c r="U14" s="25"/>
      <c r="V14" s="32">
        <v>13043</v>
      </c>
      <c r="W14" s="29">
        <v>55424</v>
      </c>
      <c r="X14" s="10">
        <f t="shared" si="5"/>
        <v>0.23533126443418015</v>
      </c>
      <c r="AA14" s="42" t="s">
        <v>21</v>
      </c>
      <c r="AB14" s="39" t="s">
        <v>22</v>
      </c>
    </row>
    <row r="15" spans="2:28">
      <c r="B15" s="26">
        <v>30009</v>
      </c>
      <c r="C15" s="29">
        <v>23823</v>
      </c>
      <c r="D15" s="29">
        <f t="shared" si="2"/>
        <v>1.2596650295932503</v>
      </c>
      <c r="E15" s="25"/>
      <c r="F15" s="32">
        <v>33722</v>
      </c>
      <c r="G15" s="29">
        <v>30579</v>
      </c>
      <c r="H15" s="29">
        <f t="shared" si="0"/>
        <v>1.1027829556231401</v>
      </c>
      <c r="I15" s="25"/>
      <c r="J15" s="32">
        <v>24784</v>
      </c>
      <c r="K15" s="29">
        <v>26385</v>
      </c>
      <c r="L15" s="10">
        <f t="shared" si="1"/>
        <v>0.93932158423346601</v>
      </c>
      <c r="N15" s="26">
        <v>32565</v>
      </c>
      <c r="O15" s="29">
        <v>58285</v>
      </c>
      <c r="P15" s="29">
        <f t="shared" si="3"/>
        <v>0.55872008235395043</v>
      </c>
      <c r="Q15" s="25"/>
      <c r="R15" s="32">
        <v>15320</v>
      </c>
      <c r="S15" s="29">
        <v>42381</v>
      </c>
      <c r="T15" s="29">
        <f t="shared" si="4"/>
        <v>0.36148273990703383</v>
      </c>
      <c r="U15" s="25"/>
      <c r="V15" s="32">
        <v>12643</v>
      </c>
      <c r="W15" s="29">
        <v>37342</v>
      </c>
      <c r="X15" s="10">
        <f t="shared" si="5"/>
        <v>0.33857318836698624</v>
      </c>
      <c r="AA15" s="42" t="s">
        <v>23</v>
      </c>
      <c r="AB15" s="39" t="s">
        <v>24</v>
      </c>
    </row>
    <row r="16" spans="2:28">
      <c r="B16" s="26">
        <v>30132</v>
      </c>
      <c r="C16" s="29">
        <v>21607</v>
      </c>
      <c r="D16" s="29">
        <f t="shared" si="2"/>
        <v>1.3945480631276901</v>
      </c>
      <c r="E16" s="25"/>
      <c r="F16" s="32">
        <v>21375</v>
      </c>
      <c r="G16" s="29">
        <v>15239</v>
      </c>
      <c r="H16" s="29">
        <f t="shared" si="0"/>
        <v>1.4026510925913773</v>
      </c>
      <c r="I16" s="25"/>
      <c r="J16" s="32">
        <v>37965</v>
      </c>
      <c r="K16" s="29">
        <v>24695</v>
      </c>
      <c r="L16" s="10">
        <f t="shared" si="1"/>
        <v>1.5373557400283457</v>
      </c>
      <c r="N16" s="26">
        <v>22571</v>
      </c>
      <c r="O16" s="29">
        <v>42033</v>
      </c>
      <c r="P16" s="29">
        <f t="shared" si="3"/>
        <v>0.53698284681083908</v>
      </c>
      <c r="Q16" s="25"/>
      <c r="R16" s="32">
        <v>30526</v>
      </c>
      <c r="S16" s="29">
        <v>50422</v>
      </c>
      <c r="T16" s="29">
        <f t="shared" si="4"/>
        <v>0.60541033675776446</v>
      </c>
      <c r="U16" s="25"/>
      <c r="V16" s="32">
        <v>12681</v>
      </c>
      <c r="W16" s="29">
        <v>27359</v>
      </c>
      <c r="X16" s="10">
        <f t="shared" si="5"/>
        <v>0.4635037830330056</v>
      </c>
      <c r="AA16" s="42" t="s">
        <v>25</v>
      </c>
      <c r="AB16" s="39" t="s">
        <v>26</v>
      </c>
    </row>
    <row r="17" spans="2:28">
      <c r="B17" s="26">
        <v>36563</v>
      </c>
      <c r="C17" s="29">
        <v>27645</v>
      </c>
      <c r="D17" s="29">
        <f t="shared" si="2"/>
        <v>1.3225899801049015</v>
      </c>
      <c r="E17" s="25"/>
      <c r="F17" s="32">
        <v>19133</v>
      </c>
      <c r="G17" s="29">
        <v>14158</v>
      </c>
      <c r="H17" s="29">
        <f t="shared" si="0"/>
        <v>1.3513914394688515</v>
      </c>
      <c r="I17" s="25"/>
      <c r="J17" s="32">
        <v>28802</v>
      </c>
      <c r="K17" s="29">
        <v>25738</v>
      </c>
      <c r="L17" s="10">
        <f t="shared" si="1"/>
        <v>1.1190457689020126</v>
      </c>
      <c r="N17" s="26">
        <v>30793</v>
      </c>
      <c r="O17" s="29">
        <v>59067</v>
      </c>
      <c r="P17" s="29">
        <f t="shared" si="3"/>
        <v>0.52132324309682221</v>
      </c>
      <c r="Q17" s="25"/>
      <c r="R17" s="32">
        <v>25769</v>
      </c>
      <c r="S17" s="29">
        <v>43725</v>
      </c>
      <c r="T17" s="29">
        <f t="shared" si="4"/>
        <v>0.58934248141795309</v>
      </c>
      <c r="U17" s="25"/>
      <c r="V17" s="32">
        <v>26131</v>
      </c>
      <c r="W17" s="29">
        <v>50334</v>
      </c>
      <c r="X17" s="10">
        <f t="shared" si="5"/>
        <v>0.51915206421107007</v>
      </c>
      <c r="AA17" s="42" t="s">
        <v>27</v>
      </c>
      <c r="AB17" s="39">
        <v>3</v>
      </c>
    </row>
    <row r="18" spans="2:28">
      <c r="B18" s="26">
        <v>57204</v>
      </c>
      <c r="C18" s="29">
        <v>44705</v>
      </c>
      <c r="D18" s="29">
        <f t="shared" si="2"/>
        <v>1.2795884129292026</v>
      </c>
      <c r="E18" s="25"/>
      <c r="F18" s="32">
        <v>34563</v>
      </c>
      <c r="G18" s="29">
        <v>23744</v>
      </c>
      <c r="H18" s="29">
        <f t="shared" si="0"/>
        <v>1.4556519541778976</v>
      </c>
      <c r="I18" s="25"/>
      <c r="J18" s="32">
        <v>21774</v>
      </c>
      <c r="K18" s="29">
        <v>23702</v>
      </c>
      <c r="L18" s="10">
        <f t="shared" si="1"/>
        <v>0.91865665344696645</v>
      </c>
      <c r="N18" s="26">
        <v>18778</v>
      </c>
      <c r="O18" s="29">
        <v>55934</v>
      </c>
      <c r="P18" s="29">
        <f t="shared" si="3"/>
        <v>0.33571709514785281</v>
      </c>
      <c r="Q18" s="25"/>
      <c r="R18" s="32">
        <v>10999</v>
      </c>
      <c r="S18" s="29">
        <v>46579</v>
      </c>
      <c r="T18" s="29">
        <f t="shared" si="4"/>
        <v>0.23613645634298719</v>
      </c>
      <c r="U18" s="25"/>
      <c r="V18" s="32">
        <v>13515</v>
      </c>
      <c r="W18" s="29">
        <v>37279</v>
      </c>
      <c r="X18" s="10">
        <f t="shared" si="5"/>
        <v>0.36253654872716545</v>
      </c>
      <c r="AA18" s="42"/>
      <c r="AB18" s="39"/>
    </row>
    <row r="19" spans="2:28">
      <c r="B19" s="26">
        <v>62632</v>
      </c>
      <c r="C19" s="29">
        <v>49117</v>
      </c>
      <c r="D19" s="29">
        <f t="shared" si="2"/>
        <v>1.275159313475986</v>
      </c>
      <c r="E19" s="25"/>
      <c r="F19" s="32"/>
      <c r="G19" s="34"/>
      <c r="H19" s="29"/>
      <c r="I19" s="25"/>
      <c r="J19" s="32">
        <v>12631</v>
      </c>
      <c r="K19" s="29">
        <v>16722</v>
      </c>
      <c r="L19" s="10">
        <f t="shared" si="1"/>
        <v>0.75535223059442647</v>
      </c>
      <c r="N19" s="26">
        <v>23459</v>
      </c>
      <c r="O19" s="29">
        <v>59811</v>
      </c>
      <c r="P19" s="29">
        <f t="shared" si="3"/>
        <v>0.39221882262460084</v>
      </c>
      <c r="Q19" s="25"/>
      <c r="R19" s="32"/>
      <c r="S19" s="29"/>
      <c r="T19" s="29"/>
      <c r="U19" s="25"/>
      <c r="V19" s="32">
        <v>18090</v>
      </c>
      <c r="W19" s="29">
        <v>47343</v>
      </c>
      <c r="X19" s="10">
        <f t="shared" si="5"/>
        <v>0.38210506305050379</v>
      </c>
      <c r="AA19" s="42" t="s">
        <v>28</v>
      </c>
      <c r="AB19" s="39"/>
    </row>
    <row r="20" spans="2:28">
      <c r="B20" s="26">
        <v>25781</v>
      </c>
      <c r="C20" s="29">
        <v>19583</v>
      </c>
      <c r="D20" s="29">
        <f t="shared" si="2"/>
        <v>1.31649900423837</v>
      </c>
      <c r="E20" s="25"/>
      <c r="F20" s="32"/>
      <c r="G20" s="34"/>
      <c r="H20" s="29"/>
      <c r="I20" s="25"/>
      <c r="J20" s="32">
        <v>23381</v>
      </c>
      <c r="K20" s="29">
        <v>25954</v>
      </c>
      <c r="L20" s="10">
        <f t="shared" si="1"/>
        <v>0.90086306542344152</v>
      </c>
      <c r="N20" s="26">
        <v>19033</v>
      </c>
      <c r="O20" s="29">
        <v>54202</v>
      </c>
      <c r="P20" s="29">
        <f t="shared" si="3"/>
        <v>0.35114940408103024</v>
      </c>
      <c r="Q20" s="25"/>
      <c r="R20" s="32"/>
      <c r="S20" s="29"/>
      <c r="T20" s="29"/>
      <c r="U20" s="25"/>
      <c r="V20" s="32">
        <v>15046</v>
      </c>
      <c r="W20" s="29">
        <v>34570</v>
      </c>
      <c r="X20" s="10">
        <f t="shared" si="5"/>
        <v>0.43523286086201907</v>
      </c>
      <c r="AA20" s="42" t="s">
        <v>29</v>
      </c>
      <c r="AB20" s="39">
        <v>0.35780000000000001</v>
      </c>
    </row>
    <row r="21" spans="2:28">
      <c r="B21" s="26">
        <v>42010</v>
      </c>
      <c r="C21" s="29">
        <v>29062</v>
      </c>
      <c r="D21" s="29">
        <f t="shared" si="2"/>
        <v>1.4455302456816461</v>
      </c>
      <c r="E21" s="25"/>
      <c r="F21" s="32"/>
      <c r="G21" s="34"/>
      <c r="H21" s="29"/>
      <c r="I21" s="25"/>
      <c r="J21" s="32"/>
      <c r="K21" s="29"/>
      <c r="L21" s="10"/>
      <c r="N21" s="26">
        <v>32559</v>
      </c>
      <c r="O21" s="29">
        <v>56912</v>
      </c>
      <c r="P21" s="29">
        <f t="shared" si="3"/>
        <v>0.5720937587854934</v>
      </c>
      <c r="Q21" s="25"/>
      <c r="R21" s="32"/>
      <c r="S21" s="29"/>
      <c r="T21" s="29"/>
      <c r="U21" s="25"/>
      <c r="V21" s="32"/>
      <c r="W21" s="29"/>
      <c r="X21" s="10"/>
      <c r="AA21" s="42" t="s">
        <v>30</v>
      </c>
      <c r="AB21" s="39">
        <v>1.515E-2</v>
      </c>
    </row>
    <row r="22" spans="2:28">
      <c r="B22" s="26">
        <v>38673</v>
      </c>
      <c r="C22" s="29">
        <v>23314</v>
      </c>
      <c r="D22" s="29">
        <f t="shared" si="2"/>
        <v>1.6587887106459638</v>
      </c>
      <c r="E22" s="25"/>
      <c r="F22" s="32"/>
      <c r="G22" s="34"/>
      <c r="H22" s="29"/>
      <c r="I22" s="25"/>
      <c r="J22" s="32"/>
      <c r="K22" s="29"/>
      <c r="L22" s="10"/>
      <c r="N22" s="26">
        <v>22107</v>
      </c>
      <c r="O22" s="29">
        <v>44759</v>
      </c>
      <c r="P22" s="29">
        <f t="shared" si="3"/>
        <v>0.49391183895976226</v>
      </c>
      <c r="Q22" s="25"/>
      <c r="R22" s="32"/>
      <c r="S22" s="29"/>
      <c r="T22" s="29"/>
      <c r="U22" s="25"/>
      <c r="V22" s="32"/>
      <c r="W22" s="29"/>
      <c r="X22" s="10"/>
      <c r="AA22" s="42" t="s">
        <v>31</v>
      </c>
      <c r="AB22" s="39">
        <v>8.7469999999999996E-3</v>
      </c>
    </row>
    <row r="23" spans="2:28">
      <c r="B23" s="26">
        <v>45136</v>
      </c>
      <c r="C23" s="29">
        <v>31676</v>
      </c>
      <c r="D23" s="29">
        <f t="shared" si="2"/>
        <v>1.4249273898219472</v>
      </c>
      <c r="E23" s="25"/>
      <c r="F23" s="32"/>
      <c r="G23" s="29"/>
      <c r="H23" s="29"/>
      <c r="I23" s="25"/>
      <c r="J23" s="32"/>
      <c r="K23" s="29"/>
      <c r="L23" s="10"/>
      <c r="N23" s="26">
        <v>21855</v>
      </c>
      <c r="O23" s="29">
        <v>55293</v>
      </c>
      <c r="P23" s="29">
        <f t="shared" si="3"/>
        <v>0.39525798925722966</v>
      </c>
      <c r="Q23" s="25"/>
      <c r="R23" s="32"/>
      <c r="S23" s="29"/>
      <c r="T23" s="29"/>
      <c r="U23" s="25"/>
      <c r="V23" s="32"/>
      <c r="W23" s="29"/>
      <c r="X23" s="10"/>
      <c r="AA23" s="42" t="s">
        <v>32</v>
      </c>
      <c r="AB23" s="39" t="s">
        <v>33</v>
      </c>
    </row>
    <row r="24" spans="2:28">
      <c r="B24" s="26">
        <v>58779</v>
      </c>
      <c r="C24" s="29">
        <v>48715</v>
      </c>
      <c r="D24" s="29">
        <f t="shared" si="2"/>
        <v>1.2065893461972699</v>
      </c>
      <c r="E24" s="25"/>
      <c r="F24" s="32"/>
      <c r="G24" s="29"/>
      <c r="H24" s="29"/>
      <c r="I24" s="25"/>
      <c r="J24" s="32"/>
      <c r="K24" s="29"/>
      <c r="L24" s="10"/>
      <c r="N24" s="26">
        <v>22970</v>
      </c>
      <c r="O24" s="29">
        <v>51343</v>
      </c>
      <c r="P24" s="29">
        <f t="shared" si="3"/>
        <v>0.44738328496581814</v>
      </c>
      <c r="Q24" s="25"/>
      <c r="R24" s="32"/>
      <c r="S24" s="29"/>
      <c r="T24" s="29"/>
      <c r="U24" s="25"/>
      <c r="V24" s="32"/>
      <c r="W24" s="29"/>
      <c r="X24" s="10"/>
      <c r="AA24" s="42" t="s">
        <v>34</v>
      </c>
      <c r="AB24" s="39">
        <v>0.99919999999999998</v>
      </c>
    </row>
    <row r="25" spans="2:28">
      <c r="B25" s="26">
        <v>48241</v>
      </c>
      <c r="C25" s="29">
        <v>34223</v>
      </c>
      <c r="D25" s="29">
        <f t="shared" si="2"/>
        <v>1.4096075738538409</v>
      </c>
      <c r="E25" s="25"/>
      <c r="F25" s="32"/>
      <c r="G25" s="29"/>
      <c r="H25" s="29"/>
      <c r="I25" s="25"/>
      <c r="J25" s="32"/>
      <c r="K25" s="29"/>
      <c r="L25" s="10"/>
      <c r="N25" s="26">
        <v>18259</v>
      </c>
      <c r="O25" s="29">
        <v>47405</v>
      </c>
      <c r="P25" s="29">
        <f t="shared" si="3"/>
        <v>0.38517034068136274</v>
      </c>
      <c r="Q25" s="25"/>
      <c r="R25" s="32"/>
      <c r="S25" s="29"/>
      <c r="T25" s="29"/>
      <c r="U25" s="25"/>
      <c r="V25" s="32"/>
      <c r="W25" s="29"/>
      <c r="X25" s="10"/>
      <c r="AA25" s="42"/>
      <c r="AB25" s="39"/>
    </row>
    <row r="26" spans="2:28">
      <c r="B26" s="27"/>
      <c r="C26" s="29"/>
      <c r="D26" s="29"/>
      <c r="E26" s="25"/>
      <c r="F26" s="32"/>
      <c r="G26" s="29"/>
      <c r="H26" s="29"/>
      <c r="I26" s="25"/>
      <c r="J26" s="32"/>
      <c r="K26" s="29"/>
      <c r="L26" s="10"/>
      <c r="N26" s="27"/>
      <c r="O26" s="29"/>
      <c r="P26" s="29"/>
      <c r="Q26" s="25"/>
      <c r="R26" s="32"/>
      <c r="S26" s="29"/>
      <c r="T26" s="29"/>
      <c r="U26" s="25"/>
      <c r="V26" s="32"/>
      <c r="W26" s="29"/>
      <c r="X26" s="10"/>
      <c r="AA26" s="42" t="s">
        <v>35</v>
      </c>
      <c r="AB26" s="39"/>
    </row>
    <row r="27" spans="2:28">
      <c r="B27" s="27"/>
      <c r="C27" s="29"/>
      <c r="D27" s="29"/>
      <c r="E27" s="25"/>
      <c r="F27" s="32"/>
      <c r="G27" s="29"/>
      <c r="H27" s="29"/>
      <c r="I27" s="25"/>
      <c r="J27" s="32"/>
      <c r="K27" s="29"/>
      <c r="L27" s="10"/>
      <c r="N27" s="27"/>
      <c r="O27" s="29"/>
      <c r="P27" s="29"/>
      <c r="Q27" s="25"/>
      <c r="R27" s="32"/>
      <c r="S27" s="29"/>
      <c r="T27" s="29"/>
      <c r="U27" s="25"/>
      <c r="V27" s="32"/>
      <c r="W27" s="29"/>
      <c r="X27" s="10"/>
      <c r="AA27" s="42" t="s">
        <v>36</v>
      </c>
      <c r="AB27" s="39">
        <v>0.97170000000000001</v>
      </c>
    </row>
    <row r="28" spans="2:28">
      <c r="B28" s="26"/>
      <c r="C28" s="29"/>
      <c r="D28" s="29"/>
      <c r="E28" s="25"/>
      <c r="F28" s="32"/>
      <c r="G28" s="29"/>
      <c r="H28" s="29"/>
      <c r="I28" s="25"/>
      <c r="J28" s="32"/>
      <c r="K28" s="29"/>
      <c r="L28" s="10"/>
      <c r="N28" s="26"/>
      <c r="O28" s="29"/>
      <c r="P28" s="29"/>
      <c r="Q28" s="25"/>
      <c r="R28" s="32"/>
      <c r="S28" s="29"/>
      <c r="T28" s="29"/>
      <c r="U28" s="25"/>
      <c r="V28" s="32"/>
      <c r="W28" s="29"/>
      <c r="X28" s="10"/>
      <c r="AA28" s="42" t="s">
        <v>37</v>
      </c>
      <c r="AB28" s="39">
        <v>7.5999999999999998E-2</v>
      </c>
    </row>
    <row r="29" spans="2:28">
      <c r="B29" s="26"/>
      <c r="C29" s="29"/>
      <c r="D29" s="29"/>
      <c r="E29" s="25"/>
      <c r="F29" s="32"/>
      <c r="G29" s="29"/>
      <c r="H29" s="29"/>
      <c r="I29" s="25"/>
      <c r="J29" s="32"/>
      <c r="K29" s="29"/>
      <c r="L29" s="10"/>
      <c r="N29" s="26"/>
      <c r="O29" s="29"/>
      <c r="P29" s="29"/>
      <c r="Q29" s="25"/>
      <c r="R29" s="32"/>
      <c r="S29" s="29"/>
      <c r="T29" s="29"/>
      <c r="U29" s="25"/>
      <c r="V29" s="32"/>
      <c r="W29" s="29"/>
      <c r="X29" s="10"/>
      <c r="AA29" s="42" t="s">
        <v>19</v>
      </c>
      <c r="AB29" s="39" t="s">
        <v>38</v>
      </c>
    </row>
    <row r="30" spans="2:28" ht="17" thickBot="1">
      <c r="B30" s="26"/>
      <c r="C30" s="29"/>
      <c r="D30" s="29"/>
      <c r="E30" s="25"/>
      <c r="F30" s="33"/>
      <c r="G30" s="30"/>
      <c r="H30" s="30"/>
      <c r="I30" s="25"/>
      <c r="J30" s="33"/>
      <c r="K30" s="30"/>
      <c r="L30" s="10"/>
      <c r="N30" s="26"/>
      <c r="O30" s="29"/>
      <c r="P30" s="29"/>
      <c r="Q30" s="25"/>
      <c r="R30" s="33"/>
      <c r="S30" s="30"/>
      <c r="T30" s="30"/>
      <c r="U30" s="25"/>
      <c r="V30" s="33"/>
      <c r="W30" s="30"/>
      <c r="X30" s="10"/>
      <c r="AA30" s="43" t="s">
        <v>39</v>
      </c>
      <c r="AB30" s="40" t="s">
        <v>40</v>
      </c>
    </row>
    <row r="31" spans="2:28">
      <c r="B31" s="26"/>
      <c r="C31" s="29"/>
      <c r="D31" s="31" t="s">
        <v>3</v>
      </c>
      <c r="E31" s="5"/>
      <c r="F31" s="5"/>
      <c r="G31" s="38"/>
      <c r="H31" s="38" t="s">
        <v>4</v>
      </c>
      <c r="I31" s="5"/>
      <c r="J31" s="5"/>
      <c r="K31" s="38"/>
      <c r="L31" s="11" t="s">
        <v>5</v>
      </c>
      <c r="N31" s="26"/>
      <c r="O31" s="29"/>
      <c r="P31" s="31" t="s">
        <v>3</v>
      </c>
      <c r="Q31" s="5"/>
      <c r="R31" s="5"/>
      <c r="S31" s="5"/>
      <c r="T31" s="38" t="s">
        <v>4</v>
      </c>
      <c r="U31" s="5"/>
      <c r="V31" s="5"/>
      <c r="W31" s="38"/>
      <c r="X31" s="11" t="s">
        <v>5</v>
      </c>
    </row>
    <row r="32" spans="2:28" ht="17" thickBot="1">
      <c r="B32" s="28"/>
      <c r="C32" s="30"/>
      <c r="D32" s="30">
        <f>AVERAGE(D9:D27)</f>
        <v>1.2702917107040137</v>
      </c>
      <c r="E32" s="12"/>
      <c r="F32" s="12"/>
      <c r="G32" s="33"/>
      <c r="H32" s="33">
        <f>AVERAGE(H9:H22)</f>
        <v>1.2810605488106723</v>
      </c>
      <c r="I32" s="12"/>
      <c r="J32" s="12"/>
      <c r="K32" s="33"/>
      <c r="L32" s="13">
        <f>AVERAGE(L9:L23)</f>
        <v>1.0303062871891357</v>
      </c>
      <c r="N32" s="28"/>
      <c r="O32" s="30"/>
      <c r="P32" s="30">
        <f>AVERAGE(P9:P27)</f>
        <v>0.4423497514038422</v>
      </c>
      <c r="Q32" s="12"/>
      <c r="R32" s="12"/>
      <c r="S32" s="12"/>
      <c r="T32" s="33">
        <f>AVERAGE(T9:T22)</f>
        <v>0.47677200028006517</v>
      </c>
      <c r="U32" s="12"/>
      <c r="V32" s="12"/>
      <c r="W32" s="33"/>
      <c r="X32" s="13">
        <f>AVERAGE(X9:X23)</f>
        <v>0.36418885608723833</v>
      </c>
    </row>
    <row r="33" spans="3:16" ht="17" thickBot="1"/>
    <row r="34" spans="3:16" ht="21">
      <c r="C34" s="14" t="s">
        <v>6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 t="s">
        <v>6</v>
      </c>
      <c r="P34" s="7"/>
    </row>
    <row r="35" spans="3:16" ht="34">
      <c r="C35" s="9"/>
      <c r="D35" s="17" t="s">
        <v>13</v>
      </c>
      <c r="E35" s="18"/>
      <c r="O35" s="9"/>
      <c r="P35" s="17" t="s">
        <v>12</v>
      </c>
    </row>
    <row r="36" spans="3:16">
      <c r="C36" s="19" t="s">
        <v>7</v>
      </c>
      <c r="D36" s="20">
        <v>1.194</v>
      </c>
      <c r="E36" s="21"/>
      <c r="L36" s="22"/>
      <c r="O36" s="19" t="s">
        <v>7</v>
      </c>
      <c r="P36" s="20">
        <v>0.42780000000000001</v>
      </c>
    </row>
    <row r="37" spans="3:16">
      <c r="C37" s="19" t="s">
        <v>8</v>
      </c>
      <c r="D37" s="20">
        <v>0.14180000000000001</v>
      </c>
      <c r="E37" s="21"/>
      <c r="L37" s="8"/>
      <c r="M37" s="8"/>
      <c r="N37" s="8"/>
      <c r="O37" s="19" t="s">
        <v>8</v>
      </c>
      <c r="P37" s="20">
        <v>5.7689999999999998E-2</v>
      </c>
    </row>
    <row r="38" spans="3:16" ht="17" thickBot="1">
      <c r="C38" s="23" t="s">
        <v>9</v>
      </c>
      <c r="D38" s="24">
        <v>8.1850000000000006E-2</v>
      </c>
      <c r="E38" s="21"/>
      <c r="L38" s="8"/>
      <c r="M38" s="8"/>
      <c r="N38" s="8"/>
      <c r="O38" s="23" t="s">
        <v>9</v>
      </c>
      <c r="P38" s="24">
        <v>3.3309999999999999E-2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mito 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2022-03-29T19:38:03Z</dcterms:created>
  <dcterms:modified xsi:type="dcterms:W3CDTF">2022-03-29T19:51:56Z</dcterms:modified>
</cp:coreProperties>
</file>