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SUP_FIGS/"/>
    </mc:Choice>
  </mc:AlternateContent>
  <xr:revisionPtr revIDLastSave="0" documentId="8_{8F233FC7-9218-4049-97C4-15B7C5720AA8}" xr6:coauthVersionLast="45" xr6:coauthVersionMax="45" xr10:uidLastSave="{00000000-0000-0000-0000-000000000000}"/>
  <bookViews>
    <workbookView xWindow="7640" yWindow="2180" windowWidth="40840" windowHeight="25040" activeTab="1" xr2:uid="{4A347320-0479-9E4A-8A93-59278F6113CF}"/>
  </bookViews>
  <sheets>
    <sheet name="Ploidy stats" sheetId="3" r:id="rId1"/>
    <sheet name="GSC Ploidy 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9" i="3" l="1"/>
  <c r="I49" i="3"/>
  <c r="H49" i="3"/>
  <c r="G49" i="3"/>
  <c r="F49" i="3"/>
  <c r="E49" i="3"/>
  <c r="B25" i="3"/>
  <c r="C25" i="3"/>
  <c r="D25" i="3"/>
  <c r="D49" i="3"/>
  <c r="C49" i="3"/>
  <c r="B49" i="3"/>
  <c r="D37" i="3"/>
  <c r="C37" i="3"/>
  <c r="B37" i="3"/>
  <c r="J25" i="3"/>
  <c r="I25" i="3"/>
  <c r="H25" i="3"/>
  <c r="J13" i="3"/>
  <c r="I13" i="3"/>
  <c r="H13" i="3"/>
  <c r="D13" i="3"/>
  <c r="C13" i="3"/>
  <c r="B13" i="3"/>
  <c r="P46" i="2"/>
  <c r="U5" i="2"/>
  <c r="V5" i="2"/>
  <c r="U6" i="2"/>
  <c r="V6" i="2"/>
  <c r="U7" i="2"/>
  <c r="V7" i="2"/>
  <c r="U9" i="2"/>
  <c r="V9" i="2"/>
  <c r="U10" i="2"/>
  <c r="V10" i="2"/>
  <c r="U11" i="2"/>
  <c r="V11" i="2"/>
  <c r="U13" i="2"/>
  <c r="V13" i="2"/>
  <c r="U14" i="2"/>
  <c r="V14" i="2"/>
  <c r="U15" i="2"/>
  <c r="V15" i="2"/>
  <c r="T6" i="2"/>
  <c r="T7" i="2"/>
  <c r="T9" i="2"/>
  <c r="T10" i="2"/>
  <c r="T11" i="2"/>
  <c r="T13" i="2"/>
  <c r="T14" i="2"/>
  <c r="T15" i="2"/>
  <c r="T17" i="2"/>
  <c r="T18" i="2"/>
  <c r="T19" i="2"/>
  <c r="T21" i="2"/>
  <c r="T22" i="2"/>
  <c r="T23" i="2"/>
  <c r="T25" i="2"/>
  <c r="T26" i="2"/>
  <c r="T27" i="2"/>
  <c r="T29" i="2"/>
  <c r="T30" i="2"/>
  <c r="T31" i="2"/>
  <c r="T33" i="2"/>
  <c r="T34" i="2"/>
  <c r="T35" i="2"/>
  <c r="T37" i="2"/>
  <c r="T38" i="2"/>
  <c r="T39" i="2"/>
  <c r="T5" i="2"/>
  <c r="J24" i="2"/>
  <c r="I24" i="2"/>
  <c r="H24" i="2"/>
  <c r="J12" i="2"/>
  <c r="I12" i="2"/>
  <c r="H12" i="2"/>
  <c r="D36" i="2"/>
  <c r="C36" i="2"/>
  <c r="B36" i="2"/>
  <c r="D24" i="2"/>
  <c r="C24" i="2"/>
  <c r="B24" i="2"/>
  <c r="C12" i="2"/>
  <c r="D12" i="2"/>
  <c r="B12" i="2"/>
</calcChain>
</file>

<file path=xl/sharedStrings.xml><?xml version="1.0" encoding="utf-8"?>
<sst xmlns="http://schemas.openxmlformats.org/spreadsheetml/2006/main" count="214" uniqueCount="80">
  <si>
    <t>mid L1</t>
  </si>
  <si>
    <t>L2</t>
  </si>
  <si>
    <t>exp1</t>
  </si>
  <si>
    <t>exp2</t>
  </si>
  <si>
    <t>exp3</t>
  </si>
  <si>
    <t>Mean 1:</t>
  </si>
  <si>
    <t>Mean 2:</t>
  </si>
  <si>
    <t>Mean 3:</t>
  </si>
  <si>
    <t>WT L1 PGCs</t>
  </si>
  <si>
    <r>
      <rPr>
        <b/>
        <i/>
        <sz val="20"/>
        <color theme="1"/>
        <rFont val="Calibri"/>
        <family val="2"/>
        <scheme val="minor"/>
      </rPr>
      <t>cox-4</t>
    </r>
    <r>
      <rPr>
        <b/>
        <sz val="20"/>
        <color theme="1"/>
        <rFont val="Calibri"/>
        <family val="2"/>
        <scheme val="minor"/>
      </rPr>
      <t xml:space="preserve"> DNA copies detected in sorted L1 PGC samples:</t>
    </r>
  </si>
  <si>
    <r>
      <t xml:space="preserve">TFAM-GFP </t>
    </r>
    <r>
      <rPr>
        <b/>
        <sz val="16"/>
        <color theme="1"/>
        <rFont val="Calibri"/>
        <family val="2"/>
        <scheme val="minor"/>
      </rPr>
      <t>L1 PGCs</t>
    </r>
  </si>
  <si>
    <t>WT fed 12hrs (mid L1 GSCs)</t>
  </si>
  <si>
    <t>Mean</t>
  </si>
  <si>
    <t>Std. Deviation</t>
  </si>
  <si>
    <t>Std. Error of Mean</t>
  </si>
  <si>
    <t>Descriptive statistics:</t>
  </si>
  <si>
    <r>
      <t xml:space="preserve">uaDf5 </t>
    </r>
    <r>
      <rPr>
        <b/>
        <sz val="16"/>
        <color theme="1"/>
        <rFont val="Calibri"/>
        <family val="2"/>
        <scheme val="minor"/>
      </rPr>
      <t>L1 PGCs</t>
    </r>
  </si>
  <si>
    <t>MEAN of all WT:</t>
  </si>
  <si>
    <t>L1 counts</t>
  </si>
  <si>
    <t>Ploidy calc: [(actual copies / expected copies (starved L1 average)] *4</t>
  </si>
  <si>
    <t>L2 counts</t>
  </si>
  <si>
    <t>mid-L1 counts</t>
  </si>
  <si>
    <t>L1 ploidy</t>
  </si>
  <si>
    <t>mid-L1 ploidy</t>
  </si>
  <si>
    <t>L2 ploidy</t>
  </si>
  <si>
    <r>
      <t xml:space="preserve">Combined </t>
    </r>
    <r>
      <rPr>
        <b/>
        <sz val="16"/>
        <color theme="1"/>
        <rFont val="Calibri"/>
        <family val="2"/>
        <scheme val="minor"/>
      </rPr>
      <t>L1 PGC ploidy</t>
    </r>
  </si>
  <si>
    <t>Mean 4:</t>
  </si>
  <si>
    <t>Mean 5:</t>
  </si>
  <si>
    <t>Mean 6:</t>
  </si>
  <si>
    <t>Mean 7:</t>
  </si>
  <si>
    <t>Mean 8:</t>
  </si>
  <si>
    <t>Mean 9:</t>
  </si>
  <si>
    <t>WT exp1</t>
  </si>
  <si>
    <t>WT exp2</t>
  </si>
  <si>
    <t xml:space="preserve"> WT exp3</t>
  </si>
  <si>
    <r>
      <rPr>
        <b/>
        <i/>
        <sz val="12"/>
        <color theme="1"/>
        <rFont val="Calibri"/>
        <family val="2"/>
        <scheme val="minor"/>
      </rPr>
      <t>TFAM-gfp</t>
    </r>
    <r>
      <rPr>
        <b/>
        <sz val="12"/>
        <color theme="1"/>
        <rFont val="Calibri"/>
        <family val="2"/>
        <scheme val="minor"/>
      </rPr>
      <t>exp2</t>
    </r>
  </si>
  <si>
    <r>
      <rPr>
        <b/>
        <i/>
        <sz val="12"/>
        <color theme="1"/>
        <rFont val="Calibri"/>
        <family val="2"/>
        <scheme val="minor"/>
      </rPr>
      <t xml:space="preserve">TFAM-GFP </t>
    </r>
    <r>
      <rPr>
        <b/>
        <sz val="12"/>
        <color theme="1"/>
        <rFont val="Calibri"/>
        <family val="2"/>
        <scheme val="minor"/>
      </rPr>
      <t>exp3</t>
    </r>
  </si>
  <si>
    <r>
      <t xml:space="preserve">TFAM-GFP </t>
    </r>
    <r>
      <rPr>
        <b/>
        <sz val="12"/>
        <color theme="1"/>
        <rFont val="Calibri"/>
        <family val="2"/>
        <scheme val="minor"/>
      </rPr>
      <t>exp1</t>
    </r>
    <r>
      <rPr>
        <b/>
        <i/>
        <sz val="12"/>
        <color theme="1"/>
        <rFont val="Calibri"/>
        <family val="2"/>
        <scheme val="minor"/>
      </rPr>
      <t xml:space="preserve"> </t>
    </r>
  </si>
  <si>
    <r>
      <rPr>
        <b/>
        <i/>
        <sz val="12"/>
        <color theme="1"/>
        <rFont val="Calibri"/>
        <family val="2"/>
        <scheme val="minor"/>
      </rPr>
      <t xml:space="preserve">uaDf5 </t>
    </r>
    <r>
      <rPr>
        <b/>
        <sz val="12"/>
        <color theme="1"/>
        <rFont val="Calibri"/>
        <family val="2"/>
        <scheme val="minor"/>
      </rPr>
      <t>exp1</t>
    </r>
  </si>
  <si>
    <r>
      <rPr>
        <b/>
        <i/>
        <sz val="12"/>
        <color theme="1"/>
        <rFont val="Calibri"/>
        <family val="2"/>
        <scheme val="minor"/>
      </rPr>
      <t xml:space="preserve">uaDf5 </t>
    </r>
    <r>
      <rPr>
        <b/>
        <sz val="12"/>
        <color theme="1"/>
        <rFont val="Calibri"/>
        <family val="2"/>
        <scheme val="minor"/>
      </rPr>
      <t>exp2</t>
    </r>
  </si>
  <si>
    <r>
      <t xml:space="preserve"> </t>
    </r>
    <r>
      <rPr>
        <b/>
        <i/>
        <sz val="12"/>
        <color theme="1"/>
        <rFont val="Calibri"/>
        <family val="2"/>
        <scheme val="minor"/>
      </rPr>
      <t xml:space="preserve">uaDf5 </t>
    </r>
    <r>
      <rPr>
        <b/>
        <sz val="12"/>
        <color theme="1"/>
        <rFont val="Calibri"/>
        <family val="2"/>
        <scheme val="minor"/>
      </rPr>
      <t>exp3</t>
    </r>
  </si>
  <si>
    <t>Column B</t>
  </si>
  <si>
    <t>vs.</t>
  </si>
  <si>
    <t>Column A</t>
  </si>
  <si>
    <t>L1</t>
  </si>
  <si>
    <t>Unpaired t test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</si>
  <si>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</si>
  <si>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</si>
  <si>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</si>
  <si>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</si>
  <si>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</si>
  <si>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</si>
  <si>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</si>
  <si>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</si>
  <si>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t=3.106, df=10</t>
  </si>
  <si>
    <t>How big is the difference?</t>
  </si>
  <si>
    <t>Mean of column A</t>
  </si>
  <si>
    <t>Mean of column B</t>
  </si>
  <si>
    <t>Difference between means (B - A) ± SEM</t>
  </si>
  <si>
    <t>-0.9375 ± 0.3019</t>
  </si>
  <si>
    <t>95% confidence interval</t>
  </si>
  <si>
    <t>-1.610 to -0.2649</t>
  </si>
  <si>
    <t>R squared (eta squared)</t>
  </si>
  <si>
    <t>F test to compare variances</t>
  </si>
  <si>
    <t>F, DFn, Dfd</t>
  </si>
  <si>
    <t>2.329, 8, 2</t>
  </si>
  <si>
    <t>ns</t>
  </si>
  <si>
    <t>No</t>
  </si>
  <si>
    <t>Data analyzed</t>
  </si>
  <si>
    <t>Sample size, column A</t>
  </si>
  <si>
    <t>Sample size, column B</t>
  </si>
  <si>
    <t>Column C</t>
  </si>
  <si>
    <t>t=2.356, df=10</t>
  </si>
  <si>
    <t>Mean of column C</t>
  </si>
  <si>
    <t>Difference between means (C - A) ± SEM</t>
  </si>
  <si>
    <t>-0.9666 ± 0.4102</t>
  </si>
  <si>
    <t>-1.881 to -0.05255</t>
  </si>
  <si>
    <t>4.181, 2, 8</t>
  </si>
  <si>
    <t>Sample size, column C</t>
  </si>
  <si>
    <t>Unpaired Two tailed t-test: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</si>
</sst>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2" xfId="0" applyFont="1" applyFill="1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14" fontId="1" fillId="2" borderId="13" xfId="0" applyNumberFormat="1" applyFont="1" applyFill="1" applyBorder="1"/>
    <xf numFmtId="14" fontId="1" fillId="2" borderId="17" xfId="0" applyNumberFormat="1" applyFont="1" applyFill="1" applyBorder="1"/>
    <xf numFmtId="14" fontId="1" fillId="2" borderId="11" xfId="0" applyNumberFormat="1" applyFont="1" applyFill="1" applyBorder="1"/>
    <xf numFmtId="0" fontId="3" fillId="0" borderId="0" xfId="0" applyFont="1"/>
    <xf numFmtId="0" fontId="5" fillId="2" borderId="7" xfId="0" applyFont="1" applyFill="1" applyBorder="1"/>
    <xf numFmtId="14" fontId="1" fillId="2" borderId="21" xfId="0" applyNumberFormat="1" applyFont="1" applyFill="1" applyBorder="1"/>
    <xf numFmtId="0" fontId="0" fillId="0" borderId="22" xfId="0" applyBorder="1"/>
    <xf numFmtId="0" fontId="0" fillId="0" borderId="23" xfId="0" applyBorder="1"/>
    <xf numFmtId="0" fontId="1" fillId="2" borderId="12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2" borderId="13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/>
    <xf numFmtId="0" fontId="1" fillId="2" borderId="17" xfId="0" applyFont="1" applyFill="1" applyBorder="1"/>
    <xf numFmtId="0" fontId="1" fillId="2" borderId="11" xfId="0" applyFont="1" applyFill="1" applyBorder="1"/>
    <xf numFmtId="0" fontId="6" fillId="0" borderId="2" xfId="0" applyFont="1" applyBorder="1"/>
    <xf numFmtId="0" fontId="6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6" xfId="0" applyFont="1" applyBorder="1"/>
    <xf numFmtId="0" fontId="1" fillId="2" borderId="24" xfId="0" applyFont="1" applyFill="1" applyBorder="1"/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0" fillId="0" borderId="25" xfId="0" applyBorder="1"/>
    <xf numFmtId="0" fontId="8" fillId="0" borderId="0" xfId="0" applyFont="1"/>
    <xf numFmtId="0" fontId="0" fillId="0" borderId="26" xfId="0" applyBorder="1"/>
    <xf numFmtId="0" fontId="9" fillId="2" borderId="27" xfId="0" applyFont="1" applyFill="1" applyBorder="1"/>
    <xf numFmtId="0" fontId="9" fillId="2" borderId="28" xfId="0" applyFont="1" applyFill="1" applyBorder="1"/>
    <xf numFmtId="0" fontId="9" fillId="2" borderId="29" xfId="0" applyFont="1" applyFill="1" applyBorder="1"/>
    <xf numFmtId="0" fontId="1" fillId="2" borderId="1" xfId="0" applyFont="1" applyFill="1" applyBorder="1"/>
    <xf numFmtId="0" fontId="1" fillId="2" borderId="21" xfId="0" applyFont="1" applyFill="1" applyBorder="1" applyAlignment="1">
      <alignment horizontal="right"/>
    </xf>
    <xf numFmtId="0" fontId="0" fillId="0" borderId="30" xfId="0" applyBorder="1"/>
    <xf numFmtId="0" fontId="0" fillId="0" borderId="31" xfId="0" applyBorder="1"/>
    <xf numFmtId="0" fontId="1" fillId="2" borderId="21" xfId="0" applyFont="1" applyFill="1" applyBorder="1"/>
    <xf numFmtId="0" fontId="0" fillId="0" borderId="32" xfId="0" applyBorder="1"/>
    <xf numFmtId="0" fontId="1" fillId="2" borderId="20" xfId="0" applyFont="1" applyFill="1" applyBorder="1" applyAlignment="1">
      <alignment horizontal="right"/>
    </xf>
    <xf numFmtId="0" fontId="10" fillId="2" borderId="20" xfId="0" applyFont="1" applyFill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7" fillId="2" borderId="27" xfId="0" applyFont="1" applyFill="1" applyBorder="1" applyAlignment="1">
      <alignment horizontal="left"/>
    </xf>
    <xf numFmtId="0" fontId="6" fillId="2" borderId="29" xfId="0" applyFont="1" applyFill="1" applyBorder="1"/>
    <xf numFmtId="0" fontId="6" fillId="0" borderId="30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31" xfId="0" applyFont="1" applyBorder="1"/>
    <xf numFmtId="0" fontId="6" fillId="0" borderId="18" xfId="0" applyFont="1" applyBorder="1"/>
    <xf numFmtId="0" fontId="6" fillId="0" borderId="19" xfId="0" applyFont="1" applyBorder="1"/>
    <xf numFmtId="0" fontId="1" fillId="2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CA73-1ABC-BF4C-B562-410E571E7D0E}">
  <dimension ref="B4:T49"/>
  <sheetViews>
    <sheetView topLeftCell="B3" workbookViewId="0">
      <selection activeCell="S5" sqref="S5"/>
    </sheetView>
  </sheetViews>
  <sheetFormatPr baseColWidth="10" defaultRowHeight="16" x14ac:dyDescent="0.2"/>
  <cols>
    <col min="5" max="5" width="19.83203125" customWidth="1"/>
    <col min="6" max="6" width="14.6640625" customWidth="1"/>
    <col min="7" max="7" width="15" customWidth="1"/>
    <col min="11" max="11" width="21.1640625" customWidth="1"/>
    <col min="16" max="16" width="39.6640625" customWidth="1"/>
    <col min="17" max="17" width="19.33203125" customWidth="1"/>
    <col min="19" max="19" width="39" customWidth="1"/>
    <col min="20" max="20" width="19.33203125" customWidth="1"/>
  </cols>
  <sheetData>
    <row r="4" spans="2:20" ht="17" thickBot="1" x14ac:dyDescent="0.25"/>
    <row r="5" spans="2:20" ht="22" thickBot="1" x14ac:dyDescent="0.3">
      <c r="B5" s="4" t="s">
        <v>8</v>
      </c>
      <c r="C5" s="5"/>
      <c r="D5" s="6"/>
      <c r="H5" s="4" t="s">
        <v>11</v>
      </c>
      <c r="I5" s="5"/>
      <c r="J5" s="6"/>
      <c r="P5" s="57" t="s">
        <v>79</v>
      </c>
      <c r="Q5" s="58"/>
      <c r="S5" s="57" t="s">
        <v>79</v>
      </c>
      <c r="T5" s="58"/>
    </row>
    <row r="6" spans="2:20" x14ac:dyDescent="0.2">
      <c r="B6" s="20" t="s">
        <v>2</v>
      </c>
      <c r="C6" s="21" t="s">
        <v>3</v>
      </c>
      <c r="D6" s="22" t="s">
        <v>4</v>
      </c>
      <c r="H6" s="20" t="s">
        <v>2</v>
      </c>
      <c r="I6" s="21" t="s">
        <v>3</v>
      </c>
      <c r="J6" s="22" t="s">
        <v>4</v>
      </c>
      <c r="P6" s="32"/>
      <c r="Q6" s="33"/>
      <c r="S6" s="32"/>
      <c r="T6" s="33"/>
    </row>
    <row r="7" spans="2:20" x14ac:dyDescent="0.2">
      <c r="B7" s="12">
        <v>44096</v>
      </c>
      <c r="C7" s="13">
        <v>44099</v>
      </c>
      <c r="D7" s="14">
        <v>44103</v>
      </c>
      <c r="H7" s="12">
        <v>44252</v>
      </c>
      <c r="I7" s="13">
        <v>44258</v>
      </c>
      <c r="J7" s="14">
        <v>44259</v>
      </c>
      <c r="P7" s="36" t="s">
        <v>41</v>
      </c>
      <c r="Q7" s="55" t="s">
        <v>0</v>
      </c>
      <c r="S7" s="36" t="s">
        <v>71</v>
      </c>
      <c r="T7" s="55" t="s">
        <v>1</v>
      </c>
    </row>
    <row r="8" spans="2:20" x14ac:dyDescent="0.2">
      <c r="B8" s="49">
        <v>4.0655737704918034</v>
      </c>
      <c r="C8" s="50">
        <v>3.9344262295081966</v>
      </c>
      <c r="D8" s="2">
        <v>3.6065573770491803</v>
      </c>
      <c r="H8" s="49">
        <v>3.4098360655737703</v>
      </c>
      <c r="I8" s="50">
        <v>3.0163934426229506</v>
      </c>
      <c r="J8" s="2">
        <v>3.1475409836065573</v>
      </c>
      <c r="P8" s="36" t="s">
        <v>42</v>
      </c>
      <c r="Q8" s="55" t="s">
        <v>42</v>
      </c>
      <c r="S8" s="36" t="s">
        <v>42</v>
      </c>
      <c r="T8" s="55" t="s">
        <v>42</v>
      </c>
    </row>
    <row r="9" spans="2:20" ht="17" thickBot="1" x14ac:dyDescent="0.25">
      <c r="B9" s="8">
        <v>3.2131147540983607</v>
      </c>
      <c r="C9" s="10">
        <v>3.737704918032787</v>
      </c>
      <c r="D9" s="2">
        <v>3.081967213114754</v>
      </c>
      <c r="H9" s="8">
        <v>3.4098360655737703</v>
      </c>
      <c r="I9" s="10">
        <v>2.360655737704918</v>
      </c>
      <c r="J9" s="2">
        <v>3.0163934426229506</v>
      </c>
      <c r="P9" s="36" t="s">
        <v>43</v>
      </c>
      <c r="Q9" s="55" t="s">
        <v>44</v>
      </c>
      <c r="S9" s="36" t="s">
        <v>43</v>
      </c>
      <c r="T9" s="55" t="s">
        <v>44</v>
      </c>
    </row>
    <row r="10" spans="2:20" ht="17" thickBot="1" x14ac:dyDescent="0.25">
      <c r="B10" s="8">
        <v>3.3442622950819674</v>
      </c>
      <c r="C10" s="10">
        <v>4.2622950819672134</v>
      </c>
      <c r="D10" s="2">
        <v>3.3442622950819674</v>
      </c>
      <c r="E10" s="7" t="s">
        <v>15</v>
      </c>
      <c r="H10" s="8">
        <v>3.1475409836065573</v>
      </c>
      <c r="I10" s="10">
        <v>2.7540983606557377</v>
      </c>
      <c r="J10" s="2">
        <v>3.278688524590164</v>
      </c>
      <c r="K10" s="7" t="s">
        <v>15</v>
      </c>
      <c r="P10" s="36"/>
      <c r="Q10" s="55"/>
      <c r="S10" s="36"/>
      <c r="T10" s="55"/>
    </row>
    <row r="11" spans="2:20" x14ac:dyDescent="0.2">
      <c r="B11" s="8"/>
      <c r="C11" s="10"/>
      <c r="D11" s="2"/>
      <c r="E11" s="38" t="s">
        <v>12</v>
      </c>
      <c r="F11" s="31">
        <v>3.621</v>
      </c>
      <c r="H11" s="8"/>
      <c r="I11" s="10"/>
      <c r="J11" s="2"/>
      <c r="K11" s="38" t="s">
        <v>12</v>
      </c>
      <c r="L11" s="31">
        <v>3.06</v>
      </c>
      <c r="P11" s="36" t="s">
        <v>45</v>
      </c>
      <c r="Q11" s="55"/>
      <c r="S11" s="36" t="s">
        <v>45</v>
      </c>
      <c r="T11" s="55"/>
    </row>
    <row r="12" spans="2:20" x14ac:dyDescent="0.2">
      <c r="B12" s="25" t="s">
        <v>5</v>
      </c>
      <c r="C12" s="26" t="s">
        <v>6</v>
      </c>
      <c r="D12" s="27" t="s">
        <v>7</v>
      </c>
      <c r="E12" s="39" t="s">
        <v>13</v>
      </c>
      <c r="F12" s="33">
        <v>0.32450000000000001</v>
      </c>
      <c r="H12" s="25" t="s">
        <v>5</v>
      </c>
      <c r="I12" s="26" t="s">
        <v>6</v>
      </c>
      <c r="J12" s="27" t="s">
        <v>7</v>
      </c>
      <c r="K12" s="39" t="s">
        <v>13</v>
      </c>
      <c r="L12" s="33">
        <v>0.31519999999999998</v>
      </c>
      <c r="P12" s="36" t="s">
        <v>46</v>
      </c>
      <c r="Q12" s="55">
        <v>1.11E-2</v>
      </c>
      <c r="S12" s="36" t="s">
        <v>46</v>
      </c>
      <c r="T12" s="55">
        <v>4.02E-2</v>
      </c>
    </row>
    <row r="13" spans="2:20" ht="17" thickBot="1" x14ac:dyDescent="0.25">
      <c r="B13" s="9">
        <f>AVERAGE(B8:B10)</f>
        <v>3.540983606557377</v>
      </c>
      <c r="C13" s="19">
        <f t="shared" ref="C13:D13" si="0">AVERAGE(C8:C10)</f>
        <v>3.9781420765027327</v>
      </c>
      <c r="D13" s="3">
        <f t="shared" si="0"/>
        <v>3.3442622950819669</v>
      </c>
      <c r="E13" s="40" t="s">
        <v>14</v>
      </c>
      <c r="F13" s="34">
        <v>0.18729999999999999</v>
      </c>
      <c r="H13" s="9">
        <f>AVERAGE(H8:H10)</f>
        <v>3.3224043715846996</v>
      </c>
      <c r="I13" s="11">
        <f t="shared" ref="I13:J13" si="1">AVERAGE(I8:I10)</f>
        <v>2.7103825136612021</v>
      </c>
      <c r="J13" s="3">
        <f t="shared" si="1"/>
        <v>3.1475409836065573</v>
      </c>
      <c r="K13" s="40" t="s">
        <v>14</v>
      </c>
      <c r="L13" s="34">
        <v>0.182</v>
      </c>
      <c r="P13" s="36" t="s">
        <v>47</v>
      </c>
      <c r="Q13" s="55" t="s">
        <v>48</v>
      </c>
      <c r="S13" s="36" t="s">
        <v>47</v>
      </c>
      <c r="T13" s="55" t="s">
        <v>48</v>
      </c>
    </row>
    <row r="14" spans="2:20" ht="17" thickBot="1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P14" s="36" t="s">
        <v>49</v>
      </c>
      <c r="Q14" s="55" t="s">
        <v>50</v>
      </c>
      <c r="S14" s="36" t="s">
        <v>49</v>
      </c>
      <c r="T14" s="55" t="s">
        <v>50</v>
      </c>
    </row>
    <row r="15" spans="2:20" ht="17" thickTop="1" x14ac:dyDescent="0.2">
      <c r="P15" s="36" t="s">
        <v>51</v>
      </c>
      <c r="Q15" s="55" t="s">
        <v>52</v>
      </c>
      <c r="S15" s="36" t="s">
        <v>51</v>
      </c>
      <c r="T15" s="55" t="s">
        <v>52</v>
      </c>
    </row>
    <row r="16" spans="2:20" ht="17" thickBot="1" x14ac:dyDescent="0.25">
      <c r="P16" s="36" t="s">
        <v>53</v>
      </c>
      <c r="Q16" s="55" t="s">
        <v>54</v>
      </c>
      <c r="S16" s="36" t="s">
        <v>53</v>
      </c>
      <c r="T16" s="55" t="s">
        <v>72</v>
      </c>
    </row>
    <row r="17" spans="2:20" ht="22" thickBot="1" x14ac:dyDescent="0.3">
      <c r="B17" s="16" t="s">
        <v>10</v>
      </c>
      <c r="C17" s="5"/>
      <c r="D17" s="6"/>
      <c r="H17" s="4" t="s">
        <v>11</v>
      </c>
      <c r="I17" s="5"/>
      <c r="J17" s="6"/>
      <c r="P17" s="36"/>
      <c r="Q17" s="55"/>
      <c r="S17" s="36"/>
      <c r="T17" s="55"/>
    </row>
    <row r="18" spans="2:20" x14ac:dyDescent="0.2">
      <c r="B18" s="20" t="s">
        <v>2</v>
      </c>
      <c r="C18" s="21" t="s">
        <v>3</v>
      </c>
      <c r="D18" s="22" t="s">
        <v>4</v>
      </c>
      <c r="H18" s="20" t="s">
        <v>2</v>
      </c>
      <c r="I18" s="21" t="s">
        <v>3</v>
      </c>
      <c r="J18" s="22" t="s">
        <v>4</v>
      </c>
      <c r="P18" s="36" t="s">
        <v>55</v>
      </c>
      <c r="Q18" s="55"/>
      <c r="S18" s="36" t="s">
        <v>55</v>
      </c>
      <c r="T18" s="55"/>
    </row>
    <row r="19" spans="2:20" x14ac:dyDescent="0.2">
      <c r="B19" s="12">
        <v>44131</v>
      </c>
      <c r="C19" s="13">
        <v>44134</v>
      </c>
      <c r="D19" s="14">
        <v>44141</v>
      </c>
      <c r="H19" s="12">
        <v>44503</v>
      </c>
      <c r="I19" s="13">
        <v>44505</v>
      </c>
      <c r="J19" s="14">
        <v>44510</v>
      </c>
      <c r="P19" s="36" t="s">
        <v>56</v>
      </c>
      <c r="Q19" s="55">
        <v>3.9980000000000002</v>
      </c>
      <c r="S19" s="36" t="s">
        <v>56</v>
      </c>
      <c r="T19" s="55">
        <v>3.9980000000000002</v>
      </c>
    </row>
    <row r="20" spans="2:20" x14ac:dyDescent="0.2">
      <c r="B20" s="49">
        <v>4.1967213114754101</v>
      </c>
      <c r="C20" s="50">
        <v>4.5245901639344259</v>
      </c>
      <c r="D20" s="2">
        <v>4.0655737704918034</v>
      </c>
      <c r="H20" s="1">
        <v>3.1475409836065573</v>
      </c>
      <c r="I20" s="52">
        <v>1.5081967213114753</v>
      </c>
      <c r="J20" s="2">
        <v>3.540983606557377</v>
      </c>
      <c r="P20" s="36" t="s">
        <v>57</v>
      </c>
      <c r="Q20" s="55">
        <v>3.06</v>
      </c>
      <c r="S20" s="36" t="s">
        <v>73</v>
      </c>
      <c r="T20" s="55">
        <v>3.0310000000000001</v>
      </c>
    </row>
    <row r="21" spans="2:20" ht="17" thickBot="1" x14ac:dyDescent="0.25">
      <c r="B21" s="8">
        <v>4.0655737704918034</v>
      </c>
      <c r="C21" s="10">
        <v>3.8688524590163933</v>
      </c>
      <c r="D21" s="2">
        <v>4</v>
      </c>
      <c r="H21" s="1">
        <v>4.0655737704918034</v>
      </c>
      <c r="I21" s="18">
        <v>2.4262295081967213</v>
      </c>
      <c r="J21" s="2">
        <v>3.8032786885245899</v>
      </c>
      <c r="P21" s="36" t="s">
        <v>58</v>
      </c>
      <c r="Q21" s="55" t="s">
        <v>59</v>
      </c>
      <c r="S21" s="36" t="s">
        <v>74</v>
      </c>
      <c r="T21" s="55" t="s">
        <v>75</v>
      </c>
    </row>
    <row r="22" spans="2:20" ht="17" thickBot="1" x14ac:dyDescent="0.25">
      <c r="B22" s="8">
        <v>3.9344262295081966</v>
      </c>
      <c r="C22" s="10">
        <v>4.8524590163934427</v>
      </c>
      <c r="D22" s="2">
        <v>4.4590163934426226</v>
      </c>
      <c r="E22" s="7" t="s">
        <v>15</v>
      </c>
      <c r="H22" s="1">
        <v>4.1967213114754101</v>
      </c>
      <c r="I22" s="18">
        <v>1.8360655737704918</v>
      </c>
      <c r="J22" s="2">
        <v>2.7540983606557377</v>
      </c>
      <c r="K22" s="7" t="s">
        <v>15</v>
      </c>
      <c r="P22" s="36" t="s">
        <v>60</v>
      </c>
      <c r="Q22" s="55" t="s">
        <v>61</v>
      </c>
      <c r="S22" s="36" t="s">
        <v>60</v>
      </c>
      <c r="T22" s="55" t="s">
        <v>76</v>
      </c>
    </row>
    <row r="23" spans="2:20" x14ac:dyDescent="0.2">
      <c r="B23" s="8"/>
      <c r="C23" s="10"/>
      <c r="D23" s="2"/>
      <c r="E23" s="38" t="s">
        <v>12</v>
      </c>
      <c r="F23" s="31">
        <v>4.2190000000000003</v>
      </c>
      <c r="H23" s="8"/>
      <c r="I23" s="10"/>
      <c r="J23" s="2"/>
      <c r="K23" s="38" t="s">
        <v>12</v>
      </c>
      <c r="L23" s="31">
        <v>3.0310000000000001</v>
      </c>
      <c r="P23" s="36" t="s">
        <v>62</v>
      </c>
      <c r="Q23" s="55">
        <v>0.49099999999999999</v>
      </c>
      <c r="S23" s="36" t="s">
        <v>62</v>
      </c>
      <c r="T23" s="55">
        <v>0.35699999999999998</v>
      </c>
    </row>
    <row r="24" spans="2:20" x14ac:dyDescent="0.2">
      <c r="B24" s="28" t="s">
        <v>5</v>
      </c>
      <c r="C24" s="51" t="s">
        <v>6</v>
      </c>
      <c r="D24" s="30" t="s">
        <v>7</v>
      </c>
      <c r="E24" s="39" t="s">
        <v>13</v>
      </c>
      <c r="F24" s="33">
        <v>0.1789</v>
      </c>
      <c r="H24" s="25" t="s">
        <v>5</v>
      </c>
      <c r="I24" s="26" t="s">
        <v>6</v>
      </c>
      <c r="J24" s="27" t="s">
        <v>7</v>
      </c>
      <c r="K24" s="39" t="s">
        <v>13</v>
      </c>
      <c r="L24" s="33">
        <v>0.98370000000000002</v>
      </c>
      <c r="P24" s="36"/>
      <c r="Q24" s="55"/>
      <c r="S24" s="36"/>
      <c r="T24" s="55"/>
    </row>
    <row r="25" spans="2:20" ht="17" thickBot="1" x14ac:dyDescent="0.25">
      <c r="B25" s="9">
        <f>AVERAGE(B20:B22)</f>
        <v>4.0655737704918034</v>
      </c>
      <c r="C25" s="11">
        <f t="shared" ref="C25:D25" si="2">AVERAGE(C20:C22)</f>
        <v>4.415300546448087</v>
      </c>
      <c r="D25" s="3">
        <f t="shared" si="2"/>
        <v>4.1748633879781414</v>
      </c>
      <c r="E25" s="40" t="s">
        <v>14</v>
      </c>
      <c r="F25" s="34">
        <v>0.1033</v>
      </c>
      <c r="H25" s="9">
        <f>AVERAGE(H20:H22)</f>
        <v>3.8032786885245904</v>
      </c>
      <c r="I25" s="11">
        <f t="shared" ref="I25:J25" si="3">AVERAGE(I20:I22)</f>
        <v>1.923497267759563</v>
      </c>
      <c r="J25" s="3">
        <f t="shared" si="3"/>
        <v>3.3661202185792347</v>
      </c>
      <c r="K25" s="40" t="s">
        <v>14</v>
      </c>
      <c r="L25" s="34">
        <v>0.56789999999999996</v>
      </c>
      <c r="P25" s="36" t="s">
        <v>63</v>
      </c>
      <c r="Q25" s="55"/>
      <c r="S25" s="36" t="s">
        <v>63</v>
      </c>
      <c r="T25" s="55"/>
    </row>
    <row r="26" spans="2:20" ht="17" thickBot="1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P26" s="36" t="s">
        <v>64</v>
      </c>
      <c r="Q26" s="55" t="s">
        <v>65</v>
      </c>
      <c r="S26" s="36" t="s">
        <v>64</v>
      </c>
      <c r="T26" s="55" t="s">
        <v>77</v>
      </c>
    </row>
    <row r="27" spans="2:20" ht="17" thickTop="1" x14ac:dyDescent="0.2">
      <c r="P27" s="36" t="s">
        <v>46</v>
      </c>
      <c r="Q27" s="55">
        <v>0.66990000000000005</v>
      </c>
      <c r="S27" s="36" t="s">
        <v>46</v>
      </c>
      <c r="T27" s="55">
        <v>0.1143</v>
      </c>
    </row>
    <row r="28" spans="2:20" ht="17" thickBot="1" x14ac:dyDescent="0.25">
      <c r="P28" s="36" t="s">
        <v>47</v>
      </c>
      <c r="Q28" s="55" t="s">
        <v>66</v>
      </c>
      <c r="S28" s="36" t="s">
        <v>47</v>
      </c>
      <c r="T28" s="55" t="s">
        <v>66</v>
      </c>
    </row>
    <row r="29" spans="2:20" ht="22" thickBot="1" x14ac:dyDescent="0.3">
      <c r="B29" s="16" t="s">
        <v>16</v>
      </c>
      <c r="C29" s="5"/>
      <c r="D29" s="6"/>
      <c r="P29" s="36" t="s">
        <v>49</v>
      </c>
      <c r="Q29" s="55" t="s">
        <v>67</v>
      </c>
      <c r="S29" s="36" t="s">
        <v>49</v>
      </c>
      <c r="T29" s="55" t="s">
        <v>67</v>
      </c>
    </row>
    <row r="30" spans="2:20" x14ac:dyDescent="0.2">
      <c r="B30" s="20" t="s">
        <v>2</v>
      </c>
      <c r="C30" s="21" t="s">
        <v>3</v>
      </c>
      <c r="D30" s="22" t="s">
        <v>4</v>
      </c>
      <c r="P30" s="36"/>
      <c r="Q30" s="55"/>
      <c r="S30" s="36"/>
      <c r="T30" s="55"/>
    </row>
    <row r="31" spans="2:20" x14ac:dyDescent="0.2">
      <c r="B31" s="12">
        <v>44159</v>
      </c>
      <c r="C31" s="13">
        <v>44167</v>
      </c>
      <c r="D31" s="14">
        <v>44169</v>
      </c>
      <c r="P31" s="36" t="s">
        <v>68</v>
      </c>
      <c r="Q31" s="55"/>
      <c r="S31" s="36" t="s">
        <v>68</v>
      </c>
      <c r="T31" s="55"/>
    </row>
    <row r="32" spans="2:20" x14ac:dyDescent="0.2">
      <c r="B32" s="49">
        <v>4.4590163934426226</v>
      </c>
      <c r="C32" s="50">
        <v>5.1147540983606561</v>
      </c>
      <c r="D32" s="2">
        <v>4.1967213114754101</v>
      </c>
      <c r="P32" s="36" t="s">
        <v>69</v>
      </c>
      <c r="Q32" s="55">
        <v>9</v>
      </c>
      <c r="S32" s="36" t="s">
        <v>69</v>
      </c>
      <c r="T32" s="55">
        <v>9</v>
      </c>
    </row>
    <row r="33" spans="2:20" ht="17" thickBot="1" x14ac:dyDescent="0.25">
      <c r="B33" s="8">
        <v>5.639344262295082</v>
      </c>
      <c r="C33" s="10">
        <v>4.1967213114754101</v>
      </c>
      <c r="D33" s="2">
        <v>2.622950819672131</v>
      </c>
      <c r="P33" s="37" t="s">
        <v>70</v>
      </c>
      <c r="Q33" s="56">
        <v>3</v>
      </c>
      <c r="S33" s="37" t="s">
        <v>78</v>
      </c>
      <c r="T33" s="56">
        <v>3</v>
      </c>
    </row>
    <row r="34" spans="2:20" ht="17" thickBot="1" x14ac:dyDescent="0.25">
      <c r="B34" s="8">
        <v>3.6721311475409837</v>
      </c>
      <c r="C34" s="10">
        <v>4.1967213114754101</v>
      </c>
      <c r="D34" s="2">
        <v>3.278688524590164</v>
      </c>
      <c r="E34" s="7" t="s">
        <v>15</v>
      </c>
    </row>
    <row r="35" spans="2:20" x14ac:dyDescent="0.2">
      <c r="B35" s="8"/>
      <c r="C35" s="10"/>
      <c r="D35" s="2"/>
      <c r="E35" s="38" t="s">
        <v>12</v>
      </c>
      <c r="F35" s="31">
        <v>4.1529999999999996</v>
      </c>
    </row>
    <row r="36" spans="2:20" x14ac:dyDescent="0.2">
      <c r="B36" s="25" t="s">
        <v>5</v>
      </c>
      <c r="C36" s="26" t="s">
        <v>6</v>
      </c>
      <c r="D36" s="27" t="s">
        <v>7</v>
      </c>
      <c r="E36" s="39" t="s">
        <v>13</v>
      </c>
      <c r="F36" s="33">
        <v>0.68289999999999995</v>
      </c>
    </row>
    <row r="37" spans="2:20" ht="17" thickBot="1" x14ac:dyDescent="0.25">
      <c r="B37" s="9">
        <f>AVERAGE(B32:B34)</f>
        <v>4.5901639344262293</v>
      </c>
      <c r="C37" s="11">
        <f t="shared" ref="C37:D37" si="4">AVERAGE(C32:C34)</f>
        <v>4.502732240437159</v>
      </c>
      <c r="D37" s="3">
        <f t="shared" si="4"/>
        <v>3.3661202185792352</v>
      </c>
      <c r="E37" s="40" t="s">
        <v>14</v>
      </c>
      <c r="F37" s="34">
        <v>0.39429999999999998</v>
      </c>
    </row>
    <row r="38" spans="2:20" ht="17" thickBot="1" x14ac:dyDescent="0.25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2:20" ht="17" thickTop="1" x14ac:dyDescent="0.2"/>
    <row r="40" spans="2:20" ht="17" thickBot="1" x14ac:dyDescent="0.25"/>
    <row r="41" spans="2:20" ht="22" thickBot="1" x14ac:dyDescent="0.3">
      <c r="B41" s="16" t="s">
        <v>25</v>
      </c>
      <c r="C41" s="5"/>
      <c r="D41" s="6"/>
    </row>
    <row r="42" spans="2:20" x14ac:dyDescent="0.2">
      <c r="B42" s="20" t="s">
        <v>32</v>
      </c>
      <c r="C42" s="21" t="s">
        <v>33</v>
      </c>
      <c r="D42" s="21" t="s">
        <v>34</v>
      </c>
      <c r="E42" s="54" t="s">
        <v>37</v>
      </c>
      <c r="F42" s="21" t="s">
        <v>35</v>
      </c>
      <c r="G42" s="21" t="s">
        <v>36</v>
      </c>
      <c r="H42" s="53" t="s">
        <v>38</v>
      </c>
      <c r="I42" s="21" t="s">
        <v>39</v>
      </c>
      <c r="J42" s="22" t="s">
        <v>40</v>
      </c>
    </row>
    <row r="43" spans="2:20" x14ac:dyDescent="0.2">
      <c r="B43" s="12">
        <v>44096</v>
      </c>
      <c r="C43" s="13">
        <v>44099</v>
      </c>
      <c r="D43" s="13">
        <v>44103</v>
      </c>
      <c r="E43" s="17">
        <v>44131</v>
      </c>
      <c r="F43" s="13">
        <v>44134</v>
      </c>
      <c r="G43" s="13">
        <v>44141</v>
      </c>
      <c r="H43" s="17">
        <v>44159</v>
      </c>
      <c r="I43" s="13">
        <v>44167</v>
      </c>
      <c r="J43" s="14">
        <v>44169</v>
      </c>
    </row>
    <row r="44" spans="2:20" x14ac:dyDescent="0.2">
      <c r="B44" s="49">
        <v>4.0655737704918034</v>
      </c>
      <c r="C44" s="50">
        <v>3.9344262295081966</v>
      </c>
      <c r="D44" s="10">
        <v>3.6065573770491803</v>
      </c>
      <c r="E44" s="52">
        <v>4.1967213114754101</v>
      </c>
      <c r="F44" s="50">
        <v>4.5245901639344259</v>
      </c>
      <c r="G44" s="10">
        <v>4.0655737704918034</v>
      </c>
      <c r="H44" s="52">
        <v>4.4590163934426226</v>
      </c>
      <c r="I44" s="50">
        <v>5.1147540983606561</v>
      </c>
      <c r="J44" s="2">
        <v>4.1967213114754101</v>
      </c>
    </row>
    <row r="45" spans="2:20" ht="17" thickBot="1" x14ac:dyDescent="0.25">
      <c r="B45" s="8">
        <v>3.2131147540983607</v>
      </c>
      <c r="C45" s="10">
        <v>3.737704918032787</v>
      </c>
      <c r="D45" s="10">
        <v>3.081967213114754</v>
      </c>
      <c r="E45" s="18">
        <v>4.0655737704918034</v>
      </c>
      <c r="F45" s="10">
        <v>3.8688524590163933</v>
      </c>
      <c r="G45" s="10">
        <v>4</v>
      </c>
      <c r="H45" s="18">
        <v>5.639344262295082</v>
      </c>
      <c r="I45" s="10">
        <v>4.1967213114754101</v>
      </c>
      <c r="J45" s="2">
        <v>2.622950819672131</v>
      </c>
    </row>
    <row r="46" spans="2:20" ht="17" thickBot="1" x14ac:dyDescent="0.25">
      <c r="B46" s="8">
        <v>3.3442622950819674</v>
      </c>
      <c r="C46" s="10">
        <v>4.2622950819672134</v>
      </c>
      <c r="D46" s="10">
        <v>3.3442622950819674</v>
      </c>
      <c r="E46" s="18">
        <v>3.9344262295081966</v>
      </c>
      <c r="F46" s="10">
        <v>4.8524590163934427</v>
      </c>
      <c r="G46" s="10">
        <v>4.4590163934426226</v>
      </c>
      <c r="H46" s="18">
        <v>3.6721311475409837</v>
      </c>
      <c r="I46" s="10">
        <v>4.1967213114754101</v>
      </c>
      <c r="J46" s="2">
        <v>3.278688524590164</v>
      </c>
      <c r="K46" s="7" t="s">
        <v>15</v>
      </c>
    </row>
    <row r="47" spans="2:20" x14ac:dyDescent="0.2">
      <c r="B47" s="8"/>
      <c r="C47" s="10"/>
      <c r="D47" s="10"/>
      <c r="E47" s="18"/>
      <c r="F47" s="10"/>
      <c r="G47" s="10"/>
      <c r="H47" s="18"/>
      <c r="I47" s="10"/>
      <c r="J47" s="2"/>
      <c r="K47" s="38" t="s">
        <v>12</v>
      </c>
      <c r="L47" s="31">
        <v>3.9980000000000002</v>
      </c>
    </row>
    <row r="48" spans="2:20" x14ac:dyDescent="0.2">
      <c r="B48" s="25" t="s">
        <v>5</v>
      </c>
      <c r="C48" s="26" t="s">
        <v>6</v>
      </c>
      <c r="D48" s="26" t="s">
        <v>7</v>
      </c>
      <c r="E48" s="51" t="s">
        <v>26</v>
      </c>
      <c r="F48" s="51" t="s">
        <v>27</v>
      </c>
      <c r="G48" s="29" t="s">
        <v>28</v>
      </c>
      <c r="H48" s="48" t="s">
        <v>29</v>
      </c>
      <c r="I48" s="26" t="s">
        <v>30</v>
      </c>
      <c r="J48" s="27" t="s">
        <v>31</v>
      </c>
      <c r="K48" s="39" t="s">
        <v>13</v>
      </c>
      <c r="L48" s="33">
        <v>0.48110000000000003</v>
      </c>
    </row>
    <row r="49" spans="2:12" ht="17" thickBot="1" x14ac:dyDescent="0.25">
      <c r="B49" s="9">
        <f>AVERAGE(B44:B46)</f>
        <v>3.540983606557377</v>
      </c>
      <c r="C49" s="19">
        <f t="shared" ref="C49:D49" si="5">AVERAGE(C44:C46)</f>
        <v>3.9781420765027327</v>
      </c>
      <c r="D49" s="11">
        <f t="shared" si="5"/>
        <v>3.3442622950819669</v>
      </c>
      <c r="E49" s="19">
        <f>AVERAGE(E44:E46)</f>
        <v>4.0655737704918034</v>
      </c>
      <c r="F49" s="11">
        <f t="shared" ref="F49:G49" si="6">AVERAGE(F44:F46)</f>
        <v>4.415300546448087</v>
      </c>
      <c r="G49" s="11">
        <f t="shared" si="6"/>
        <v>4.1748633879781414</v>
      </c>
      <c r="H49" s="19">
        <f>AVERAGE(H44:H46)</f>
        <v>4.5901639344262293</v>
      </c>
      <c r="I49" s="11">
        <f t="shared" ref="I49:J49" si="7">AVERAGE(I44:I46)</f>
        <v>4.502732240437159</v>
      </c>
      <c r="J49" s="3">
        <f t="shared" si="7"/>
        <v>3.3661202185792352</v>
      </c>
      <c r="K49" s="40" t="s">
        <v>14</v>
      </c>
      <c r="L49" s="34">
        <v>0.16039999999999999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E1874-ABCF-E045-A782-022D3BBCE31F}">
  <dimension ref="B2:V46"/>
  <sheetViews>
    <sheetView tabSelected="1" workbookViewId="0">
      <selection activeCell="P45" sqref="P45"/>
    </sheetView>
  </sheetViews>
  <sheetFormatPr baseColWidth="10" defaultRowHeight="16" x14ac:dyDescent="0.2"/>
  <cols>
    <col min="5" max="5" width="18.6640625" customWidth="1"/>
    <col min="10" max="10" width="10.83203125" customWidth="1"/>
    <col min="11" max="11" width="20.1640625" customWidth="1"/>
    <col min="16" max="16" width="15" customWidth="1"/>
    <col min="17" max="17" width="15.33203125" customWidth="1"/>
    <col min="18" max="18" width="12.6640625" customWidth="1"/>
    <col min="20" max="20" width="12.1640625" bestFit="1" customWidth="1"/>
    <col min="21" max="21" width="16.1640625" customWidth="1"/>
  </cols>
  <sheetData>
    <row r="2" spans="2:22" ht="26" x14ac:dyDescent="0.3">
      <c r="B2" s="15" t="s">
        <v>9</v>
      </c>
      <c r="P2" s="42" t="s">
        <v>19</v>
      </c>
    </row>
    <row r="3" spans="2:22" ht="17" thickBot="1" x14ac:dyDescent="0.25"/>
    <row r="4" spans="2:22" ht="22" thickBot="1" x14ac:dyDescent="0.3">
      <c r="B4" s="4" t="s">
        <v>8</v>
      </c>
      <c r="C4" s="5"/>
      <c r="D4" s="6"/>
      <c r="H4" s="4" t="s">
        <v>11</v>
      </c>
      <c r="I4" s="5"/>
      <c r="J4" s="6"/>
      <c r="P4" s="44" t="s">
        <v>18</v>
      </c>
      <c r="Q4" s="45" t="s">
        <v>21</v>
      </c>
      <c r="R4" s="46" t="s">
        <v>20</v>
      </c>
      <c r="T4" s="44" t="s">
        <v>22</v>
      </c>
      <c r="U4" s="45" t="s">
        <v>23</v>
      </c>
      <c r="V4" s="46" t="s">
        <v>24</v>
      </c>
    </row>
    <row r="5" spans="2:22" x14ac:dyDescent="0.2">
      <c r="B5" s="20" t="s">
        <v>2</v>
      </c>
      <c r="C5" s="21" t="s">
        <v>3</v>
      </c>
      <c r="D5" s="22" t="s">
        <v>4</v>
      </c>
      <c r="H5" s="20" t="s">
        <v>2</v>
      </c>
      <c r="I5" s="21" t="s">
        <v>3</v>
      </c>
      <c r="J5" s="22" t="s">
        <v>4</v>
      </c>
      <c r="P5" s="59">
        <v>62</v>
      </c>
      <c r="Q5" s="62">
        <v>52</v>
      </c>
      <c r="R5" s="33">
        <v>48</v>
      </c>
      <c r="T5" s="49">
        <f>(P5/61)*4</f>
        <v>4.0655737704918034</v>
      </c>
      <c r="U5" s="50">
        <f t="shared" ref="U5:V15" si="0">(Q5/61)*4</f>
        <v>3.4098360655737703</v>
      </c>
      <c r="V5" s="2">
        <f t="shared" si="0"/>
        <v>3.1475409836065573</v>
      </c>
    </row>
    <row r="6" spans="2:22" x14ac:dyDescent="0.2">
      <c r="B6" s="12">
        <v>44096</v>
      </c>
      <c r="C6" s="13">
        <v>44099</v>
      </c>
      <c r="D6" s="14">
        <v>44103</v>
      </c>
      <c r="H6" s="12">
        <v>44252</v>
      </c>
      <c r="I6" s="13">
        <v>44258</v>
      </c>
      <c r="J6" s="14">
        <v>44259</v>
      </c>
      <c r="P6" s="60">
        <v>49</v>
      </c>
      <c r="Q6" s="63">
        <v>52</v>
      </c>
      <c r="R6" s="33">
        <v>62</v>
      </c>
      <c r="T6" s="8">
        <f t="shared" ref="T6:T39" si="1">(P6/61)*4</f>
        <v>3.2131147540983607</v>
      </c>
      <c r="U6" s="10">
        <f t="shared" si="0"/>
        <v>3.4098360655737703</v>
      </c>
      <c r="V6" s="2">
        <f t="shared" si="0"/>
        <v>4.0655737704918034</v>
      </c>
    </row>
    <row r="7" spans="2:22" x14ac:dyDescent="0.2">
      <c r="B7" s="8">
        <v>62</v>
      </c>
      <c r="C7" s="10">
        <v>60</v>
      </c>
      <c r="D7" s="2">
        <v>55</v>
      </c>
      <c r="H7" s="8">
        <v>52</v>
      </c>
      <c r="I7" s="10">
        <v>46</v>
      </c>
      <c r="J7" s="2">
        <v>48</v>
      </c>
      <c r="P7" s="60">
        <v>51</v>
      </c>
      <c r="Q7" s="63">
        <v>48</v>
      </c>
      <c r="R7" s="33">
        <v>64</v>
      </c>
      <c r="T7" s="8">
        <f t="shared" si="1"/>
        <v>3.3442622950819674</v>
      </c>
      <c r="U7" s="10">
        <f t="shared" si="0"/>
        <v>3.1475409836065573</v>
      </c>
      <c r="V7" s="2">
        <f t="shared" si="0"/>
        <v>4.1967213114754101</v>
      </c>
    </row>
    <row r="8" spans="2:22" ht="17" thickBot="1" x14ac:dyDescent="0.25">
      <c r="B8" s="8">
        <v>49</v>
      </c>
      <c r="C8" s="10">
        <v>57</v>
      </c>
      <c r="D8" s="2">
        <v>47</v>
      </c>
      <c r="H8" s="8">
        <v>52</v>
      </c>
      <c r="I8" s="10">
        <v>36</v>
      </c>
      <c r="J8" s="2">
        <v>46</v>
      </c>
      <c r="P8" s="60"/>
      <c r="Q8" s="63"/>
      <c r="R8" s="33"/>
      <c r="T8" s="8"/>
      <c r="U8" s="10"/>
      <c r="V8" s="2"/>
    </row>
    <row r="9" spans="2:22" ht="17" thickBot="1" x14ac:dyDescent="0.25">
      <c r="B9" s="8">
        <v>51</v>
      </c>
      <c r="C9" s="10">
        <v>65</v>
      </c>
      <c r="D9" s="2">
        <v>51</v>
      </c>
      <c r="E9" s="35" t="s">
        <v>15</v>
      </c>
      <c r="H9" s="8">
        <v>48</v>
      </c>
      <c r="I9" s="10">
        <v>42</v>
      </c>
      <c r="J9" s="2">
        <v>50</v>
      </c>
      <c r="K9" s="35" t="s">
        <v>15</v>
      </c>
      <c r="P9" s="60">
        <v>60</v>
      </c>
      <c r="Q9" s="63">
        <v>46</v>
      </c>
      <c r="R9" s="33">
        <v>23</v>
      </c>
      <c r="T9" s="8">
        <f t="shared" si="1"/>
        <v>3.9344262295081966</v>
      </c>
      <c r="U9" s="10">
        <f t="shared" si="0"/>
        <v>3.0163934426229506</v>
      </c>
      <c r="V9" s="2">
        <f t="shared" si="0"/>
        <v>1.5081967213114753</v>
      </c>
    </row>
    <row r="10" spans="2:22" x14ac:dyDescent="0.2">
      <c r="B10" s="8"/>
      <c r="C10" s="10"/>
      <c r="D10" s="2"/>
      <c r="E10" s="38" t="s">
        <v>12</v>
      </c>
      <c r="F10" s="31">
        <v>55.22</v>
      </c>
      <c r="H10" s="8"/>
      <c r="I10" s="10"/>
      <c r="J10" s="2"/>
      <c r="K10" s="38" t="s">
        <v>12</v>
      </c>
      <c r="L10" s="31">
        <v>46.67</v>
      </c>
      <c r="P10" s="60">
        <v>57</v>
      </c>
      <c r="Q10" s="63">
        <v>36</v>
      </c>
      <c r="R10" s="33">
        <v>37</v>
      </c>
      <c r="T10" s="8">
        <f t="shared" si="1"/>
        <v>3.737704918032787</v>
      </c>
      <c r="U10" s="10">
        <f t="shared" si="0"/>
        <v>2.360655737704918</v>
      </c>
      <c r="V10" s="2">
        <f t="shared" si="0"/>
        <v>2.4262295081967213</v>
      </c>
    </row>
    <row r="11" spans="2:22" x14ac:dyDescent="0.2">
      <c r="B11" s="25" t="s">
        <v>5</v>
      </c>
      <c r="C11" s="26" t="s">
        <v>6</v>
      </c>
      <c r="D11" s="27" t="s">
        <v>7</v>
      </c>
      <c r="E11" s="39" t="s">
        <v>13</v>
      </c>
      <c r="F11" s="33">
        <v>4.9480000000000004</v>
      </c>
      <c r="H11" s="25" t="s">
        <v>5</v>
      </c>
      <c r="I11" s="26" t="s">
        <v>6</v>
      </c>
      <c r="J11" s="27" t="s">
        <v>7</v>
      </c>
      <c r="K11" s="39" t="s">
        <v>13</v>
      </c>
      <c r="L11" s="33">
        <v>4.8070000000000004</v>
      </c>
      <c r="P11" s="60">
        <v>65</v>
      </c>
      <c r="Q11" s="63">
        <v>42</v>
      </c>
      <c r="R11" s="33">
        <v>28</v>
      </c>
      <c r="T11" s="8">
        <f t="shared" si="1"/>
        <v>4.2622950819672134</v>
      </c>
      <c r="U11" s="10">
        <f t="shared" si="0"/>
        <v>2.7540983606557377</v>
      </c>
      <c r="V11" s="2">
        <f t="shared" si="0"/>
        <v>1.8360655737704918</v>
      </c>
    </row>
    <row r="12" spans="2:22" ht="17" thickBot="1" x14ac:dyDescent="0.25">
      <c r="B12" s="9">
        <f>AVERAGE(B7:B9)</f>
        <v>54</v>
      </c>
      <c r="C12" s="11">
        <f t="shared" ref="C12:D12" si="2">AVERAGE(C7:C9)</f>
        <v>60.666666666666664</v>
      </c>
      <c r="D12" s="3">
        <f t="shared" si="2"/>
        <v>51</v>
      </c>
      <c r="E12" s="40" t="s">
        <v>14</v>
      </c>
      <c r="F12" s="34">
        <v>2.8570000000000002</v>
      </c>
      <c r="H12" s="9">
        <f>AVERAGE(H7:H9)</f>
        <v>50.666666666666664</v>
      </c>
      <c r="I12" s="11">
        <f t="shared" ref="I12:J12" si="3">AVERAGE(I7:I9)</f>
        <v>41.333333333333336</v>
      </c>
      <c r="J12" s="3">
        <f t="shared" si="3"/>
        <v>48</v>
      </c>
      <c r="K12" s="40" t="s">
        <v>14</v>
      </c>
      <c r="L12" s="34">
        <v>2.7759999999999998</v>
      </c>
      <c r="P12" s="60"/>
      <c r="Q12" s="63"/>
      <c r="R12" s="33"/>
      <c r="T12" s="8"/>
      <c r="U12" s="10"/>
      <c r="V12" s="2"/>
    </row>
    <row r="13" spans="2:22" ht="17" thickBot="1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P13" s="60">
        <v>55</v>
      </c>
      <c r="Q13" s="63">
        <v>48</v>
      </c>
      <c r="R13" s="33">
        <v>54</v>
      </c>
      <c r="T13" s="8">
        <f t="shared" si="1"/>
        <v>3.6065573770491803</v>
      </c>
      <c r="U13" s="10">
        <f t="shared" si="0"/>
        <v>3.1475409836065573</v>
      </c>
      <c r="V13" s="2">
        <f t="shared" si="0"/>
        <v>3.540983606557377</v>
      </c>
    </row>
    <row r="14" spans="2:22" ht="17" thickTop="1" x14ac:dyDescent="0.2">
      <c r="P14" s="60">
        <v>47</v>
      </c>
      <c r="Q14" s="63">
        <v>46</v>
      </c>
      <c r="R14" s="33">
        <v>58</v>
      </c>
      <c r="T14" s="8">
        <f t="shared" si="1"/>
        <v>3.081967213114754</v>
      </c>
      <c r="U14" s="10">
        <f t="shared" si="0"/>
        <v>3.0163934426229506</v>
      </c>
      <c r="V14" s="2">
        <f t="shared" si="0"/>
        <v>3.8032786885245899</v>
      </c>
    </row>
    <row r="15" spans="2:22" ht="17" thickBot="1" x14ac:dyDescent="0.25">
      <c r="P15" s="60">
        <v>51</v>
      </c>
      <c r="Q15" s="63">
        <v>50</v>
      </c>
      <c r="R15" s="33">
        <v>42</v>
      </c>
      <c r="T15" s="8">
        <f t="shared" si="1"/>
        <v>3.3442622950819674</v>
      </c>
      <c r="U15" s="10">
        <f t="shared" si="0"/>
        <v>3.278688524590164</v>
      </c>
      <c r="V15" s="2">
        <f t="shared" si="0"/>
        <v>2.7540983606557377</v>
      </c>
    </row>
    <row r="16" spans="2:22" ht="22" thickBot="1" x14ac:dyDescent="0.3">
      <c r="B16" s="16" t="s">
        <v>10</v>
      </c>
      <c r="C16" s="5"/>
      <c r="D16" s="6"/>
      <c r="H16" s="4" t="s">
        <v>11</v>
      </c>
      <c r="I16" s="5"/>
      <c r="J16" s="6"/>
      <c r="P16" s="60"/>
      <c r="Q16" s="63"/>
      <c r="R16" s="33"/>
      <c r="T16" s="8"/>
      <c r="U16" s="10"/>
      <c r="V16" s="2"/>
    </row>
    <row r="17" spans="2:22" x14ac:dyDescent="0.2">
      <c r="B17" s="20" t="s">
        <v>2</v>
      </c>
      <c r="C17" s="21" t="s">
        <v>3</v>
      </c>
      <c r="D17" s="22" t="s">
        <v>4</v>
      </c>
      <c r="H17" s="20" t="s">
        <v>2</v>
      </c>
      <c r="I17" s="21" t="s">
        <v>3</v>
      </c>
      <c r="J17" s="22" t="s">
        <v>4</v>
      </c>
      <c r="P17" s="60">
        <v>64</v>
      </c>
      <c r="Q17" s="63"/>
      <c r="R17" s="33"/>
      <c r="T17" s="8">
        <f t="shared" si="1"/>
        <v>4.1967213114754101</v>
      </c>
      <c r="U17" s="10"/>
      <c r="V17" s="2"/>
    </row>
    <row r="18" spans="2:22" x14ac:dyDescent="0.2">
      <c r="B18" s="12">
        <v>44131</v>
      </c>
      <c r="C18" s="13">
        <v>44134</v>
      </c>
      <c r="D18" s="14">
        <v>44141</v>
      </c>
      <c r="H18" s="12">
        <v>44503</v>
      </c>
      <c r="I18" s="13">
        <v>44505</v>
      </c>
      <c r="J18" s="14">
        <v>44510</v>
      </c>
      <c r="P18" s="60">
        <v>62</v>
      </c>
      <c r="Q18" s="63"/>
      <c r="R18" s="33"/>
      <c r="T18" s="8">
        <f t="shared" si="1"/>
        <v>4.0655737704918034</v>
      </c>
      <c r="U18" s="10"/>
      <c r="V18" s="2"/>
    </row>
    <row r="19" spans="2:22" x14ac:dyDescent="0.2">
      <c r="B19" s="8">
        <v>64</v>
      </c>
      <c r="C19" s="10">
        <v>69</v>
      </c>
      <c r="D19" s="2">
        <v>62</v>
      </c>
      <c r="H19" s="8">
        <v>48</v>
      </c>
      <c r="I19" s="10">
        <v>23</v>
      </c>
      <c r="J19" s="2">
        <v>54</v>
      </c>
      <c r="P19" s="60">
        <v>60</v>
      </c>
      <c r="Q19" s="63"/>
      <c r="R19" s="33"/>
      <c r="T19" s="8">
        <f t="shared" si="1"/>
        <v>3.9344262295081966</v>
      </c>
      <c r="U19" s="10"/>
      <c r="V19" s="2"/>
    </row>
    <row r="20" spans="2:22" ht="17" thickBot="1" x14ac:dyDescent="0.25">
      <c r="B20" s="8">
        <v>62</v>
      </c>
      <c r="C20" s="10">
        <v>59</v>
      </c>
      <c r="D20" s="2">
        <v>61</v>
      </c>
      <c r="H20" s="8">
        <v>62</v>
      </c>
      <c r="I20" s="10">
        <v>37</v>
      </c>
      <c r="J20" s="2">
        <v>58</v>
      </c>
      <c r="P20" s="60"/>
      <c r="Q20" s="63"/>
      <c r="R20" s="33"/>
      <c r="T20" s="8"/>
      <c r="U20" s="10"/>
      <c r="V20" s="2"/>
    </row>
    <row r="21" spans="2:22" ht="17" thickBot="1" x14ac:dyDescent="0.25">
      <c r="B21" s="8">
        <v>60</v>
      </c>
      <c r="C21" s="10">
        <v>74</v>
      </c>
      <c r="D21" s="2">
        <v>68</v>
      </c>
      <c r="E21" s="35" t="s">
        <v>15</v>
      </c>
      <c r="H21" s="8">
        <v>64</v>
      </c>
      <c r="I21" s="10">
        <v>28</v>
      </c>
      <c r="J21" s="2">
        <v>42</v>
      </c>
      <c r="K21" s="47" t="s">
        <v>15</v>
      </c>
      <c r="P21" s="60">
        <v>69</v>
      </c>
      <c r="Q21" s="63"/>
      <c r="R21" s="33"/>
      <c r="T21" s="8">
        <f t="shared" si="1"/>
        <v>4.5245901639344259</v>
      </c>
      <c r="U21" s="10"/>
      <c r="V21" s="2"/>
    </row>
    <row r="22" spans="2:22" x14ac:dyDescent="0.2">
      <c r="B22" s="8"/>
      <c r="C22" s="10"/>
      <c r="D22" s="2"/>
      <c r="E22" s="38" t="s">
        <v>12</v>
      </c>
      <c r="F22" s="31">
        <v>64.33</v>
      </c>
      <c r="H22" s="8"/>
      <c r="I22" s="10"/>
      <c r="J22" s="2"/>
      <c r="K22" s="38" t="s">
        <v>12</v>
      </c>
      <c r="L22" s="31">
        <v>46.22</v>
      </c>
      <c r="P22" s="60">
        <v>59</v>
      </c>
      <c r="Q22" s="63"/>
      <c r="R22" s="33"/>
      <c r="T22" s="8">
        <f t="shared" si="1"/>
        <v>3.8688524590163933</v>
      </c>
      <c r="U22" s="10"/>
      <c r="V22" s="2"/>
    </row>
    <row r="23" spans="2:22" x14ac:dyDescent="0.2">
      <c r="B23" s="28" t="s">
        <v>5</v>
      </c>
      <c r="C23" s="29" t="s">
        <v>6</v>
      </c>
      <c r="D23" s="30" t="s">
        <v>7</v>
      </c>
      <c r="E23" s="39" t="s">
        <v>13</v>
      </c>
      <c r="F23" s="33">
        <v>2.7280000000000002</v>
      </c>
      <c r="H23" s="25" t="s">
        <v>5</v>
      </c>
      <c r="I23" s="26" t="s">
        <v>6</v>
      </c>
      <c r="J23" s="27" t="s">
        <v>7</v>
      </c>
      <c r="K23" s="39" t="s">
        <v>13</v>
      </c>
      <c r="L23" s="33">
        <v>15</v>
      </c>
      <c r="P23" s="60">
        <v>74</v>
      </c>
      <c r="Q23" s="63"/>
      <c r="R23" s="33"/>
      <c r="T23" s="8">
        <f t="shared" si="1"/>
        <v>4.8524590163934427</v>
      </c>
      <c r="U23" s="10"/>
      <c r="V23" s="2"/>
    </row>
    <row r="24" spans="2:22" ht="17" thickBot="1" x14ac:dyDescent="0.25">
      <c r="B24" s="9">
        <f>AVERAGE(B19:B21)</f>
        <v>62</v>
      </c>
      <c r="C24" s="11">
        <f t="shared" ref="C24:D24" si="4">AVERAGE(C19:C21)</f>
        <v>67.333333333333329</v>
      </c>
      <c r="D24" s="3">
        <f t="shared" si="4"/>
        <v>63.666666666666664</v>
      </c>
      <c r="E24" s="40" t="s">
        <v>14</v>
      </c>
      <c r="F24" s="34">
        <v>1.575</v>
      </c>
      <c r="H24" s="9">
        <f>AVERAGE(H19:H21)</f>
        <v>58</v>
      </c>
      <c r="I24" s="11">
        <f t="shared" ref="I24:J24" si="5">AVERAGE(I19:I21)</f>
        <v>29.333333333333332</v>
      </c>
      <c r="J24" s="3">
        <f t="shared" si="5"/>
        <v>51.333333333333336</v>
      </c>
      <c r="K24" s="40" t="s">
        <v>14</v>
      </c>
      <c r="L24" s="34">
        <v>8.6609999999999996</v>
      </c>
      <c r="P24" s="60"/>
      <c r="Q24" s="63"/>
      <c r="R24" s="33"/>
      <c r="T24" s="8"/>
      <c r="U24" s="10"/>
      <c r="V24" s="2"/>
    </row>
    <row r="25" spans="2:22" ht="17" thickBot="1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P25" s="60">
        <v>62</v>
      </c>
      <c r="Q25" s="63"/>
      <c r="R25" s="33"/>
      <c r="T25" s="8">
        <f t="shared" si="1"/>
        <v>4.0655737704918034</v>
      </c>
      <c r="U25" s="10"/>
      <c r="V25" s="2"/>
    </row>
    <row r="26" spans="2:22" ht="17" thickTop="1" x14ac:dyDescent="0.2">
      <c r="P26" s="60">
        <v>61</v>
      </c>
      <c r="Q26" s="63"/>
      <c r="R26" s="33"/>
      <c r="T26" s="8">
        <f t="shared" si="1"/>
        <v>4</v>
      </c>
      <c r="U26" s="10"/>
      <c r="V26" s="2"/>
    </row>
    <row r="27" spans="2:22" ht="17" thickBot="1" x14ac:dyDescent="0.25">
      <c r="P27" s="60">
        <v>68</v>
      </c>
      <c r="Q27" s="63"/>
      <c r="R27" s="33"/>
      <c r="T27" s="8">
        <f t="shared" si="1"/>
        <v>4.4590163934426226</v>
      </c>
      <c r="U27" s="10"/>
      <c r="V27" s="2"/>
    </row>
    <row r="28" spans="2:22" ht="22" thickBot="1" x14ac:dyDescent="0.3">
      <c r="B28" s="16" t="s">
        <v>16</v>
      </c>
      <c r="C28" s="5"/>
      <c r="D28" s="6"/>
      <c r="P28" s="60"/>
      <c r="Q28" s="63"/>
      <c r="R28" s="33"/>
      <c r="T28" s="8"/>
      <c r="U28" s="10"/>
      <c r="V28" s="2"/>
    </row>
    <row r="29" spans="2:22" x14ac:dyDescent="0.2">
      <c r="B29" s="20" t="s">
        <v>2</v>
      </c>
      <c r="C29" s="21" t="s">
        <v>3</v>
      </c>
      <c r="D29" s="22" t="s">
        <v>4</v>
      </c>
      <c r="P29" s="60">
        <v>68</v>
      </c>
      <c r="Q29" s="63"/>
      <c r="R29" s="33"/>
      <c r="T29" s="8">
        <f t="shared" si="1"/>
        <v>4.4590163934426226</v>
      </c>
      <c r="U29" s="10"/>
      <c r="V29" s="2"/>
    </row>
    <row r="30" spans="2:22" x14ac:dyDescent="0.2">
      <c r="B30" s="12">
        <v>44159</v>
      </c>
      <c r="C30" s="13">
        <v>44167</v>
      </c>
      <c r="D30" s="14">
        <v>44169</v>
      </c>
      <c r="O30" s="24"/>
      <c r="P30" s="60">
        <v>86</v>
      </c>
      <c r="Q30" s="63"/>
      <c r="R30" s="33"/>
      <c r="S30" s="23"/>
      <c r="T30" s="8">
        <f t="shared" si="1"/>
        <v>5.639344262295082</v>
      </c>
      <c r="U30" s="10"/>
      <c r="V30" s="2"/>
    </row>
    <row r="31" spans="2:22" x14ac:dyDescent="0.2">
      <c r="B31" s="8">
        <v>68</v>
      </c>
      <c r="C31" s="10">
        <v>78</v>
      </c>
      <c r="D31" s="2">
        <v>64</v>
      </c>
      <c r="O31" s="24"/>
      <c r="P31" s="60">
        <v>56</v>
      </c>
      <c r="Q31" s="63"/>
      <c r="R31" s="33"/>
      <c r="S31" s="23"/>
      <c r="T31" s="8">
        <f t="shared" si="1"/>
        <v>3.6721311475409837</v>
      </c>
      <c r="U31" s="10"/>
      <c r="V31" s="2"/>
    </row>
    <row r="32" spans="2:22" ht="17" thickBot="1" x14ac:dyDescent="0.25">
      <c r="B32" s="8">
        <v>86</v>
      </c>
      <c r="C32" s="10">
        <v>64</v>
      </c>
      <c r="D32" s="2">
        <v>40</v>
      </c>
      <c r="O32" s="24"/>
      <c r="P32" s="60"/>
      <c r="Q32" s="63"/>
      <c r="R32" s="33"/>
      <c r="S32" s="23"/>
      <c r="T32" s="8"/>
      <c r="U32" s="10"/>
      <c r="V32" s="2"/>
    </row>
    <row r="33" spans="2:22" ht="17" thickBot="1" x14ac:dyDescent="0.25">
      <c r="B33" s="8">
        <v>56</v>
      </c>
      <c r="C33" s="10">
        <v>64</v>
      </c>
      <c r="D33" s="2">
        <v>50</v>
      </c>
      <c r="E33" s="35" t="s">
        <v>15</v>
      </c>
      <c r="O33" s="24"/>
      <c r="P33" s="60">
        <v>78</v>
      </c>
      <c r="Q33" s="63"/>
      <c r="R33" s="33"/>
      <c r="S33" s="23"/>
      <c r="T33" s="8">
        <f t="shared" si="1"/>
        <v>5.1147540983606561</v>
      </c>
      <c r="U33" s="10"/>
      <c r="V33" s="2"/>
    </row>
    <row r="34" spans="2:22" x14ac:dyDescent="0.2">
      <c r="B34" s="8"/>
      <c r="C34" s="10"/>
      <c r="D34" s="2"/>
      <c r="E34" s="38" t="s">
        <v>12</v>
      </c>
      <c r="F34" s="31">
        <v>63.33</v>
      </c>
      <c r="O34" s="24"/>
      <c r="P34" s="60">
        <v>64</v>
      </c>
      <c r="Q34" s="63"/>
      <c r="R34" s="33"/>
      <c r="S34" s="23"/>
      <c r="T34" s="8">
        <f t="shared" si="1"/>
        <v>4.1967213114754101</v>
      </c>
      <c r="U34" s="10"/>
      <c r="V34" s="2"/>
    </row>
    <row r="35" spans="2:22" x14ac:dyDescent="0.2">
      <c r="B35" s="25" t="s">
        <v>5</v>
      </c>
      <c r="C35" s="26" t="s">
        <v>6</v>
      </c>
      <c r="D35" s="27" t="s">
        <v>7</v>
      </c>
      <c r="E35" s="39" t="s">
        <v>13</v>
      </c>
      <c r="F35" s="33">
        <v>10.41</v>
      </c>
      <c r="P35" s="60">
        <v>64</v>
      </c>
      <c r="Q35" s="63"/>
      <c r="R35" s="33"/>
      <c r="T35" s="8">
        <f t="shared" si="1"/>
        <v>4.1967213114754101</v>
      </c>
      <c r="U35" s="10"/>
      <c r="V35" s="2"/>
    </row>
    <row r="36" spans="2:22" ht="17" thickBot="1" x14ac:dyDescent="0.25">
      <c r="B36" s="9">
        <f>AVERAGE(B31:B33)</f>
        <v>70</v>
      </c>
      <c r="C36" s="11">
        <f t="shared" ref="C36:D36" si="6">AVERAGE(C31:C33)</f>
        <v>68.666666666666671</v>
      </c>
      <c r="D36" s="3">
        <f t="shared" si="6"/>
        <v>51.333333333333336</v>
      </c>
      <c r="E36" s="40" t="s">
        <v>14</v>
      </c>
      <c r="F36" s="34">
        <v>6.0119999999999996</v>
      </c>
      <c r="P36" s="60"/>
      <c r="Q36" s="63"/>
      <c r="R36" s="33"/>
      <c r="T36" s="8"/>
      <c r="U36" s="10"/>
      <c r="V36" s="2"/>
    </row>
    <row r="37" spans="2:22" ht="17" thickBot="1" x14ac:dyDescent="0.25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P37" s="60">
        <v>64</v>
      </c>
      <c r="Q37" s="63"/>
      <c r="R37" s="33"/>
      <c r="T37" s="8">
        <f t="shared" si="1"/>
        <v>4.1967213114754101</v>
      </c>
      <c r="U37" s="10"/>
      <c r="V37" s="2"/>
    </row>
    <row r="38" spans="2:22" ht="17" thickTop="1" x14ac:dyDescent="0.2">
      <c r="P38" s="60">
        <v>40</v>
      </c>
      <c r="Q38" s="63"/>
      <c r="R38" s="33"/>
      <c r="T38" s="8">
        <f t="shared" si="1"/>
        <v>2.622950819672131</v>
      </c>
      <c r="U38" s="10"/>
      <c r="V38" s="2"/>
    </row>
    <row r="39" spans="2:22" ht="17" thickBot="1" x14ac:dyDescent="0.25">
      <c r="P39" s="61">
        <v>50</v>
      </c>
      <c r="Q39" s="64"/>
      <c r="R39" s="34"/>
      <c r="T39" s="9">
        <f t="shared" si="1"/>
        <v>3.278688524590164</v>
      </c>
      <c r="U39" s="11"/>
      <c r="V39" s="3"/>
    </row>
    <row r="44" spans="2:22" ht="17" thickBot="1" x14ac:dyDescent="0.25"/>
    <row r="45" spans="2:22" x14ac:dyDescent="0.2">
      <c r="P45" s="65" t="s">
        <v>17</v>
      </c>
    </row>
    <row r="46" spans="2:22" ht="17" thickBot="1" x14ac:dyDescent="0.25">
      <c r="P46" s="43">
        <f>AVERAGE(P5:P39)</f>
        <v>60.962962962962962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Ploidy stats</vt:lpstr>
      <vt:lpstr>GSC Ploidy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2022-03-25T15:14:15Z</dcterms:created>
  <dcterms:modified xsi:type="dcterms:W3CDTF">2022-05-26T13:47:50Z</dcterms:modified>
</cp:coreProperties>
</file>