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ropbox (NYU Langone Health)/Figures/SUP_revisions/"/>
    </mc:Choice>
  </mc:AlternateContent>
  <xr:revisionPtr revIDLastSave="0" documentId="8_{77085D86-97FF-7941-870E-4C45FA6AC535}" xr6:coauthVersionLast="45" xr6:coauthVersionMax="45" xr10:uidLastSave="{00000000-0000-0000-0000-000000000000}"/>
  <bookViews>
    <workbookView xWindow="6720" yWindow="3040" windowWidth="37580" windowHeight="24200" activeTab="2" xr2:uid="{6C4BED1B-2A56-8442-AD02-464EA3469390}"/>
  </bookViews>
  <sheets>
    <sheet name="PGC mtDNAs" sheetId="1" r:id="rId1"/>
    <sheet name="Proportion mtDNAs inherited" sheetId="2" r:id="rId2"/>
    <sheet name="PGC heteroplasmy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3" l="1"/>
  <c r="G12" i="3"/>
  <c r="F12" i="3"/>
  <c r="D12" i="3"/>
  <c r="C12" i="3"/>
  <c r="B12" i="3"/>
  <c r="D25" i="2"/>
  <c r="C25" i="2"/>
  <c r="B25" i="2"/>
  <c r="D12" i="2"/>
  <c r="C12" i="2"/>
  <c r="B12" i="2"/>
  <c r="H12" i="1"/>
  <c r="G12" i="1"/>
  <c r="F12" i="1"/>
  <c r="D12" i="1"/>
  <c r="C12" i="1"/>
  <c r="B12" i="1"/>
</calcChain>
</file>

<file path=xl/sharedStrings.xml><?xml version="1.0" encoding="utf-8"?>
<sst xmlns="http://schemas.openxmlformats.org/spreadsheetml/2006/main" count="159" uniqueCount="76">
  <si>
    <r>
      <rPr>
        <b/>
        <i/>
        <sz val="20"/>
        <color theme="1"/>
        <rFont val="Calibri"/>
        <family val="2"/>
        <scheme val="minor"/>
      </rPr>
      <t>dct-1; uaDf5</t>
    </r>
    <r>
      <rPr>
        <b/>
        <sz val="20"/>
        <color theme="1"/>
        <rFont val="Calibri"/>
        <family val="2"/>
        <scheme val="minor"/>
      </rPr>
      <t xml:space="preserve"> PGC mtDNAs:</t>
    </r>
  </si>
  <si>
    <t>EMB PGCs</t>
  </si>
  <si>
    <t>L1 PGCs</t>
  </si>
  <si>
    <t>Descriptive statistics:</t>
  </si>
  <si>
    <t>emb</t>
  </si>
  <si>
    <t>L1</t>
  </si>
  <si>
    <t>Mean</t>
  </si>
  <si>
    <t>Mean 1:</t>
  </si>
  <si>
    <t xml:space="preserve">Mean 2: </t>
  </si>
  <si>
    <t>Mean 3:</t>
  </si>
  <si>
    <t>Std. Deviation</t>
  </si>
  <si>
    <t>Std. Error of Mean</t>
  </si>
  <si>
    <t>Unpaired two-tailed t-test:</t>
  </si>
  <si>
    <r>
      <rPr>
        <i/>
        <sz val="12"/>
        <rFont val="Arial"/>
        <family val="2"/>
      </rPr>
      <t xml:space="preserve">dct-1; uaDf5 </t>
    </r>
    <r>
      <rPr>
        <sz val="12"/>
        <rFont val="Arial"/>
        <family val="2"/>
      </rPr>
      <t>L1</t>
    </r>
  </si>
  <si>
    <t>vs.</t>
  </si>
  <si>
    <r>
      <rPr>
        <i/>
        <sz val="12"/>
        <rFont val="Arial"/>
        <family val="2"/>
      </rPr>
      <t xml:space="preserve">dct-1; uaDf5 </t>
    </r>
    <r>
      <rPr>
        <sz val="12"/>
        <rFont val="Arial"/>
        <family val="2"/>
      </rPr>
      <t>EMB</t>
    </r>
  </si>
  <si>
    <t>Unpaired t test</t>
  </si>
  <si>
    <t>P value</t>
  </si>
  <si>
    <t>P value summary</t>
  </si>
  <si>
    <t>***</t>
  </si>
  <si>
    <t>Significantly different (P &lt; 0.05)?</t>
  </si>
  <si>
    <t>Yes</t>
  </si>
  <si>
    <t>One- or two-tailed P value?</t>
  </si>
  <si>
    <t>Two-tailed</t>
  </si>
  <si>
    <t>t, df</t>
  </si>
  <si>
    <t>t=9.355, df=4</t>
  </si>
  <si>
    <t>How big is the difference?</t>
  </si>
  <si>
    <t>Mean of column C</t>
  </si>
  <si>
    <t>Mean of column D</t>
  </si>
  <si>
    <t>Difference between means (D - C) ± SEM</t>
  </si>
  <si>
    <t>-190.9 ± 20.41</t>
  </si>
  <si>
    <t>95% confidence interval</t>
  </si>
  <si>
    <t>-247.6 to -134.3</t>
  </si>
  <si>
    <t>R squared (eta squared)</t>
  </si>
  <si>
    <t>F test to compare variances</t>
  </si>
  <si>
    <t>F, DFn, Dfd</t>
  </si>
  <si>
    <t>2.606, 2, 2</t>
  </si>
  <si>
    <t>ns</t>
  </si>
  <si>
    <t>No</t>
  </si>
  <si>
    <t>Data analyzed</t>
  </si>
  <si>
    <t>Sample size, column C</t>
  </si>
  <si>
    <t>Sample size, column D</t>
  </si>
  <si>
    <r>
      <rPr>
        <b/>
        <i/>
        <sz val="20"/>
        <color theme="1"/>
        <rFont val="Calibri"/>
        <family val="2"/>
        <scheme val="minor"/>
      </rPr>
      <t>uaDf5***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</si>
  <si>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exp1</t>
  </si>
  <si>
    <t>exp2</t>
  </si>
  <si>
    <t>exp3</t>
  </si>
  <si>
    <t>Column B</t>
  </si>
  <si>
    <t>dct-1; uaDf5</t>
  </si>
  <si>
    <t>Column A</t>
  </si>
  <si>
    <t>uadf5</t>
  </si>
  <si>
    <t>*** Data from Fig 5 for comparison ***</t>
  </si>
  <si>
    <t>t=1.443, df=4</t>
  </si>
  <si>
    <r>
      <rPr>
        <b/>
        <i/>
        <sz val="20"/>
        <color theme="1"/>
        <rFont val="Calibri"/>
        <family val="2"/>
        <scheme val="minor"/>
      </rPr>
      <t>dct-1; uaDf5</t>
    </r>
    <r>
      <rPr>
        <b/>
        <sz val="20"/>
        <color theme="1"/>
        <rFont val="Calibri"/>
        <family val="2"/>
        <scheme val="minor"/>
      </rPr>
      <t xml:space="preserve"> proportion mtDNAs:</t>
    </r>
  </si>
  <si>
    <t>Mean of column A</t>
  </si>
  <si>
    <t>Mean of column B</t>
  </si>
  <si>
    <t>Difference between means (B - A) ± SEM</t>
  </si>
  <si>
    <t>0.07265 ± 0.05034</t>
  </si>
  <si>
    <t>-0.06712 to 0.2124</t>
  </si>
  <si>
    <t>2.285, 2, 2</t>
  </si>
  <si>
    <t>Sample size, column A</t>
  </si>
  <si>
    <t>Sample size, column B</t>
  </si>
  <si>
    <r>
      <t>% uaDf5 in dct-1; uaDf5</t>
    </r>
    <r>
      <rPr>
        <b/>
        <sz val="20"/>
        <color rgb="FF000000"/>
        <rFont val="Calibri"/>
        <family val="2"/>
        <scheme val="minor"/>
      </rPr>
      <t xml:space="preserve"> PGCs:</t>
    </r>
  </si>
  <si>
    <t>Paired two-tailed t-test:</t>
  </si>
  <si>
    <t>Paired t test</t>
  </si>
  <si>
    <t>*</t>
  </si>
  <si>
    <t>t=4.429, df=2</t>
  </si>
  <si>
    <t>Number of pairs</t>
  </si>
  <si>
    <t>Mean of differences (D - C)</t>
  </si>
  <si>
    <t>SD of differences</t>
  </si>
  <si>
    <t>SEM of differences</t>
  </si>
  <si>
    <t>-12.05 to -0.1744</t>
  </si>
  <si>
    <t>R squared (partial eta squared)</t>
  </si>
  <si>
    <t>How effective was the pairing?</t>
  </si>
  <si>
    <t>Correlation coefficient (r)</t>
  </si>
  <si>
    <t>P value (one tailed)</t>
  </si>
  <si>
    <t>Was the pairing significantly effective?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</si>
</sst>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i/>
      <sz val="20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14" fontId="1" fillId="2" borderId="2" xfId="0" applyNumberFormat="1" applyFont="1" applyFill="1" applyBorder="1"/>
    <xf numFmtId="14" fontId="4" fillId="2" borderId="3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14" fontId="5" fillId="2" borderId="3" xfId="0" applyNumberFormat="1" applyFont="1" applyFill="1" applyBorder="1"/>
    <xf numFmtId="14" fontId="1" fillId="2" borderId="6" xfId="0" applyNumberFormat="1" applyFont="1" applyFill="1" applyBorder="1"/>
    <xf numFmtId="14" fontId="1" fillId="2" borderId="7" xfId="0" applyNumberFormat="1" applyFont="1" applyFill="1" applyBorder="1"/>
    <xf numFmtId="14" fontId="1" fillId="2" borderId="8" xfId="0" applyNumberFormat="1" applyFont="1" applyFill="1" applyBorder="1"/>
    <xf numFmtId="14" fontId="1" fillId="2" borderId="9" xfId="0" applyNumberFormat="1" applyFont="1" applyFill="1" applyBorder="1"/>
    <xf numFmtId="0" fontId="1" fillId="2" borderId="10" xfId="0" applyFont="1" applyFill="1" applyBorder="1"/>
    <xf numFmtId="14" fontId="1" fillId="2" borderId="11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6" fillId="0" borderId="19" xfId="0" applyFont="1" applyBorder="1" applyAlignment="1">
      <alignment horizontal="left"/>
    </xf>
    <xf numFmtId="0" fontId="7" fillId="0" borderId="13" xfId="0" applyFont="1" applyBorder="1"/>
    <xf numFmtId="0" fontId="7" fillId="0" borderId="14" xfId="0" applyFont="1" applyBorder="1"/>
    <xf numFmtId="0" fontId="1" fillId="2" borderId="15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6" fillId="0" borderId="24" xfId="0" applyFont="1" applyBorder="1" applyAlignment="1">
      <alignment horizontal="left"/>
    </xf>
    <xf numFmtId="0" fontId="7" fillId="0" borderId="21" xfId="0" applyFont="1" applyBorder="1"/>
    <xf numFmtId="0" fontId="7" fillId="0" borderId="23" xfId="0" applyFont="1" applyBorder="1"/>
    <xf numFmtId="0" fontId="8" fillId="2" borderId="25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7" fillId="0" borderId="14" xfId="0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7" fillId="0" borderId="23" xfId="0" applyFont="1" applyBorder="1" applyAlignment="1">
      <alignment horizontal="right"/>
    </xf>
    <xf numFmtId="0" fontId="1" fillId="2" borderId="6" xfId="0" applyFont="1" applyFill="1" applyBorder="1"/>
    <xf numFmtId="14" fontId="1" fillId="2" borderId="7" xfId="0" applyNumberFormat="1" applyFont="1" applyFill="1" applyBorder="1" applyAlignment="1">
      <alignment horizontal="right"/>
    </xf>
    <xf numFmtId="14" fontId="1" fillId="2" borderId="10" xfId="0" applyNumberFormat="1" applyFont="1" applyFill="1" applyBorder="1" applyAlignment="1">
      <alignment horizontal="right"/>
    </xf>
    <xf numFmtId="14" fontId="1" fillId="2" borderId="11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0" fillId="0" borderId="26" xfId="0" applyBorder="1"/>
    <xf numFmtId="0" fontId="4" fillId="2" borderId="2" xfId="0" applyFont="1" applyFill="1" applyBorder="1"/>
    <xf numFmtId="0" fontId="0" fillId="2" borderId="6" xfId="0" applyFill="1" applyBorder="1"/>
    <xf numFmtId="0" fontId="6" fillId="0" borderId="12" xfId="0" applyFont="1" applyBorder="1" applyAlignment="1">
      <alignment horizontal="left"/>
    </xf>
    <xf numFmtId="0" fontId="0" fillId="0" borderId="27" xfId="0" applyBorder="1"/>
    <xf numFmtId="0" fontId="10" fillId="3" borderId="1" xfId="0" applyFont="1" applyFill="1" applyBorder="1"/>
    <xf numFmtId="0" fontId="12" fillId="0" borderId="0" xfId="0" applyFont="1"/>
    <xf numFmtId="14" fontId="13" fillId="3" borderId="2" xfId="0" applyNumberFormat="1" applyFont="1" applyFill="1" applyBorder="1"/>
    <xf numFmtId="14" fontId="14" fillId="3" borderId="4" xfId="0" applyNumberFormat="1" applyFont="1" applyFill="1" applyBorder="1"/>
    <xf numFmtId="0" fontId="13" fillId="3" borderId="4" xfId="0" applyFont="1" applyFill="1" applyBorder="1"/>
    <xf numFmtId="0" fontId="13" fillId="3" borderId="28" xfId="0" applyFont="1" applyFill="1" applyBorder="1"/>
    <xf numFmtId="14" fontId="15" fillId="3" borderId="4" xfId="0" applyNumberFormat="1" applyFont="1" applyFill="1" applyBorder="1"/>
    <xf numFmtId="14" fontId="13" fillId="3" borderId="6" xfId="0" applyNumberFormat="1" applyFont="1" applyFill="1" applyBorder="1"/>
    <xf numFmtId="0" fontId="12" fillId="0" borderId="13" xfId="0" applyFont="1" applyBorder="1"/>
    <xf numFmtId="0" fontId="0" fillId="0" borderId="29" xfId="0" applyBorder="1"/>
    <xf numFmtId="0" fontId="0" fillId="0" borderId="19" xfId="0" applyBorder="1"/>
    <xf numFmtId="0" fontId="12" fillId="0" borderId="15" xfId="0" applyFont="1" applyBorder="1"/>
    <xf numFmtId="0" fontId="12" fillId="0" borderId="19" xfId="0" applyFont="1" applyBorder="1"/>
    <xf numFmtId="0" fontId="12" fillId="0" borderId="14" xfId="0" applyFont="1" applyBorder="1"/>
    <xf numFmtId="0" fontId="14" fillId="3" borderId="16" xfId="0" applyFont="1" applyFill="1" applyBorder="1"/>
    <xf numFmtId="0" fontId="13" fillId="3" borderId="16" xfId="0" applyFont="1" applyFill="1" applyBorder="1"/>
    <xf numFmtId="0" fontId="13" fillId="3" borderId="18" xfId="0" applyFont="1" applyFill="1" applyBorder="1"/>
    <xf numFmtId="0" fontId="7" fillId="0" borderId="19" xfId="0" applyFont="1" applyBorder="1"/>
    <xf numFmtId="0" fontId="13" fillId="3" borderId="15" xfId="0" applyFont="1" applyFill="1" applyBorder="1" applyAlignment="1">
      <alignment horizontal="right"/>
    </xf>
    <xf numFmtId="0" fontId="13" fillId="3" borderId="13" xfId="0" applyFont="1" applyFill="1" applyBorder="1" applyAlignment="1">
      <alignment horizontal="right"/>
    </xf>
    <xf numFmtId="0" fontId="13" fillId="3" borderId="0" xfId="0" applyFont="1" applyFill="1" applyAlignment="1">
      <alignment horizontal="right"/>
    </xf>
    <xf numFmtId="0" fontId="13" fillId="3" borderId="19" xfId="0" applyFont="1" applyFill="1" applyBorder="1" applyAlignment="1">
      <alignment horizontal="right"/>
    </xf>
    <xf numFmtId="0" fontId="13" fillId="3" borderId="14" xfId="0" applyFont="1" applyFill="1" applyBorder="1" applyAlignment="1">
      <alignment horizontal="right"/>
    </xf>
    <xf numFmtId="0" fontId="12" fillId="0" borderId="20" xfId="0" applyFont="1" applyBorder="1"/>
    <xf numFmtId="0" fontId="12" fillId="0" borderId="21" xfId="0" applyFont="1" applyBorder="1"/>
    <xf numFmtId="0" fontId="12" fillId="0" borderId="24" xfId="0" applyFont="1" applyBorder="1"/>
    <xf numFmtId="0" fontId="12" fillId="0" borderId="23" xfId="0" applyFont="1" applyBorder="1"/>
    <xf numFmtId="0" fontId="7" fillId="0" borderId="24" xfId="0" applyFont="1" applyBorder="1"/>
    <xf numFmtId="0" fontId="6" fillId="0" borderId="3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E06A-1BC3-DB4C-BB62-3BA396A61637}">
  <dimension ref="B1:N30"/>
  <sheetViews>
    <sheetView workbookViewId="0">
      <selection activeCell="M4" sqref="M4"/>
    </sheetView>
  </sheetViews>
  <sheetFormatPr baseColWidth="10" defaultRowHeight="16"/>
  <cols>
    <col min="2" max="2" width="40.1640625" customWidth="1"/>
    <col min="9" max="9" width="20" customWidth="1"/>
    <col min="13" max="13" width="40.1640625" customWidth="1"/>
    <col min="14" max="14" width="25.33203125" customWidth="1"/>
  </cols>
  <sheetData>
    <row r="1" spans="2:14" ht="17" thickBot="1"/>
    <row r="2" spans="2:14" ht="21" thickBot="1">
      <c r="M2" s="35" t="s">
        <v>12</v>
      </c>
      <c r="N2" s="36"/>
    </row>
    <row r="3" spans="2:14" ht="27" thickBot="1">
      <c r="B3" s="1" t="s">
        <v>0</v>
      </c>
      <c r="M3" s="37"/>
      <c r="N3" s="38"/>
    </row>
    <row r="4" spans="2:14" ht="21">
      <c r="B4" s="2"/>
      <c r="C4" s="3" t="s">
        <v>1</v>
      </c>
      <c r="D4" s="4"/>
      <c r="E4" s="5"/>
      <c r="F4" s="6"/>
      <c r="G4" s="7" t="s">
        <v>2</v>
      </c>
      <c r="H4" s="8"/>
      <c r="M4" s="37" t="s">
        <v>46</v>
      </c>
      <c r="N4" s="38" t="s">
        <v>13</v>
      </c>
    </row>
    <row r="5" spans="2:14">
      <c r="B5" s="9">
        <v>44340</v>
      </c>
      <c r="C5" s="10">
        <v>44343</v>
      </c>
      <c r="D5" s="11">
        <v>44354</v>
      </c>
      <c r="E5" s="12"/>
      <c r="F5" s="10">
        <v>44341</v>
      </c>
      <c r="G5" s="10">
        <v>44344</v>
      </c>
      <c r="H5" s="13">
        <v>44355</v>
      </c>
      <c r="M5" s="37" t="s">
        <v>14</v>
      </c>
      <c r="N5" s="38" t="s">
        <v>14</v>
      </c>
    </row>
    <row r="6" spans="2:14">
      <c r="B6" s="14">
        <v>450.28571428571428</v>
      </c>
      <c r="C6" s="15">
        <v>423.52941176470586</v>
      </c>
      <c r="D6">
        <v>461.33333333333331</v>
      </c>
      <c r="E6" s="15"/>
      <c r="F6" s="15">
        <v>291.66666666666669</v>
      </c>
      <c r="G6" s="15">
        <v>241.66666666666666</v>
      </c>
      <c r="H6" s="16">
        <v>201.42857142857142</v>
      </c>
      <c r="M6" s="37" t="s">
        <v>48</v>
      </c>
      <c r="N6" s="38" t="s">
        <v>15</v>
      </c>
    </row>
    <row r="7" spans="2:14">
      <c r="B7" s="17">
        <v>414.73684210526318</v>
      </c>
      <c r="C7" s="15">
        <v>383.15789473684208</v>
      </c>
      <c r="D7">
        <v>496.2962962962963</v>
      </c>
      <c r="E7" s="15"/>
      <c r="F7" s="15">
        <v>253.33333333333334</v>
      </c>
      <c r="G7" s="15">
        <v>235.2</v>
      </c>
      <c r="H7" s="16">
        <v>219.25925925925927</v>
      </c>
      <c r="M7" s="37"/>
      <c r="N7" s="38"/>
    </row>
    <row r="8" spans="2:14" ht="17" thickBot="1">
      <c r="B8" s="17">
        <v>413.68421052631578</v>
      </c>
      <c r="C8" s="15">
        <v>390.27027027027026</v>
      </c>
      <c r="D8">
        <v>419.39393939393938</v>
      </c>
      <c r="E8" s="15"/>
      <c r="F8" s="15">
        <v>212.94117647058823</v>
      </c>
      <c r="G8" s="15">
        <v>250</v>
      </c>
      <c r="H8" s="16">
        <v>228.8</v>
      </c>
      <c r="M8" s="37" t="s">
        <v>16</v>
      </c>
      <c r="N8" s="38"/>
    </row>
    <row r="9" spans="2:14" ht="22" thickBot="1">
      <c r="B9" s="17"/>
      <c r="C9" s="15"/>
      <c r="E9" s="15"/>
      <c r="F9" s="15"/>
      <c r="G9" s="15"/>
      <c r="H9" s="16"/>
      <c r="I9" s="18" t="s">
        <v>3</v>
      </c>
      <c r="J9" s="19" t="s">
        <v>4</v>
      </c>
      <c r="K9" s="20" t="s">
        <v>5</v>
      </c>
      <c r="M9" s="37" t="s">
        <v>17</v>
      </c>
      <c r="N9" s="38">
        <v>6.9999999999999999E-4</v>
      </c>
    </row>
    <row r="10" spans="2:14">
      <c r="B10" s="17"/>
      <c r="C10" s="15"/>
      <c r="E10" s="15"/>
      <c r="F10" s="15"/>
      <c r="G10" s="15"/>
      <c r="H10" s="16"/>
      <c r="I10" s="21" t="s">
        <v>6</v>
      </c>
      <c r="J10" s="22">
        <v>428.1</v>
      </c>
      <c r="K10" s="23">
        <v>237.1</v>
      </c>
      <c r="M10" s="37" t="s">
        <v>18</v>
      </c>
      <c r="N10" s="38" t="s">
        <v>19</v>
      </c>
    </row>
    <row r="11" spans="2:14">
      <c r="B11" s="24" t="s">
        <v>7</v>
      </c>
      <c r="C11" s="25" t="s">
        <v>8</v>
      </c>
      <c r="D11" s="26" t="s">
        <v>9</v>
      </c>
      <c r="E11" s="25"/>
      <c r="F11" s="25" t="s">
        <v>7</v>
      </c>
      <c r="G11" s="25" t="s">
        <v>8</v>
      </c>
      <c r="H11" s="27" t="s">
        <v>9</v>
      </c>
      <c r="I11" s="21" t="s">
        <v>10</v>
      </c>
      <c r="J11" s="22">
        <v>30.05</v>
      </c>
      <c r="K11" s="23">
        <v>18.62</v>
      </c>
      <c r="M11" s="37" t="s">
        <v>20</v>
      </c>
      <c r="N11" s="38" t="s">
        <v>21</v>
      </c>
    </row>
    <row r="12" spans="2:14" ht="17" thickBot="1">
      <c r="B12" s="28">
        <f>AVERAGE(B6:B8)</f>
        <v>426.23558897243106</v>
      </c>
      <c r="C12" s="29">
        <f t="shared" ref="C12:H12" si="0">AVERAGE(C6:C8)</f>
        <v>398.98585892393936</v>
      </c>
      <c r="D12" s="30">
        <f t="shared" si="0"/>
        <v>459.00785634118967</v>
      </c>
      <c r="E12" s="29"/>
      <c r="F12" s="29">
        <f t="shared" si="0"/>
        <v>252.64705882352942</v>
      </c>
      <c r="G12" s="29">
        <f t="shared" si="0"/>
        <v>242.28888888888889</v>
      </c>
      <c r="H12" s="31">
        <f t="shared" si="0"/>
        <v>216.49594356261022</v>
      </c>
      <c r="I12" s="32" t="s">
        <v>11</v>
      </c>
      <c r="J12" s="33">
        <v>17.350000000000001</v>
      </c>
      <c r="K12" s="34">
        <v>10.75</v>
      </c>
      <c r="M12" s="37" t="s">
        <v>22</v>
      </c>
      <c r="N12" s="38" t="s">
        <v>23</v>
      </c>
    </row>
    <row r="13" spans="2:14">
      <c r="M13" s="37" t="s">
        <v>24</v>
      </c>
      <c r="N13" s="38" t="s">
        <v>25</v>
      </c>
    </row>
    <row r="14" spans="2:14">
      <c r="M14" s="37"/>
      <c r="N14" s="38"/>
    </row>
    <row r="15" spans="2:14">
      <c r="M15" s="37" t="s">
        <v>26</v>
      </c>
      <c r="N15" s="38"/>
    </row>
    <row r="16" spans="2:14">
      <c r="M16" s="37" t="s">
        <v>27</v>
      </c>
      <c r="N16" s="38">
        <v>428.1</v>
      </c>
    </row>
    <row r="17" spans="13:14">
      <c r="M17" s="37" t="s">
        <v>28</v>
      </c>
      <c r="N17" s="38">
        <v>237.1</v>
      </c>
    </row>
    <row r="18" spans="13:14">
      <c r="M18" s="37" t="s">
        <v>29</v>
      </c>
      <c r="N18" s="38" t="s">
        <v>30</v>
      </c>
    </row>
    <row r="19" spans="13:14">
      <c r="M19" s="37" t="s">
        <v>31</v>
      </c>
      <c r="N19" s="38" t="s">
        <v>32</v>
      </c>
    </row>
    <row r="20" spans="13:14">
      <c r="M20" s="37" t="s">
        <v>33</v>
      </c>
      <c r="N20" s="38">
        <v>0.95630000000000004</v>
      </c>
    </row>
    <row r="21" spans="13:14">
      <c r="M21" s="37"/>
      <c r="N21" s="38"/>
    </row>
    <row r="22" spans="13:14">
      <c r="M22" s="37" t="s">
        <v>34</v>
      </c>
      <c r="N22" s="38"/>
    </row>
    <row r="23" spans="13:14">
      <c r="M23" s="37" t="s">
        <v>35</v>
      </c>
      <c r="N23" s="38" t="s">
        <v>36</v>
      </c>
    </row>
    <row r="24" spans="13:14">
      <c r="M24" s="37" t="s">
        <v>17</v>
      </c>
      <c r="N24" s="38">
        <v>0.55459999999999998</v>
      </c>
    </row>
    <row r="25" spans="13:14">
      <c r="M25" s="37" t="s">
        <v>18</v>
      </c>
      <c r="N25" s="38" t="s">
        <v>37</v>
      </c>
    </row>
    <row r="26" spans="13:14">
      <c r="M26" s="37" t="s">
        <v>20</v>
      </c>
      <c r="N26" s="38" t="s">
        <v>38</v>
      </c>
    </row>
    <row r="27" spans="13:14">
      <c r="M27" s="37"/>
      <c r="N27" s="38"/>
    </row>
    <row r="28" spans="13:14">
      <c r="M28" s="37" t="s">
        <v>39</v>
      </c>
      <c r="N28" s="38"/>
    </row>
    <row r="29" spans="13:14">
      <c r="M29" s="37" t="s">
        <v>40</v>
      </c>
      <c r="N29" s="38">
        <v>3</v>
      </c>
    </row>
    <row r="30" spans="13:14" ht="17" thickBot="1">
      <c r="M30" s="39" t="s">
        <v>41</v>
      </c>
      <c r="N30" s="40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76DBF-316F-2E4A-B289-1B031531C47C}">
  <dimension ref="B2:K31"/>
  <sheetViews>
    <sheetView workbookViewId="0">
      <selection activeCell="H42" sqref="H42"/>
    </sheetView>
  </sheetViews>
  <sheetFormatPr baseColWidth="10" defaultRowHeight="16"/>
  <cols>
    <col min="2" max="2" width="51.5" customWidth="1"/>
    <col min="6" max="6" width="26" customWidth="1"/>
    <col min="10" max="10" width="41.33203125" customWidth="1"/>
    <col min="11" max="11" width="21.6640625" customWidth="1"/>
  </cols>
  <sheetData>
    <row r="2" spans="2:11" ht="17" thickBot="1"/>
    <row r="3" spans="2:11" ht="27" thickBot="1">
      <c r="B3" s="1" t="s">
        <v>42</v>
      </c>
      <c r="J3" s="35" t="s">
        <v>12</v>
      </c>
      <c r="K3" s="36"/>
    </row>
    <row r="4" spans="2:11" ht="21">
      <c r="B4" s="2"/>
      <c r="C4" s="3" t="s">
        <v>1</v>
      </c>
      <c r="D4" s="41"/>
      <c r="J4" s="37"/>
      <c r="K4" s="38"/>
    </row>
    <row r="5" spans="2:11">
      <c r="B5" s="42" t="s">
        <v>43</v>
      </c>
      <c r="C5" s="43" t="s">
        <v>44</v>
      </c>
      <c r="D5" s="44" t="s">
        <v>45</v>
      </c>
      <c r="J5" s="37" t="s">
        <v>46</v>
      </c>
      <c r="K5" s="45" t="s">
        <v>47</v>
      </c>
    </row>
    <row r="6" spans="2:11">
      <c r="B6" s="14">
        <v>0.51233396584440227</v>
      </c>
      <c r="C6" s="46">
        <v>0.37500698285012013</v>
      </c>
      <c r="D6" s="16">
        <v>0.37206807780320367</v>
      </c>
      <c r="J6" s="37" t="s">
        <v>14</v>
      </c>
      <c r="K6" s="38" t="s">
        <v>14</v>
      </c>
    </row>
    <row r="7" spans="2:11">
      <c r="B7" s="17">
        <v>0.39963977326905753</v>
      </c>
      <c r="C7" s="15">
        <v>0.59361293859649122</v>
      </c>
      <c r="D7" s="16">
        <v>0.69835680751173712</v>
      </c>
      <c r="J7" s="37" t="s">
        <v>48</v>
      </c>
      <c r="K7" s="45" t="s">
        <v>49</v>
      </c>
    </row>
    <row r="8" spans="2:11" ht="17" thickBot="1">
      <c r="B8" s="17">
        <v>0.49404761904761901</v>
      </c>
      <c r="C8" s="15">
        <v>0.37493421052631576</v>
      </c>
      <c r="D8" s="16">
        <v>0.548440366972477</v>
      </c>
      <c r="J8" s="37"/>
      <c r="K8" s="38"/>
    </row>
    <row r="9" spans="2:11" ht="21">
      <c r="B9" s="17"/>
      <c r="C9" s="15"/>
      <c r="D9" s="16"/>
      <c r="F9" s="47" t="s">
        <v>3</v>
      </c>
      <c r="G9" s="48"/>
      <c r="J9" s="37" t="s">
        <v>16</v>
      </c>
      <c r="K9" s="38"/>
    </row>
    <row r="10" spans="2:11">
      <c r="B10" s="17"/>
      <c r="C10" s="15"/>
      <c r="D10" s="16"/>
      <c r="F10" s="49" t="s">
        <v>6</v>
      </c>
      <c r="G10" s="23">
        <v>0.4854</v>
      </c>
      <c r="J10" s="37" t="s">
        <v>17</v>
      </c>
      <c r="K10" s="38">
        <v>0.2225</v>
      </c>
    </row>
    <row r="11" spans="2:11">
      <c r="B11" s="24" t="s">
        <v>7</v>
      </c>
      <c r="C11" s="25" t="s">
        <v>8</v>
      </c>
      <c r="D11" s="27" t="s">
        <v>9</v>
      </c>
      <c r="F11" s="37" t="s">
        <v>10</v>
      </c>
      <c r="G11" s="23">
        <v>0.1153</v>
      </c>
      <c r="J11" s="37" t="s">
        <v>18</v>
      </c>
      <c r="K11" s="38" t="s">
        <v>37</v>
      </c>
    </row>
    <row r="12" spans="2:11" ht="17" thickBot="1">
      <c r="B12" s="28">
        <f>AVERAGE(B6:B8)</f>
        <v>0.46867378605369292</v>
      </c>
      <c r="C12" s="29">
        <f t="shared" ref="C12:D12" si="0">AVERAGE(C6:C8)</f>
        <v>0.44785137732430907</v>
      </c>
      <c r="D12" s="31">
        <f t="shared" si="0"/>
        <v>0.53962175076247254</v>
      </c>
      <c r="F12" s="39" t="s">
        <v>11</v>
      </c>
      <c r="G12" s="34">
        <v>3.8449999999999998E-2</v>
      </c>
      <c r="J12" s="37" t="s">
        <v>20</v>
      </c>
      <c r="K12" s="38" t="s">
        <v>38</v>
      </c>
    </row>
    <row r="13" spans="2:11" ht="17" thickBot="1">
      <c r="B13" s="50" t="s">
        <v>50</v>
      </c>
      <c r="C13" s="50"/>
      <c r="D13" s="50"/>
      <c r="E13" s="50"/>
      <c r="F13" s="50"/>
      <c r="G13" s="50"/>
      <c r="J13" s="37" t="s">
        <v>22</v>
      </c>
      <c r="K13" s="38" t="s">
        <v>23</v>
      </c>
    </row>
    <row r="14" spans="2:11" ht="17" thickTop="1">
      <c r="J14" s="37" t="s">
        <v>24</v>
      </c>
      <c r="K14" s="38" t="s">
        <v>51</v>
      </c>
    </row>
    <row r="15" spans="2:11" ht="17" thickBot="1">
      <c r="J15" s="37"/>
      <c r="K15" s="38"/>
    </row>
    <row r="16" spans="2:11" ht="27" thickBot="1">
      <c r="B16" s="1" t="s">
        <v>52</v>
      </c>
      <c r="J16" s="37" t="s">
        <v>26</v>
      </c>
      <c r="K16" s="38"/>
    </row>
    <row r="17" spans="2:11" ht="21">
      <c r="B17" s="2"/>
      <c r="C17" s="3" t="s">
        <v>1</v>
      </c>
      <c r="D17" s="41"/>
      <c r="J17" s="37" t="s">
        <v>53</v>
      </c>
      <c r="K17" s="38">
        <v>0.4854</v>
      </c>
    </row>
    <row r="18" spans="2:11">
      <c r="B18" s="42" t="s">
        <v>43</v>
      </c>
      <c r="C18" s="43" t="s">
        <v>44</v>
      </c>
      <c r="D18" s="44" t="s">
        <v>45</v>
      </c>
      <c r="J18" s="37" t="s">
        <v>54</v>
      </c>
      <c r="K18" s="38">
        <v>0.55800000000000005</v>
      </c>
    </row>
    <row r="19" spans="2:11">
      <c r="B19" s="14">
        <v>0.6477368866328258</v>
      </c>
      <c r="C19" s="46">
        <v>0.57060185185185186</v>
      </c>
      <c r="D19" s="16">
        <v>0.43662262592898432</v>
      </c>
      <c r="J19" s="37" t="s">
        <v>55</v>
      </c>
      <c r="K19" s="38" t="s">
        <v>56</v>
      </c>
    </row>
    <row r="20" spans="2:11">
      <c r="B20" s="17">
        <v>0.61082910321489003</v>
      </c>
      <c r="C20" s="15">
        <v>0.61384615384615382</v>
      </c>
      <c r="D20" s="16">
        <v>0.44179104477611941</v>
      </c>
      <c r="J20" s="37" t="s">
        <v>31</v>
      </c>
      <c r="K20" s="38" t="s">
        <v>57</v>
      </c>
    </row>
    <row r="21" spans="2:11" ht="17" thickBot="1">
      <c r="B21" s="17">
        <v>0.514743301900913</v>
      </c>
      <c r="C21" s="15">
        <v>0.64058171745152359</v>
      </c>
      <c r="D21" s="16">
        <v>0.54554913294797691</v>
      </c>
      <c r="J21" s="37" t="s">
        <v>33</v>
      </c>
      <c r="K21" s="38">
        <v>0.34239999999999998</v>
      </c>
    </row>
    <row r="22" spans="2:11" ht="21">
      <c r="B22" s="17"/>
      <c r="C22" s="15"/>
      <c r="D22" s="16"/>
      <c r="F22" s="47" t="s">
        <v>3</v>
      </c>
      <c r="G22" s="48"/>
      <c r="J22" s="37"/>
      <c r="K22" s="38"/>
    </row>
    <row r="23" spans="2:11">
      <c r="B23" s="17"/>
      <c r="C23" s="15"/>
      <c r="D23" s="16"/>
      <c r="F23" s="49" t="s">
        <v>6</v>
      </c>
      <c r="G23" s="23">
        <v>0.55800000000000005</v>
      </c>
      <c r="J23" s="37" t="s">
        <v>34</v>
      </c>
      <c r="K23" s="38"/>
    </row>
    <row r="24" spans="2:11">
      <c r="B24" s="24" t="s">
        <v>7</v>
      </c>
      <c r="C24" s="25" t="s">
        <v>8</v>
      </c>
      <c r="D24" s="27" t="s">
        <v>9</v>
      </c>
      <c r="F24" s="37" t="s">
        <v>10</v>
      </c>
      <c r="G24" s="23">
        <v>7.2720000000000007E-2</v>
      </c>
      <c r="J24" s="37" t="s">
        <v>35</v>
      </c>
      <c r="K24" s="38" t="s">
        <v>58</v>
      </c>
    </row>
    <row r="25" spans="2:11" ht="17" thickBot="1">
      <c r="B25" s="28">
        <f>AVERAGE(B19:B21)</f>
        <v>0.59110309724954291</v>
      </c>
      <c r="C25" s="28">
        <f t="shared" ref="C25:D25" si="1">AVERAGE(C19:C21)</f>
        <v>0.60834324104984316</v>
      </c>
      <c r="D25" s="28">
        <f t="shared" si="1"/>
        <v>0.47465426788436021</v>
      </c>
      <c r="F25" s="39" t="s">
        <v>11</v>
      </c>
      <c r="G25" s="34">
        <v>4.199E-2</v>
      </c>
      <c r="J25" s="37" t="s">
        <v>17</v>
      </c>
      <c r="K25" s="38">
        <v>0.6089</v>
      </c>
    </row>
    <row r="26" spans="2:11" ht="17" thickBot="1">
      <c r="B26" s="50"/>
      <c r="C26" s="50"/>
      <c r="D26" s="50"/>
      <c r="E26" s="50"/>
      <c r="F26" s="50"/>
      <c r="G26" s="50"/>
      <c r="J26" s="37" t="s">
        <v>18</v>
      </c>
      <c r="K26" s="38" t="s">
        <v>37</v>
      </c>
    </row>
    <row r="27" spans="2:11" ht="17" thickTop="1">
      <c r="J27" s="37" t="s">
        <v>20</v>
      </c>
      <c r="K27" s="38" t="s">
        <v>38</v>
      </c>
    </row>
    <row r="28" spans="2:11">
      <c r="J28" s="37"/>
      <c r="K28" s="38"/>
    </row>
    <row r="29" spans="2:11">
      <c r="J29" s="37" t="s">
        <v>39</v>
      </c>
      <c r="K29" s="38"/>
    </row>
    <row r="30" spans="2:11">
      <c r="J30" s="37" t="s">
        <v>59</v>
      </c>
      <c r="K30" s="38">
        <v>3</v>
      </c>
    </row>
    <row r="31" spans="2:11" ht="17" thickBot="1">
      <c r="J31" s="39" t="s">
        <v>60</v>
      </c>
      <c r="K31" s="40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A18C-0AB3-F142-9834-4A0C1E84C940}">
  <dimension ref="B2:N28"/>
  <sheetViews>
    <sheetView tabSelected="1" workbookViewId="0">
      <selection activeCell="G29" sqref="G29"/>
    </sheetView>
  </sheetViews>
  <sheetFormatPr baseColWidth="10" defaultRowHeight="16"/>
  <cols>
    <col min="2" max="2" width="45" customWidth="1"/>
    <col min="9" max="9" width="27" customWidth="1"/>
    <col min="13" max="13" width="39.6640625" customWidth="1"/>
    <col min="14" max="14" width="23.6640625" customWidth="1"/>
  </cols>
  <sheetData>
    <row r="2" spans="2:14" ht="17" thickBot="1"/>
    <row r="3" spans="2:14" ht="27" thickBot="1">
      <c r="B3" s="51" t="s">
        <v>61</v>
      </c>
      <c r="C3" s="52"/>
      <c r="D3" s="52"/>
      <c r="E3" s="52"/>
      <c r="F3" s="52"/>
      <c r="G3" s="52"/>
      <c r="H3" s="52"/>
      <c r="I3" s="52"/>
      <c r="J3" s="52"/>
      <c r="K3" s="52"/>
      <c r="M3" s="35" t="s">
        <v>62</v>
      </c>
      <c r="N3" s="36"/>
    </row>
    <row r="4" spans="2:14" ht="21">
      <c r="B4" s="53"/>
      <c r="C4" s="54" t="s">
        <v>1</v>
      </c>
      <c r="D4" s="55"/>
      <c r="E4" s="56"/>
      <c r="F4" s="55"/>
      <c r="G4" s="57" t="s">
        <v>2</v>
      </c>
      <c r="H4" s="58"/>
      <c r="I4" s="52"/>
      <c r="J4" s="52"/>
      <c r="K4" s="52"/>
      <c r="M4" s="79"/>
      <c r="N4" s="38"/>
    </row>
    <row r="5" spans="2:14">
      <c r="B5" s="9">
        <v>44340</v>
      </c>
      <c r="C5" s="10">
        <v>44343</v>
      </c>
      <c r="D5" s="11">
        <v>44354</v>
      </c>
      <c r="E5" s="12"/>
      <c r="F5" s="10">
        <v>44341</v>
      </c>
      <c r="G5" s="10">
        <v>44344</v>
      </c>
      <c r="H5" s="13">
        <v>44355</v>
      </c>
      <c r="I5" s="52"/>
      <c r="J5" s="52"/>
      <c r="K5" s="52"/>
      <c r="M5" s="37" t="s">
        <v>46</v>
      </c>
      <c r="N5" s="38" t="s">
        <v>13</v>
      </c>
    </row>
    <row r="6" spans="2:14">
      <c r="B6" s="14">
        <v>50.420168067226889</v>
      </c>
      <c r="C6" s="46">
        <v>52.994011976047908</v>
      </c>
      <c r="D6">
        <v>47.1875</v>
      </c>
      <c r="E6" s="59"/>
      <c r="F6" s="60">
        <v>44.285714285714285</v>
      </c>
      <c r="G6" s="46">
        <v>45.891931902294594</v>
      </c>
      <c r="H6" s="16">
        <v>42.46176256372906</v>
      </c>
      <c r="I6" s="52"/>
      <c r="J6" s="52"/>
      <c r="K6" s="52"/>
      <c r="M6" s="37" t="s">
        <v>14</v>
      </c>
      <c r="N6" s="38" t="s">
        <v>14</v>
      </c>
    </row>
    <row r="7" spans="2:14">
      <c r="B7" s="17">
        <v>50.429799426934096</v>
      </c>
      <c r="C7" s="15">
        <v>54.005934718100889</v>
      </c>
      <c r="D7">
        <v>45.896656534954403</v>
      </c>
      <c r="E7" s="59"/>
      <c r="F7" s="61">
        <v>47.694524495677229</v>
      </c>
      <c r="G7" s="15">
        <v>42.406876790830943</v>
      </c>
      <c r="H7" s="16">
        <v>41.617647058823529</v>
      </c>
      <c r="I7" s="52"/>
      <c r="J7" s="52"/>
      <c r="K7" s="52"/>
      <c r="M7" s="37" t="s">
        <v>48</v>
      </c>
      <c r="N7" s="38" t="s">
        <v>15</v>
      </c>
    </row>
    <row r="8" spans="2:14" ht="17" thickBot="1">
      <c r="B8" s="17">
        <v>50.134770889487868</v>
      </c>
      <c r="C8" s="15">
        <v>52.395209580838319</v>
      </c>
      <c r="D8">
        <v>47.239263803680984</v>
      </c>
      <c r="E8" s="59"/>
      <c r="F8" s="61">
        <v>43.47202295552367</v>
      </c>
      <c r="G8" s="15">
        <v>44.60431654676259</v>
      </c>
      <c r="H8" s="16">
        <v>43.247232472324725</v>
      </c>
      <c r="I8" s="52"/>
      <c r="J8" s="52"/>
      <c r="K8" s="52"/>
      <c r="M8" s="37"/>
      <c r="N8" s="38"/>
    </row>
    <row r="9" spans="2:14" ht="22" thickBot="1">
      <c r="B9" s="62"/>
      <c r="C9" s="59"/>
      <c r="D9" s="52"/>
      <c r="E9" s="59"/>
      <c r="F9" s="63"/>
      <c r="G9" s="59"/>
      <c r="H9" s="64"/>
      <c r="I9" s="65" t="s">
        <v>3</v>
      </c>
      <c r="J9" s="66" t="s">
        <v>4</v>
      </c>
      <c r="K9" s="67" t="s">
        <v>5</v>
      </c>
      <c r="M9" s="37" t="s">
        <v>63</v>
      </c>
      <c r="N9" s="38"/>
    </row>
    <row r="10" spans="2:14">
      <c r="B10" s="62"/>
      <c r="C10" s="59"/>
      <c r="D10" s="52"/>
      <c r="E10" s="59"/>
      <c r="F10" s="63"/>
      <c r="G10" s="59"/>
      <c r="H10" s="64"/>
      <c r="I10" s="21" t="s">
        <v>6</v>
      </c>
      <c r="J10" s="68">
        <v>50.08</v>
      </c>
      <c r="K10" s="23">
        <v>43.96</v>
      </c>
      <c r="M10" s="37" t="s">
        <v>17</v>
      </c>
      <c r="N10" s="38">
        <v>4.7399999999999998E-2</v>
      </c>
    </row>
    <row r="11" spans="2:14">
      <c r="B11" s="69" t="s">
        <v>7</v>
      </c>
      <c r="C11" s="70" t="s">
        <v>8</v>
      </c>
      <c r="D11" s="71" t="s">
        <v>9</v>
      </c>
      <c r="E11" s="70"/>
      <c r="F11" s="72" t="s">
        <v>7</v>
      </c>
      <c r="G11" s="70" t="s">
        <v>8</v>
      </c>
      <c r="H11" s="73" t="s">
        <v>9</v>
      </c>
      <c r="I11" s="21" t="s">
        <v>10</v>
      </c>
      <c r="J11" s="68">
        <v>3.1859999999999999</v>
      </c>
      <c r="K11" s="23">
        <v>1.385</v>
      </c>
      <c r="M11" s="37" t="s">
        <v>18</v>
      </c>
      <c r="N11" s="38" t="s">
        <v>64</v>
      </c>
    </row>
    <row r="12" spans="2:14" ht="17" thickBot="1">
      <c r="B12" s="74">
        <f>AVERAGE(B6:B8)</f>
        <v>50.328246127882949</v>
      </c>
      <c r="C12" s="75">
        <f t="shared" ref="C12:H12" si="0">AVERAGE(C6:C8)</f>
        <v>53.131718758329043</v>
      </c>
      <c r="D12" s="76">
        <f t="shared" si="0"/>
        <v>46.7744734462118</v>
      </c>
      <c r="E12" s="74"/>
      <c r="F12" s="74">
        <f t="shared" si="0"/>
        <v>45.150753912305056</v>
      </c>
      <c r="G12" s="75">
        <f t="shared" si="0"/>
        <v>44.30104174662938</v>
      </c>
      <c r="H12" s="77">
        <f t="shared" si="0"/>
        <v>42.442214031625774</v>
      </c>
      <c r="I12" s="32" t="s">
        <v>11</v>
      </c>
      <c r="J12" s="78">
        <v>1.839</v>
      </c>
      <c r="K12" s="34">
        <v>0.79979999999999996</v>
      </c>
      <c r="M12" s="37" t="s">
        <v>20</v>
      </c>
      <c r="N12" s="38" t="s">
        <v>21</v>
      </c>
    </row>
    <row r="13" spans="2:14">
      <c r="M13" s="37" t="s">
        <v>22</v>
      </c>
      <c r="N13" s="38" t="s">
        <v>23</v>
      </c>
    </row>
    <row r="14" spans="2:14">
      <c r="M14" s="37" t="s">
        <v>24</v>
      </c>
      <c r="N14" s="38" t="s">
        <v>65</v>
      </c>
    </row>
    <row r="15" spans="2:14">
      <c r="M15" s="37" t="s">
        <v>66</v>
      </c>
      <c r="N15" s="38">
        <v>3</v>
      </c>
    </row>
    <row r="16" spans="2:14">
      <c r="M16" s="37"/>
      <c r="N16" s="38"/>
    </row>
    <row r="17" spans="13:14">
      <c r="M17" s="37" t="s">
        <v>26</v>
      </c>
      <c r="N17" s="38"/>
    </row>
    <row r="18" spans="13:14">
      <c r="M18" s="37" t="s">
        <v>67</v>
      </c>
      <c r="N18" s="38">
        <v>-6.1130000000000004</v>
      </c>
    </row>
    <row r="19" spans="13:14">
      <c r="M19" s="37" t="s">
        <v>68</v>
      </c>
      <c r="N19" s="38">
        <v>2.391</v>
      </c>
    </row>
    <row r="20" spans="13:14">
      <c r="M20" s="37" t="s">
        <v>69</v>
      </c>
      <c r="N20" s="38">
        <v>1.38</v>
      </c>
    </row>
    <row r="21" spans="13:14">
      <c r="M21" s="37" t="s">
        <v>31</v>
      </c>
      <c r="N21" s="38" t="s">
        <v>70</v>
      </c>
    </row>
    <row r="22" spans="13:14">
      <c r="M22" s="37" t="s">
        <v>71</v>
      </c>
      <c r="N22" s="38">
        <v>0.90749999999999997</v>
      </c>
    </row>
    <row r="23" spans="13:14">
      <c r="M23" s="37"/>
      <c r="N23" s="38"/>
    </row>
    <row r="24" spans="13:14">
      <c r="M24" s="37" t="s">
        <v>72</v>
      </c>
      <c r="N24" s="38"/>
    </row>
    <row r="25" spans="13:14">
      <c r="M25" s="37" t="s">
        <v>73</v>
      </c>
      <c r="N25" s="38">
        <v>0.7198</v>
      </c>
    </row>
    <row r="26" spans="13:14">
      <c r="M26" s="37" t="s">
        <v>74</v>
      </c>
      <c r="N26" s="38">
        <v>0.2442</v>
      </c>
    </row>
    <row r="27" spans="13:14">
      <c r="M27" s="37" t="s">
        <v>18</v>
      </c>
      <c r="N27" s="38" t="s">
        <v>37</v>
      </c>
    </row>
    <row r="28" spans="13:14" ht="17" thickBot="1">
      <c r="M28" s="39" t="s">
        <v>75</v>
      </c>
      <c r="N28" s="4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PGC mtDNAs</vt:lpstr>
      <vt:lpstr>Proportion mtDNAs inherited</vt:lpstr>
      <vt:lpstr>PGC heteroplasmy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Schwartz</dc:creator>
  <cp:lastModifiedBy>Aaron Schwartz</cp:lastModifiedBy>
  <dcterms:created xsi:type="dcterms:W3CDTF">2022-09-06T21:20:25Z</dcterms:created>
  <dcterms:modified xsi:type="dcterms:W3CDTF">2022-09-06T21:26:48Z</dcterms:modified>
</cp:coreProperties>
</file>