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smalda/Dropbox/Jos documents/New publications/Irina Mancini/Aquatics/2022 version/Revision/Source data/"/>
    </mc:Choice>
  </mc:AlternateContent>
  <xr:revisionPtr revIDLastSave="0" documentId="13_ncr:1_{4A0E18DC-AF45-294C-9263-B46D1B62B08A}" xr6:coauthVersionLast="47" xr6:coauthVersionMax="47" xr10:uidLastSave="{00000000-0000-0000-0000-000000000000}"/>
  <bookViews>
    <workbookView xWindow="-31800" yWindow="-4680" windowWidth="26240" windowHeight="14340" xr2:uid="{EADDE9C9-1A5D-084E-9770-D2D0DE2F4605}"/>
  </bookViews>
  <sheets>
    <sheet name="Thicknes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F37" i="1"/>
  <c r="G33" i="1"/>
  <c r="F33" i="1"/>
  <c r="G32" i="1"/>
  <c r="F32" i="1"/>
  <c r="G31" i="1"/>
  <c r="F31" i="1"/>
  <c r="G30" i="1"/>
  <c r="F30" i="1"/>
  <c r="G28" i="1"/>
  <c r="F28" i="1"/>
  <c r="G27" i="1"/>
  <c r="F27" i="1"/>
  <c r="G26" i="1"/>
  <c r="F26" i="1"/>
  <c r="G24" i="1"/>
  <c r="F24" i="1"/>
  <c r="G22" i="1"/>
  <c r="F22" i="1"/>
  <c r="G19" i="1"/>
  <c r="F19" i="1"/>
  <c r="G16" i="1"/>
  <c r="F16" i="1"/>
  <c r="G15" i="1"/>
  <c r="F15" i="1"/>
  <c r="G6" i="1"/>
  <c r="F6" i="1"/>
  <c r="G4" i="1"/>
  <c r="F4" i="1"/>
  <c r="G2" i="1"/>
  <c r="F2" i="1"/>
</calcChain>
</file>

<file path=xl/sharedStrings.xml><?xml version="1.0" encoding="utf-8"?>
<sst xmlns="http://schemas.openxmlformats.org/spreadsheetml/2006/main" count="88" uniqueCount="74">
  <si>
    <t>Aquatic mammals</t>
  </si>
  <si>
    <t>ID</t>
  </si>
  <si>
    <t>Species</t>
  </si>
  <si>
    <t>Average (mm)</t>
  </si>
  <si>
    <t>Weight (kg)</t>
  </si>
  <si>
    <t>OR69_IM36</t>
  </si>
  <si>
    <t>Minke Whale 1</t>
  </si>
  <si>
    <t>OR69_IM37</t>
  </si>
  <si>
    <t>Minke Whale 2</t>
  </si>
  <si>
    <t>OR69-IM11</t>
  </si>
  <si>
    <t>Seal 2</t>
  </si>
  <si>
    <t>OR69-IM7</t>
  </si>
  <si>
    <t>Seal 1</t>
  </si>
  <si>
    <t>OR69-IM4</t>
  </si>
  <si>
    <t>Porpoise 1</t>
  </si>
  <si>
    <t>OR69-IM10</t>
  </si>
  <si>
    <t>Porpoise 2</t>
  </si>
  <si>
    <t>OR69-IM12</t>
  </si>
  <si>
    <t>Porpoise 3</t>
  </si>
  <si>
    <t>OR69-IM13</t>
  </si>
  <si>
    <t>Porpoise 4</t>
  </si>
  <si>
    <t>OR69-IM15</t>
  </si>
  <si>
    <t>Porpoise 5</t>
  </si>
  <si>
    <t>OR69-IM16</t>
  </si>
  <si>
    <t>Porpoise 6</t>
  </si>
  <si>
    <t>OR69-IM21</t>
  </si>
  <si>
    <t>Porpoise 7</t>
  </si>
  <si>
    <t>OR69-IM22b</t>
  </si>
  <si>
    <t>Porpoise 8</t>
  </si>
  <si>
    <t>OR69-IM23a</t>
  </si>
  <si>
    <t>Porpoise 9</t>
  </si>
  <si>
    <t>OR69-IM25</t>
  </si>
  <si>
    <t>Fin whale</t>
  </si>
  <si>
    <t>OR69-IM24</t>
  </si>
  <si>
    <t>Sperm whale</t>
  </si>
  <si>
    <t>OR69-IM26</t>
  </si>
  <si>
    <t>Spermwhale 1</t>
  </si>
  <si>
    <t>OR69-IM28</t>
  </si>
  <si>
    <t>Spermwhale 3</t>
  </si>
  <si>
    <t>Striped Dolphin</t>
  </si>
  <si>
    <t>Terrestrial mammals</t>
  </si>
  <si>
    <t>OR69-IM1</t>
  </si>
  <si>
    <t>Horse</t>
  </si>
  <si>
    <t>OR69-IM2</t>
  </si>
  <si>
    <t>OR69-IM3</t>
  </si>
  <si>
    <t>Giraffe</t>
  </si>
  <si>
    <t>OR69-IM8</t>
  </si>
  <si>
    <t>OR69-IM5</t>
  </si>
  <si>
    <t>Tufted deer</t>
  </si>
  <si>
    <t>OR69-IM6</t>
  </si>
  <si>
    <t>Badger</t>
  </si>
  <si>
    <t>OR69-IM32</t>
  </si>
  <si>
    <t>Shetland pony</t>
  </si>
  <si>
    <t>OR69-IM30</t>
  </si>
  <si>
    <t>OR69-IM14b</t>
  </si>
  <si>
    <t>Cheetah</t>
  </si>
  <si>
    <t>OR69-IM17</t>
  </si>
  <si>
    <t xml:space="preserve">Onager </t>
  </si>
  <si>
    <t>OR69-IM20</t>
  </si>
  <si>
    <t>White rhinoceros</t>
  </si>
  <si>
    <t>OR69-IM31</t>
  </si>
  <si>
    <t>Rat 57</t>
  </si>
  <si>
    <t>OR69-IM33</t>
  </si>
  <si>
    <t>Rat 58</t>
  </si>
  <si>
    <t>OR69-IM34</t>
  </si>
  <si>
    <t>Rat 60</t>
  </si>
  <si>
    <t>OR69-IM35</t>
  </si>
  <si>
    <t>Rat 59</t>
  </si>
  <si>
    <t>OR69-IM</t>
  </si>
  <si>
    <t>Indian Chrested Porcupine</t>
  </si>
  <si>
    <t>% Deep</t>
  </si>
  <si>
    <t>% Middle</t>
  </si>
  <si>
    <t>% Superficial</t>
  </si>
  <si>
    <t>OR-69IM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</si>
</sst>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2" fontId="0" fillId="0" borderId="0" xfId="0" applyNumberFormat="1"/>
    <xf numFmtId="164" fontId="0" fillId="0" borderId="0" xfId="0" applyNumberFormat="1"/>
    <xf numFmtId="0" fontId="0" fillId="3" borderId="0" xfId="0" applyFill="1"/>
    <xf numFmtId="0" fontId="3" fillId="4" borderId="0" xfId="0" applyFont="1" applyFill="1"/>
    <xf numFmtId="0" fontId="0" fillId="4" borderId="0" xfId="0" applyFill="1"/>
    <xf numFmtId="0" fontId="4" fillId="0" borderId="0" xfId="0" applyFont="1"/>
    <xf numFmtId="0" fontId="6" fillId="0" borderId="0" xfId="0" applyFont="1" applyAlignment="1">
      <alignment horizontal="left"/>
    </xf>
    <xf numFmtId="2" fontId="5" fillId="0" borderId="0" xfId="0" applyNumberFormat="1" applyFont="1"/>
    <xf numFmtId="2" fontId="6" fillId="0" borderId="0" xfId="0" applyNumberFormat="1" applyFont="1" applyAlignment="1">
      <alignment horizontal="lef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405F8F-AC0F-E449-B7A2-C4E5AB6A1842}">
  <dimension ref="A1:R37"/>
  <sheetViews>
    <sheetView tabSelected="1" topLeftCell="A10" workbookViewId="0">
      <selection activeCell="D27" sqref="D27"/>
    </sheetView>
  </sheetViews>
  <sheetFormatPr baseColWidth="10" defaultRowHeight="16" x14ac:dyDescent="0.2"/>
  <cols>
    <col min="3" max="3" width="13.5" customWidth="1"/>
  </cols>
  <sheetData>
    <row r="1" spans="1:18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3</v>
      </c>
      <c r="G1" s="2" t="s">
        <v>4</v>
      </c>
      <c r="H1" s="10" t="s">
        <v>70</v>
      </c>
      <c r="I1" s="10" t="s">
        <v>71</v>
      </c>
      <c r="J1" s="10" t="s">
        <v>72</v>
      </c>
    </row>
    <row r="2" spans="1:18" x14ac:dyDescent="0.2">
      <c r="A2" s="1"/>
      <c r="B2" s="3" t="s">
        <v>5</v>
      </c>
      <c r="C2" s="3" t="s">
        <v>6</v>
      </c>
      <c r="D2" s="3">
        <v>5.2511810077519385</v>
      </c>
      <c r="E2" s="3">
        <v>4600</v>
      </c>
      <c r="F2" s="4">
        <f>AVERAGE(D2:D3)</f>
        <v>5.0458803589484331</v>
      </c>
      <c r="G2" s="5">
        <f>AVERAGE(E2:E3)</f>
        <v>5100</v>
      </c>
      <c r="H2" s="11">
        <v>48.063920000000003</v>
      </c>
      <c r="I2" s="11">
        <v>36.80471</v>
      </c>
      <c r="J2" s="11">
        <v>15.13137</v>
      </c>
    </row>
    <row r="3" spans="1:18" x14ac:dyDescent="0.2">
      <c r="A3" s="1"/>
      <c r="B3" s="3" t="s">
        <v>7</v>
      </c>
      <c r="C3" s="3" t="s">
        <v>8</v>
      </c>
      <c r="D3" s="3">
        <v>4.8405797101449277</v>
      </c>
      <c r="E3" s="3">
        <v>5600</v>
      </c>
      <c r="F3" s="4"/>
      <c r="G3" s="5"/>
      <c r="H3" s="4"/>
      <c r="I3" s="4"/>
      <c r="J3" s="4"/>
    </row>
    <row r="4" spans="1:18" x14ac:dyDescent="0.2">
      <c r="A4" s="1"/>
      <c r="B4" s="3" t="s">
        <v>9</v>
      </c>
      <c r="C4" s="3" t="s">
        <v>10</v>
      </c>
      <c r="D4" s="3">
        <v>0.87959472422062346</v>
      </c>
      <c r="E4" s="3">
        <v>60</v>
      </c>
      <c r="F4" s="4">
        <f>AVERAGE(D4:D5)</f>
        <v>1.7657867644682028</v>
      </c>
      <c r="G4" s="5">
        <f>AVERAGE(E4:E5)</f>
        <v>67.5</v>
      </c>
      <c r="H4" s="11">
        <v>53.803660000000001</v>
      </c>
      <c r="I4" s="11">
        <v>33.984789999999997</v>
      </c>
      <c r="J4" s="11">
        <v>12.211550000000001</v>
      </c>
    </row>
    <row r="5" spans="1:18" x14ac:dyDescent="0.2">
      <c r="A5" s="1"/>
      <c r="B5" s="3" t="s">
        <v>11</v>
      </c>
      <c r="C5" s="3" t="s">
        <v>12</v>
      </c>
      <c r="D5" s="3">
        <v>2.6519788047157822</v>
      </c>
      <c r="E5" s="3">
        <v>75</v>
      </c>
      <c r="F5" s="4"/>
      <c r="G5" s="5"/>
      <c r="H5" s="4"/>
      <c r="I5" s="4"/>
      <c r="J5" s="4"/>
    </row>
    <row r="6" spans="1:18" x14ac:dyDescent="0.2">
      <c r="A6" s="1"/>
      <c r="B6" s="3" t="s">
        <v>13</v>
      </c>
      <c r="C6" s="3" t="s">
        <v>14</v>
      </c>
      <c r="D6" s="3">
        <v>1.8004968693871382</v>
      </c>
      <c r="E6" s="3">
        <v>50</v>
      </c>
      <c r="F6" s="4">
        <f>AVERAGE(D6:D14)</f>
        <v>1.1117810348284076</v>
      </c>
      <c r="G6" s="5">
        <f>AVERAGE(E6:E14)</f>
        <v>52.377777777777773</v>
      </c>
      <c r="H6" s="11">
        <v>56.567860000000003</v>
      </c>
      <c r="I6" s="11">
        <v>28.6508</v>
      </c>
      <c r="J6" s="11">
        <v>14.78135</v>
      </c>
    </row>
    <row r="7" spans="1:18" x14ac:dyDescent="0.2">
      <c r="A7" s="1"/>
      <c r="B7" s="3" t="s">
        <v>15</v>
      </c>
      <c r="C7" s="3" t="s">
        <v>16</v>
      </c>
      <c r="D7" s="3">
        <v>1.1832733429094193</v>
      </c>
      <c r="E7" s="3">
        <v>40</v>
      </c>
      <c r="F7" s="4"/>
      <c r="G7" s="5"/>
      <c r="H7" s="4"/>
      <c r="I7" s="4"/>
      <c r="J7" s="4"/>
    </row>
    <row r="8" spans="1:18" x14ac:dyDescent="0.2">
      <c r="A8" s="1"/>
      <c r="B8" s="3" t="s">
        <v>17</v>
      </c>
      <c r="C8" s="3" t="s">
        <v>18</v>
      </c>
      <c r="D8" s="3">
        <v>0.75977452233474241</v>
      </c>
      <c r="E8" s="3">
        <v>45</v>
      </c>
      <c r="F8" s="4"/>
      <c r="G8" s="5"/>
      <c r="H8" s="4"/>
      <c r="I8" s="4"/>
      <c r="J8" s="4"/>
    </row>
    <row r="9" spans="1:18" x14ac:dyDescent="0.2">
      <c r="A9" s="1"/>
      <c r="B9" s="3" t="s">
        <v>19</v>
      </c>
      <c r="C9" s="3" t="s">
        <v>20</v>
      </c>
      <c r="D9" s="3">
        <v>0.81986111111111115</v>
      </c>
      <c r="E9" s="3">
        <v>40.4</v>
      </c>
      <c r="F9" s="4"/>
      <c r="G9" s="5"/>
      <c r="H9" s="4"/>
      <c r="I9" s="4"/>
      <c r="J9" s="4"/>
    </row>
    <row r="10" spans="1:18" x14ac:dyDescent="0.2">
      <c r="A10" s="1"/>
      <c r="B10" s="3" t="s">
        <v>21</v>
      </c>
      <c r="C10" s="3" t="s">
        <v>22</v>
      </c>
      <c r="D10" s="3">
        <v>1.2858248175182483</v>
      </c>
      <c r="E10" s="3">
        <v>66</v>
      </c>
      <c r="F10" s="4"/>
      <c r="G10" s="5"/>
      <c r="H10" s="4"/>
      <c r="I10" s="4"/>
      <c r="J10" s="4"/>
    </row>
    <row r="11" spans="1:18" x14ac:dyDescent="0.2">
      <c r="A11" s="1"/>
      <c r="B11" s="3" t="s">
        <v>23</v>
      </c>
      <c r="C11" s="3" t="s">
        <v>24</v>
      </c>
      <c r="D11" s="3">
        <v>1.0108372456964005</v>
      </c>
      <c r="E11" s="3">
        <v>42</v>
      </c>
      <c r="F11" s="4"/>
      <c r="G11" s="5"/>
      <c r="H11" s="4"/>
      <c r="I11" s="4"/>
      <c r="J11" s="4"/>
    </row>
    <row r="12" spans="1:18" x14ac:dyDescent="0.2">
      <c r="A12" s="1"/>
      <c r="B12" s="3" t="s">
        <v>25</v>
      </c>
      <c r="C12" s="3" t="s">
        <v>26</v>
      </c>
      <c r="D12" s="3">
        <v>0.97718968253968252</v>
      </c>
      <c r="E12" s="3">
        <v>70</v>
      </c>
      <c r="F12" s="4"/>
      <c r="G12" s="5"/>
      <c r="H12" s="4"/>
      <c r="I12" s="4"/>
      <c r="J12" s="4"/>
    </row>
    <row r="13" spans="1:18" x14ac:dyDescent="0.2">
      <c r="A13" s="1"/>
      <c r="B13" s="3" t="s">
        <v>27</v>
      </c>
      <c r="C13" s="3" t="s">
        <v>28</v>
      </c>
      <c r="D13" s="3">
        <v>0.88577962085308048</v>
      </c>
      <c r="E13" s="3">
        <v>68</v>
      </c>
      <c r="F13" s="4"/>
      <c r="G13" s="5"/>
      <c r="H13" s="4"/>
      <c r="I13" s="4"/>
      <c r="J13" s="4"/>
      <c r="R13" s="6"/>
    </row>
    <row r="14" spans="1:18" x14ac:dyDescent="0.2">
      <c r="A14" s="1"/>
      <c r="B14" s="3" t="s">
        <v>29</v>
      </c>
      <c r="C14" s="3" t="s">
        <v>30</v>
      </c>
      <c r="D14" s="3">
        <v>1.2829921011058454</v>
      </c>
      <c r="E14" s="3">
        <v>50</v>
      </c>
      <c r="F14" s="4"/>
      <c r="G14" s="5"/>
      <c r="H14" s="4"/>
      <c r="I14" s="4"/>
      <c r="J14" s="4"/>
    </row>
    <row r="15" spans="1:18" x14ac:dyDescent="0.2">
      <c r="A15" s="1"/>
      <c r="B15" s="3" t="s">
        <v>31</v>
      </c>
      <c r="C15" s="3" t="s">
        <v>32</v>
      </c>
      <c r="D15" s="3">
        <v>7.5307793538219077</v>
      </c>
      <c r="E15" s="3">
        <v>48000</v>
      </c>
      <c r="F15" s="4">
        <f>AVERAGE(D15)</f>
        <v>7.5307793538219077</v>
      </c>
      <c r="G15" s="5">
        <f>AVERAGE(E15)</f>
        <v>48000</v>
      </c>
      <c r="H15" s="11">
        <v>45.236449999999998</v>
      </c>
      <c r="I15" s="11">
        <v>42.096800000000002</v>
      </c>
      <c r="J15" s="11">
        <v>12.66675</v>
      </c>
    </row>
    <row r="16" spans="1:18" x14ac:dyDescent="0.2">
      <c r="A16" s="1"/>
      <c r="B16" s="3" t="s">
        <v>33</v>
      </c>
      <c r="C16" s="3" t="s">
        <v>34</v>
      </c>
      <c r="D16" s="3">
        <v>7.6658843700159496</v>
      </c>
      <c r="E16" s="3">
        <v>46000</v>
      </c>
      <c r="F16" s="4">
        <f>AVERAGE(D16:D18)</f>
        <v>6.5112170553811284</v>
      </c>
      <c r="G16" s="5">
        <f>AVERAGE(E16:E18)</f>
        <v>46000</v>
      </c>
      <c r="H16" s="11">
        <v>23.033239999999999</v>
      </c>
      <c r="I16" s="11">
        <v>71.127300000000005</v>
      </c>
      <c r="J16" s="11">
        <v>5.8394589999999997</v>
      </c>
    </row>
    <row r="17" spans="1:16" x14ac:dyDescent="0.2">
      <c r="A17" s="1"/>
      <c r="B17" s="3" t="s">
        <v>35</v>
      </c>
      <c r="C17" s="3" t="s">
        <v>36</v>
      </c>
      <c r="D17" s="3">
        <v>5.7686485421591795</v>
      </c>
      <c r="E17" s="3">
        <v>46000</v>
      </c>
      <c r="F17" s="4"/>
      <c r="G17" s="5"/>
      <c r="H17" s="4"/>
      <c r="I17" s="4"/>
      <c r="J17" s="4"/>
    </row>
    <row r="18" spans="1:16" x14ac:dyDescent="0.2">
      <c r="A18" s="1"/>
      <c r="B18" s="3" t="s">
        <v>37</v>
      </c>
      <c r="C18" s="3" t="s">
        <v>38</v>
      </c>
      <c r="D18" s="3">
        <v>6.0991182539682551</v>
      </c>
      <c r="E18" s="3">
        <v>46000</v>
      </c>
      <c r="F18" s="4"/>
      <c r="G18" s="5"/>
      <c r="H18" s="4"/>
      <c r="I18" s="4"/>
      <c r="J18" s="4"/>
    </row>
    <row r="19" spans="1:16" x14ac:dyDescent="0.2">
      <c r="A19" s="1"/>
      <c r="B19" s="3" t="s">
        <v>73</v>
      </c>
      <c r="C19" s="3" t="s">
        <v>39</v>
      </c>
      <c r="D19" s="3">
        <v>1.37493</v>
      </c>
      <c r="E19" s="3">
        <v>180</v>
      </c>
      <c r="F19" s="4">
        <f>D19</f>
        <v>1.37493</v>
      </c>
      <c r="G19" s="5">
        <f>E19</f>
        <v>180</v>
      </c>
      <c r="H19" s="11">
        <v>55.195390000000003</v>
      </c>
      <c r="I19" s="11">
        <v>28.857050000000001</v>
      </c>
      <c r="J19" s="11">
        <v>15.947570000000001</v>
      </c>
      <c r="P19" s="4"/>
    </row>
    <row r="20" spans="1:16" x14ac:dyDescent="0.2">
      <c r="A20" s="1"/>
      <c r="C20" s="3"/>
      <c r="D20" s="3"/>
      <c r="E20" s="3"/>
      <c r="F20" s="4"/>
      <c r="G20" s="5"/>
      <c r="H20" s="11"/>
      <c r="I20" s="11"/>
      <c r="J20" s="11"/>
      <c r="P20" s="4"/>
    </row>
    <row r="21" spans="1:16" x14ac:dyDescent="0.2">
      <c r="A21" s="7" t="s">
        <v>40</v>
      </c>
      <c r="B21" s="2" t="s">
        <v>1</v>
      </c>
      <c r="C21" s="2" t="s">
        <v>2</v>
      </c>
      <c r="D21" s="2" t="s">
        <v>3</v>
      </c>
      <c r="E21" s="2" t="s">
        <v>4</v>
      </c>
      <c r="F21" s="2" t="s">
        <v>3</v>
      </c>
      <c r="G21" s="2" t="s">
        <v>4</v>
      </c>
      <c r="H21" s="12" t="s">
        <v>70</v>
      </c>
      <c r="I21" s="12" t="s">
        <v>71</v>
      </c>
      <c r="J21" s="12" t="s">
        <v>72</v>
      </c>
    </row>
    <row r="22" spans="1:16" x14ac:dyDescent="0.2">
      <c r="A22" s="8"/>
      <c r="B22" s="3" t="s">
        <v>41</v>
      </c>
      <c r="C22" s="3" t="s">
        <v>42</v>
      </c>
      <c r="D22" s="3">
        <v>1.3097571428571431</v>
      </c>
      <c r="E22" s="3">
        <v>550</v>
      </c>
      <c r="F22" s="4">
        <f>AVERAGE(D22:D23)</f>
        <v>1.380512464314263</v>
      </c>
      <c r="G22" s="5">
        <f>AVERAGE(E22:E23)</f>
        <v>550</v>
      </c>
      <c r="H22" s="11">
        <v>68.585126000000002</v>
      </c>
      <c r="I22" s="11">
        <v>21.9754532</v>
      </c>
      <c r="J22" s="11">
        <v>9.4394207300000001</v>
      </c>
    </row>
    <row r="23" spans="1:16" x14ac:dyDescent="0.2">
      <c r="A23" s="8"/>
      <c r="B23" s="3" t="s">
        <v>43</v>
      </c>
      <c r="C23" s="3" t="s">
        <v>42</v>
      </c>
      <c r="D23" s="3">
        <v>1.4512677857713829</v>
      </c>
      <c r="E23" s="3">
        <v>550</v>
      </c>
      <c r="F23" s="4"/>
      <c r="G23" s="5"/>
      <c r="H23" s="4"/>
      <c r="I23" s="4"/>
      <c r="J23" s="4"/>
    </row>
    <row r="24" spans="1:16" x14ac:dyDescent="0.2">
      <c r="A24" s="8"/>
      <c r="B24" s="3" t="s">
        <v>44</v>
      </c>
      <c r="C24" s="3" t="s">
        <v>45</v>
      </c>
      <c r="D24" s="3">
        <v>1.749064972706555</v>
      </c>
      <c r="E24" s="3">
        <v>1122</v>
      </c>
      <c r="F24" s="4">
        <f>AVERAGE(D24:D25)</f>
        <v>1.8451899350376846</v>
      </c>
      <c r="G24" s="5">
        <f>AVERAGE(E24:E25)</f>
        <v>1100</v>
      </c>
      <c r="H24" s="11">
        <v>59.561879599999997</v>
      </c>
      <c r="I24" s="11">
        <v>30.927769000000001</v>
      </c>
      <c r="J24" s="11">
        <v>9.5103514199999992</v>
      </c>
    </row>
    <row r="25" spans="1:16" x14ac:dyDescent="0.2">
      <c r="A25" s="8"/>
      <c r="B25" s="3" t="s">
        <v>46</v>
      </c>
      <c r="C25" s="3" t="s">
        <v>45</v>
      </c>
      <c r="D25" s="3">
        <v>1.9413148973688144</v>
      </c>
      <c r="E25" s="3">
        <v>1078</v>
      </c>
      <c r="F25" s="4"/>
      <c r="G25" s="5"/>
      <c r="H25" s="4"/>
      <c r="I25" s="4"/>
      <c r="J25" s="4"/>
    </row>
    <row r="26" spans="1:16" x14ac:dyDescent="0.2">
      <c r="A26" s="8"/>
      <c r="B26" s="3" t="s">
        <v>47</v>
      </c>
      <c r="C26" s="3" t="s">
        <v>48</v>
      </c>
      <c r="D26" s="3">
        <v>1.3021766811906641</v>
      </c>
      <c r="E26" s="3">
        <v>23</v>
      </c>
      <c r="F26" s="4">
        <f>D26</f>
        <v>1.3021766811906641</v>
      </c>
      <c r="G26" s="5">
        <f>E26</f>
        <v>23</v>
      </c>
      <c r="H26" s="11">
        <v>42.328048899999999</v>
      </c>
      <c r="I26" s="11">
        <v>48.112488800000001</v>
      </c>
      <c r="J26" s="11">
        <v>9.5594623199999997</v>
      </c>
    </row>
    <row r="27" spans="1:16" x14ac:dyDescent="0.2">
      <c r="A27" s="8"/>
      <c r="B27" s="3" t="s">
        <v>49</v>
      </c>
      <c r="C27" s="3" t="s">
        <v>50</v>
      </c>
      <c r="D27" s="3">
        <v>0.83701868775643806</v>
      </c>
      <c r="E27" s="3">
        <v>13.2</v>
      </c>
      <c r="F27" s="4">
        <f>D27</f>
        <v>0.83701868775643806</v>
      </c>
      <c r="G27" s="5">
        <f>E27</f>
        <v>13.2</v>
      </c>
      <c r="H27" s="11">
        <v>70.1403368</v>
      </c>
      <c r="I27" s="11">
        <v>21.099845899999998</v>
      </c>
      <c r="J27" s="11">
        <v>8.7598173100000007</v>
      </c>
    </row>
    <row r="28" spans="1:16" x14ac:dyDescent="0.2">
      <c r="A28" s="8"/>
      <c r="B28" s="3" t="s">
        <v>51</v>
      </c>
      <c r="C28" s="3" t="s">
        <v>52</v>
      </c>
      <c r="D28" s="3">
        <v>0.99337568627450989</v>
      </c>
      <c r="E28" s="3">
        <v>180</v>
      </c>
      <c r="F28" s="4">
        <f>AVERAGE(D28:D29)</f>
        <v>1.1718116526610645</v>
      </c>
      <c r="G28" s="5">
        <f>AVERAGE(E28:E29)</f>
        <v>175</v>
      </c>
      <c r="H28" s="11">
        <v>50.6158128</v>
      </c>
      <c r="I28" s="11">
        <v>39.672112400000003</v>
      </c>
      <c r="J28" s="11">
        <v>9.7120747999999999</v>
      </c>
    </row>
    <row r="29" spans="1:16" x14ac:dyDescent="0.2">
      <c r="A29" s="8"/>
      <c r="B29" s="3" t="s">
        <v>53</v>
      </c>
      <c r="C29" s="3" t="s">
        <v>52</v>
      </c>
      <c r="D29" s="3">
        <v>1.3502476190476191</v>
      </c>
      <c r="E29" s="3">
        <v>170</v>
      </c>
      <c r="F29" s="4"/>
      <c r="G29" s="5"/>
      <c r="H29" s="4"/>
      <c r="I29" s="4"/>
      <c r="J29" s="4"/>
    </row>
    <row r="30" spans="1:16" x14ac:dyDescent="0.2">
      <c r="A30" s="8"/>
      <c r="B30" s="3" t="s">
        <v>54</v>
      </c>
      <c r="C30" s="3" t="s">
        <v>55</v>
      </c>
      <c r="D30" s="3">
        <v>0.47721356068465054</v>
      </c>
      <c r="E30" s="3">
        <v>25.5</v>
      </c>
      <c r="F30" s="4">
        <f t="shared" ref="F30:G32" si="0">D30</f>
        <v>0.47721356068465054</v>
      </c>
      <c r="G30" s="5">
        <f t="shared" si="0"/>
        <v>25.5</v>
      </c>
      <c r="H30" s="11">
        <v>80.904965899999993</v>
      </c>
      <c r="I30" s="11">
        <v>11.8437999</v>
      </c>
      <c r="J30" s="11">
        <v>7.2512342299999997</v>
      </c>
    </row>
    <row r="31" spans="1:16" x14ac:dyDescent="0.2">
      <c r="A31" s="8"/>
      <c r="B31" s="3" t="s">
        <v>56</v>
      </c>
      <c r="C31" s="3" t="s">
        <v>57</v>
      </c>
      <c r="D31" s="9">
        <v>0.88706618819776717</v>
      </c>
      <c r="E31" s="3">
        <v>203</v>
      </c>
      <c r="F31" s="4">
        <f t="shared" si="0"/>
        <v>0.88706618819776717</v>
      </c>
      <c r="G31" s="5">
        <f t="shared" si="0"/>
        <v>203</v>
      </c>
      <c r="H31" s="11">
        <v>69.987060600000007</v>
      </c>
      <c r="I31" s="11">
        <v>25.367752599999999</v>
      </c>
      <c r="J31" s="11">
        <v>4.6451867800000004</v>
      </c>
    </row>
    <row r="32" spans="1:16" x14ac:dyDescent="0.2">
      <c r="A32" s="8"/>
      <c r="B32" s="3" t="s">
        <v>58</v>
      </c>
      <c r="C32" s="3" t="s">
        <v>59</v>
      </c>
      <c r="D32" s="3">
        <v>2.15868009478673</v>
      </c>
      <c r="E32" s="3">
        <v>1475</v>
      </c>
      <c r="F32" s="4">
        <f t="shared" si="0"/>
        <v>2.15868009478673</v>
      </c>
      <c r="G32" s="5">
        <f t="shared" si="0"/>
        <v>1475</v>
      </c>
      <c r="H32" s="11">
        <v>92.098447199999995</v>
      </c>
      <c r="I32" s="11">
        <v>5.5009727399999999</v>
      </c>
      <c r="J32" s="11">
        <v>2.4005800499999999</v>
      </c>
    </row>
    <row r="33" spans="1:10" x14ac:dyDescent="0.2">
      <c r="A33" s="8"/>
      <c r="B33" s="3" t="s">
        <v>60</v>
      </c>
      <c r="C33" s="3" t="s">
        <v>61</v>
      </c>
      <c r="D33" s="3">
        <v>0.21320294117647057</v>
      </c>
      <c r="E33" s="3">
        <v>0.25600000000000001</v>
      </c>
      <c r="F33" s="4">
        <f>AVERAGE(D33:D36)</f>
        <v>0.20889515931372549</v>
      </c>
      <c r="G33" s="5">
        <f>AVERAGE(E33:E36)</f>
        <v>0.26545000000000002</v>
      </c>
      <c r="H33" s="11">
        <v>40.966753699999998</v>
      </c>
      <c r="I33" s="11">
        <v>24.347526899999998</v>
      </c>
      <c r="J33" s="11">
        <v>34.685719400000004</v>
      </c>
    </row>
    <row r="34" spans="1:10" x14ac:dyDescent="0.2">
      <c r="A34" s="8"/>
      <c r="B34" s="3" t="s">
        <v>62</v>
      </c>
      <c r="C34" s="3" t="s">
        <v>63</v>
      </c>
      <c r="D34" s="3">
        <v>0.18164411764705884</v>
      </c>
      <c r="E34" s="3">
        <v>0.26369999999999999</v>
      </c>
      <c r="F34" s="4"/>
      <c r="G34" s="5"/>
      <c r="H34" s="4"/>
      <c r="I34" s="4"/>
      <c r="J34" s="4"/>
    </row>
    <row r="35" spans="1:10" x14ac:dyDescent="0.2">
      <c r="A35" s="8"/>
      <c r="B35" s="3" t="s">
        <v>64</v>
      </c>
      <c r="C35" s="3" t="s">
        <v>65</v>
      </c>
      <c r="D35" s="3">
        <v>0.2342588235294118</v>
      </c>
      <c r="E35" s="3">
        <v>0.27789999999999998</v>
      </c>
      <c r="F35" s="4"/>
      <c r="G35" s="5"/>
      <c r="H35" s="4"/>
      <c r="I35" s="4"/>
      <c r="J35" s="4"/>
    </row>
    <row r="36" spans="1:10" x14ac:dyDescent="0.2">
      <c r="A36" s="8"/>
      <c r="B36" s="3" t="s">
        <v>66</v>
      </c>
      <c r="C36" s="3" t="s">
        <v>67</v>
      </c>
      <c r="D36" s="3">
        <v>0.20647475490196077</v>
      </c>
      <c r="E36" s="3">
        <v>0.26419999999999999</v>
      </c>
      <c r="F36" s="4"/>
      <c r="G36" s="5"/>
      <c r="H36" s="4"/>
      <c r="I36" s="4"/>
      <c r="J36" s="4"/>
    </row>
    <row r="37" spans="1:10" x14ac:dyDescent="0.2">
      <c r="A37" s="8"/>
      <c r="B37" s="3" t="s">
        <v>68</v>
      </c>
      <c r="C37" s="3" t="s">
        <v>69</v>
      </c>
      <c r="D37">
        <v>0.49512666666666666</v>
      </c>
      <c r="E37" s="3">
        <v>24.5</v>
      </c>
      <c r="F37" s="4">
        <f>D37</f>
        <v>0.49512666666666666</v>
      </c>
      <c r="G37" s="5">
        <f>E37</f>
        <v>24.5</v>
      </c>
      <c r="H37" s="11">
        <v>75.252549299999998</v>
      </c>
      <c r="I37" s="11">
        <v>12.588241</v>
      </c>
      <c r="J37" s="11">
        <v>12.1592097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Thickness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 Malda</dc:creator>
  <cp:lastModifiedBy>Jos Malda</cp:lastModifiedBy>
  <dcterms:created xsi:type="dcterms:W3CDTF">2023-08-08T14:42:27Z</dcterms:created>
  <dcterms:modified xsi:type="dcterms:W3CDTF">2023-08-08T14:59:40Z</dcterms:modified>
</cp:coreProperties>
</file>