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MD vs Healthy Monocytes erg " sheetId="4" r:id="rId1"/>
    <sheet name="AMD vs control erg results" sheetId="1" r:id="rId2"/>
    <sheet name="AMD vs Control -ONL thicknes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0" i="4" l="1"/>
  <c r="T40" i="4"/>
  <c r="S40" i="4"/>
  <c r="R40" i="4"/>
  <c r="Q40" i="4"/>
  <c r="P40" i="4"/>
  <c r="O40" i="4"/>
  <c r="N40" i="4"/>
  <c r="U39" i="4"/>
  <c r="U41" i="4" s="1"/>
  <c r="T39" i="4"/>
  <c r="T41" i="4" s="1"/>
  <c r="S39" i="4"/>
  <c r="S41" i="4" s="1"/>
  <c r="R39" i="4"/>
  <c r="R41" i="4" s="1"/>
  <c r="Q39" i="4"/>
  <c r="Q41" i="4" s="1"/>
  <c r="P39" i="4"/>
  <c r="P41" i="4" s="1"/>
  <c r="O39" i="4"/>
  <c r="O41" i="4" s="1"/>
  <c r="N39" i="4"/>
  <c r="N41" i="4" s="1"/>
  <c r="C37" i="4"/>
  <c r="C36" i="4"/>
  <c r="B35" i="4"/>
  <c r="B34" i="4"/>
  <c r="B33" i="4"/>
  <c r="B32" i="4"/>
  <c r="B31" i="4"/>
  <c r="B30" i="4"/>
  <c r="B29" i="4"/>
  <c r="B37" i="4"/>
  <c r="I37" i="4"/>
  <c r="H37" i="4"/>
  <c r="G37" i="4"/>
  <c r="F37" i="4"/>
  <c r="E37" i="4"/>
  <c r="D37" i="4"/>
  <c r="I36" i="4"/>
  <c r="H36" i="4"/>
  <c r="G36" i="4"/>
  <c r="F36" i="4"/>
  <c r="E36" i="4"/>
  <c r="D36" i="4"/>
  <c r="I35" i="4"/>
  <c r="H35" i="4"/>
  <c r="G35" i="4"/>
  <c r="F35" i="4"/>
  <c r="E35" i="4"/>
  <c r="D35" i="4"/>
  <c r="C35" i="4"/>
  <c r="I34" i="4"/>
  <c r="H34" i="4"/>
  <c r="G34" i="4"/>
  <c r="F34" i="4"/>
  <c r="E34" i="4"/>
  <c r="D34" i="4"/>
  <c r="C34" i="4"/>
  <c r="I33" i="4"/>
  <c r="H33" i="4"/>
  <c r="F33" i="4"/>
  <c r="E33" i="4"/>
  <c r="D33" i="4"/>
  <c r="C33" i="4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H30" i="4"/>
  <c r="F30" i="4"/>
  <c r="D30" i="4"/>
  <c r="H29" i="4"/>
  <c r="F29" i="4"/>
  <c r="D29" i="4"/>
  <c r="B39" i="4" l="1"/>
  <c r="E40" i="4"/>
  <c r="I39" i="4"/>
  <c r="F39" i="4"/>
  <c r="E39" i="4"/>
  <c r="I40" i="4"/>
  <c r="B40" i="4"/>
  <c r="F40" i="4"/>
  <c r="C39" i="4"/>
  <c r="G39" i="4"/>
  <c r="C40" i="4"/>
  <c r="G40" i="4"/>
  <c r="D39" i="4"/>
  <c r="H39" i="4"/>
  <c r="D40" i="4"/>
  <c r="H40" i="4"/>
  <c r="E41" i="4" l="1"/>
  <c r="I41" i="4"/>
  <c r="G41" i="4"/>
  <c r="B41" i="4"/>
  <c r="H41" i="4"/>
  <c r="C41" i="4"/>
  <c r="F41" i="4"/>
  <c r="D41" i="4"/>
  <c r="C27" i="1" l="1"/>
  <c r="D27" i="1"/>
  <c r="E27" i="1"/>
  <c r="F27" i="1"/>
  <c r="F29" i="1" s="1"/>
  <c r="G27" i="1"/>
  <c r="H27" i="1"/>
  <c r="I27" i="1"/>
  <c r="C28" i="1"/>
  <c r="C29" i="1" s="1"/>
  <c r="D28" i="1"/>
  <c r="E28" i="1"/>
  <c r="F28" i="1"/>
  <c r="G28" i="1"/>
  <c r="G29" i="1" s="1"/>
  <c r="H28" i="1"/>
  <c r="I28" i="1"/>
  <c r="D29" i="1"/>
  <c r="E29" i="1"/>
  <c r="H29" i="1"/>
  <c r="I29" i="1"/>
  <c r="B29" i="1"/>
  <c r="B28" i="1"/>
  <c r="B27" i="1"/>
  <c r="C10" i="3" l="1"/>
  <c r="S11" i="3"/>
  <c r="R11" i="3"/>
  <c r="Q11" i="3"/>
  <c r="P11" i="3"/>
  <c r="O11" i="3"/>
  <c r="N11" i="3"/>
  <c r="M11" i="3"/>
  <c r="L11" i="3"/>
  <c r="K11" i="3"/>
  <c r="K12" i="3" s="1"/>
  <c r="J11" i="3"/>
  <c r="I11" i="3"/>
  <c r="H11" i="3"/>
  <c r="G11" i="3"/>
  <c r="F11" i="3"/>
  <c r="E11" i="3"/>
  <c r="D11" i="3"/>
  <c r="C11" i="3"/>
  <c r="S10" i="3"/>
  <c r="R10" i="3"/>
  <c r="R12" i="3" s="1"/>
  <c r="Q10" i="3"/>
  <c r="P10" i="3"/>
  <c r="O10" i="3"/>
  <c r="N10" i="3"/>
  <c r="N12" i="3" s="1"/>
  <c r="M10" i="3"/>
  <c r="L10" i="3"/>
  <c r="K10" i="3"/>
  <c r="J10" i="3"/>
  <c r="J12" i="3" s="1"/>
  <c r="I10" i="3"/>
  <c r="I12" i="3" s="1"/>
  <c r="H10" i="3"/>
  <c r="G10" i="3"/>
  <c r="F10" i="3"/>
  <c r="F12" i="3" s="1"/>
  <c r="E10" i="3"/>
  <c r="D10" i="3"/>
  <c r="D29" i="3"/>
  <c r="S31" i="3"/>
  <c r="O31" i="3"/>
  <c r="K31" i="3"/>
  <c r="G31" i="3"/>
  <c r="C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S29" i="3"/>
  <c r="R29" i="3"/>
  <c r="R31" i="3" s="1"/>
  <c r="Q29" i="3"/>
  <c r="Q31" i="3" s="1"/>
  <c r="P29" i="3"/>
  <c r="P31" i="3" s="1"/>
  <c r="O29" i="3"/>
  <c r="N29" i="3"/>
  <c r="N31" i="3" s="1"/>
  <c r="M29" i="3"/>
  <c r="M31" i="3" s="1"/>
  <c r="L29" i="3"/>
  <c r="L31" i="3" s="1"/>
  <c r="K29" i="3"/>
  <c r="J29" i="3"/>
  <c r="J31" i="3" s="1"/>
  <c r="I29" i="3"/>
  <c r="H29" i="3"/>
  <c r="H31" i="3" s="1"/>
  <c r="G29" i="3"/>
  <c r="F29" i="3"/>
  <c r="F31" i="3" s="1"/>
  <c r="E29" i="3"/>
  <c r="E31" i="3" s="1"/>
  <c r="D31" i="3"/>
  <c r="C29" i="3"/>
  <c r="E12" i="3" l="1"/>
  <c r="I31" i="3"/>
  <c r="G12" i="3"/>
  <c r="O12" i="3"/>
  <c r="S12" i="3"/>
  <c r="D12" i="3"/>
  <c r="H12" i="3"/>
  <c r="L12" i="3"/>
  <c r="P12" i="3"/>
  <c r="M12" i="3"/>
  <c r="Q12" i="3"/>
</calcChain>
</file>

<file path=xl/sharedStrings.xml><?xml version="1.0" encoding="utf-8"?>
<sst xmlns="http://schemas.openxmlformats.org/spreadsheetml/2006/main" count="62" uniqueCount="36">
  <si>
    <t>control</t>
  </si>
  <si>
    <t>average</t>
  </si>
  <si>
    <t>stdv</t>
  </si>
  <si>
    <t>error</t>
  </si>
  <si>
    <t xml:space="preserve">error </t>
  </si>
  <si>
    <t>_</t>
  </si>
  <si>
    <t>signify bad ERG recording</t>
  </si>
  <si>
    <t xml:space="preserve">signify over 2stdv </t>
  </si>
  <si>
    <t xml:space="preserve">monocyte </t>
  </si>
  <si>
    <t>error+</t>
  </si>
  <si>
    <t xml:space="preserve"> A reduced number of photoreceptor nuclei was found in eyes injected with monocytes from AMD patients at different distances from the ONH </t>
  </si>
  <si>
    <t>Legend</t>
  </si>
  <si>
    <t xml:space="preserve"> Relative ERG b-wave amplitude versus light flash intensity of mice injected with monocytes (n=7) and control mice that were not exposed to light (n=9). Suppressed b-wave amplitude was observed in the eyes injected with monocytes (Student’s t-test). </t>
  </si>
  <si>
    <t>Healthy 1</t>
  </si>
  <si>
    <t>Healthy 2</t>
  </si>
  <si>
    <t>AMD 1</t>
  </si>
  <si>
    <t>AMD 2</t>
  </si>
  <si>
    <t>AMD3</t>
  </si>
  <si>
    <t>AMD4</t>
  </si>
  <si>
    <t>Healthy 3</t>
  </si>
  <si>
    <t>Healthy 4</t>
  </si>
  <si>
    <t>Healthy 5</t>
  </si>
  <si>
    <t>Healthy 6</t>
  </si>
  <si>
    <t>AMD 5</t>
  </si>
  <si>
    <t>AMD 6</t>
  </si>
  <si>
    <t>Healthy 7</t>
  </si>
  <si>
    <t>AMD 7</t>
  </si>
  <si>
    <t>Healthy 8</t>
  </si>
  <si>
    <t>AMD 8</t>
  </si>
  <si>
    <t>AMD 9</t>
  </si>
  <si>
    <t>Healthy 9</t>
  </si>
  <si>
    <t>Rigth eye</t>
  </si>
  <si>
    <t>Left eyes</t>
  </si>
  <si>
    <t xml:space="preserve"> Relative ERG b-wave amplitude versus light flash intensity of mice injected with monocytes  from AMD patients (n=9) and with monocytes from age-matched controls compared with  mice that were not exposed to light (n=9). Suppressed b-wave amplitude was observed in the eyes injected with monocytes from age-matched controls  (Student’s t-test). </t>
  </si>
  <si>
    <t>Relative b-wave of control mice - not exposed to photic injury</t>
  </si>
  <si>
    <t>Relative b-wave of mice exposed to photic injury and injected with healthy and AMD monocytes in each 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</si>
</sst>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1"/>
      <color rgb="FFFF0000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3" fillId="0" borderId="0"/>
    <xf numFmtId="0" fontId="1" fillId="0" borderId="0"/>
  </cellStyleXfs>
  <cellXfs count="20">
    <xf numFmtId="0" fontId="0" fillId="0" borderId="0" xfId="0"/>
    <xf numFmtId="0" fontId="3" fillId="0" borderId="0" xfId="2"/>
    <xf numFmtId="0" fontId="5" fillId="0" borderId="0" xfId="2" applyFont="1"/>
    <xf numFmtId="0" fontId="4" fillId="2" borderId="0" xfId="1"/>
    <xf numFmtId="0" fontId="5" fillId="0" borderId="0" xfId="0" applyFont="1"/>
    <xf numFmtId="0" fontId="2" fillId="0" borderId="0" xfId="2" applyFont="1"/>
    <xf numFmtId="0" fontId="6" fillId="0" borderId="0" xfId="0" applyFont="1" applyAlignment="1">
      <alignment horizontal="left" vertical="center" readingOrder="1"/>
    </xf>
    <xf numFmtId="0" fontId="0" fillId="0" borderId="0" xfId="0" applyAlignment="1"/>
    <xf numFmtId="0" fontId="5" fillId="0" borderId="0" xfId="3" applyFont="1"/>
    <xf numFmtId="0" fontId="1" fillId="0" borderId="0" xfId="3"/>
    <xf numFmtId="0" fontId="7" fillId="0" borderId="0" xfId="3" applyFont="1"/>
    <xf numFmtId="0" fontId="8" fillId="0" borderId="0" xfId="3" applyFont="1"/>
    <xf numFmtId="0" fontId="9" fillId="0" borderId="0" xfId="3" applyFont="1"/>
    <xf numFmtId="0" fontId="9" fillId="0" borderId="0" xfId="2" applyFont="1"/>
    <xf numFmtId="0" fontId="10" fillId="0" borderId="0" xfId="3" applyFont="1"/>
    <xf numFmtId="0" fontId="11" fillId="0" borderId="0" xfId="3" applyFont="1"/>
    <xf numFmtId="0" fontId="12" fillId="0" borderId="0" xfId="3" applyFont="1"/>
    <xf numFmtId="0" fontId="11" fillId="0" borderId="0" xfId="2" applyFont="1"/>
    <xf numFmtId="0" fontId="9" fillId="0" borderId="0" xfId="0" applyFont="1"/>
    <xf numFmtId="0" fontId="8" fillId="0" borderId="0" xfId="0" applyFont="1"/>
  </cellXfs>
  <cellStyles count="4">
    <cellStyle name="Bad" xfId="1" builtinId="27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8"/>
  <sheetViews>
    <sheetView tabSelected="1" topLeftCell="A19" zoomScale="70" zoomScaleNormal="70" workbookViewId="0">
      <selection activeCell="I56" sqref="I56"/>
    </sheetView>
  </sheetViews>
  <sheetFormatPr defaultRowHeight="14.25" x14ac:dyDescent="0.2"/>
  <cols>
    <col min="1" max="1" width="18.75" style="9" customWidth="1"/>
    <col min="2" max="3" width="9" style="9"/>
    <col min="4" max="4" width="9.375" style="9" bestFit="1" customWidth="1"/>
    <col min="5" max="7" width="9.125" style="9" bestFit="1" customWidth="1"/>
    <col min="8" max="9" width="12" style="9" bestFit="1" customWidth="1"/>
    <col min="10" max="10" width="14" style="9" customWidth="1"/>
    <col min="11" max="11" width="12" style="9" bestFit="1" customWidth="1"/>
    <col min="12" max="12" width="9" style="9"/>
    <col min="13" max="13" width="13.5" style="9" customWidth="1"/>
    <col min="14" max="14" width="10.125" style="9" bestFit="1" customWidth="1"/>
    <col min="15" max="15" width="9.25" style="9" bestFit="1" customWidth="1"/>
    <col min="16" max="16" width="9.625" style="9" bestFit="1" customWidth="1"/>
    <col min="17" max="17" width="12.25" style="9" bestFit="1" customWidth="1"/>
    <col min="18" max="18" width="13.875" style="9" customWidth="1"/>
    <col min="19" max="19" width="11.625" style="9" customWidth="1"/>
    <col min="20" max="21" width="9.375" style="9" bestFit="1" customWidth="1"/>
    <col min="22" max="23" width="9.125" style="9" bestFit="1" customWidth="1"/>
    <col min="24" max="27" width="9" style="9"/>
    <col min="28" max="28" width="10.125" style="9" bestFit="1" customWidth="1"/>
    <col min="29" max="35" width="9.25" style="9" bestFit="1" customWidth="1"/>
    <col min="36" max="16384" width="9" style="9"/>
  </cols>
  <sheetData>
    <row r="1" spans="1:33" ht="15" x14ac:dyDescent="0.25">
      <c r="A1" s="8"/>
    </row>
    <row r="2" spans="1:3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3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3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33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3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11" spans="1:33" ht="15" x14ac:dyDescent="0.25">
      <c r="A11" s="8"/>
    </row>
    <row r="14" spans="1:33" ht="18" x14ac:dyDescent="0.25">
      <c r="A14" s="14" t="s">
        <v>31</v>
      </c>
      <c r="D14" s="12">
        <v>5.9999999999999995E-4</v>
      </c>
      <c r="E14" s="12">
        <v>2.5000000000000001E-3</v>
      </c>
      <c r="F14" s="12">
        <v>0.01</v>
      </c>
      <c r="G14" s="12">
        <v>0.04</v>
      </c>
      <c r="H14" s="12">
        <v>0.16</v>
      </c>
      <c r="I14" s="12">
        <v>0.63</v>
      </c>
      <c r="J14" s="12">
        <v>2.5</v>
      </c>
      <c r="K14" s="12">
        <v>10</v>
      </c>
      <c r="L14" s="16"/>
      <c r="M14" s="14" t="s">
        <v>32</v>
      </c>
      <c r="N14" s="16"/>
      <c r="O14" s="16"/>
      <c r="P14" s="12">
        <v>5.9999999999999995E-4</v>
      </c>
      <c r="Q14" s="12">
        <v>2.5000000000000001E-3</v>
      </c>
      <c r="R14" s="12">
        <v>0.01</v>
      </c>
      <c r="S14" s="12">
        <v>0.04</v>
      </c>
      <c r="T14" s="12">
        <v>0.16</v>
      </c>
      <c r="U14" s="12">
        <v>0.63</v>
      </c>
      <c r="V14" s="12">
        <v>2.5</v>
      </c>
      <c r="W14" s="12">
        <v>10</v>
      </c>
      <c r="Z14" s="8"/>
      <c r="AA14" s="8"/>
      <c r="AB14" s="8"/>
      <c r="AC14" s="8"/>
      <c r="AD14" s="8"/>
      <c r="AE14" s="8"/>
      <c r="AF14" s="8"/>
      <c r="AG14" s="8"/>
    </row>
    <row r="15" spans="1:33" ht="18" x14ac:dyDescent="0.25">
      <c r="A15" s="12" t="s">
        <v>13</v>
      </c>
      <c r="D15" s="1"/>
      <c r="E15" s="1">
        <v>178</v>
      </c>
      <c r="F15" s="1"/>
      <c r="G15" s="1">
        <v>212</v>
      </c>
      <c r="H15" s="1"/>
      <c r="I15" s="1">
        <v>332</v>
      </c>
      <c r="J15" s="1"/>
      <c r="K15" s="1">
        <v>294</v>
      </c>
      <c r="L15" s="1"/>
      <c r="M15" s="13" t="s">
        <v>15</v>
      </c>
      <c r="N15" s="1"/>
      <c r="O15" s="1"/>
      <c r="P15" s="1"/>
      <c r="Q15" s="1">
        <v>170</v>
      </c>
      <c r="R15" s="1"/>
      <c r="S15" s="1">
        <v>236</v>
      </c>
      <c r="T15" s="1"/>
      <c r="U15" s="1">
        <v>352</v>
      </c>
      <c r="V15" s="1"/>
      <c r="W15" s="1">
        <v>393</v>
      </c>
    </row>
    <row r="16" spans="1:33" ht="18" x14ac:dyDescent="0.25">
      <c r="A16" s="12" t="s">
        <v>14</v>
      </c>
      <c r="D16" s="1"/>
      <c r="E16" s="1">
        <v>43</v>
      </c>
      <c r="F16" s="1"/>
      <c r="G16" s="1">
        <v>60</v>
      </c>
      <c r="H16" s="1"/>
      <c r="I16" s="1">
        <v>86</v>
      </c>
      <c r="J16" s="1"/>
      <c r="K16" s="1">
        <v>203</v>
      </c>
      <c r="L16" s="1"/>
      <c r="M16" s="13" t="s">
        <v>16</v>
      </c>
      <c r="N16" s="1"/>
      <c r="O16" s="1"/>
      <c r="P16" s="1"/>
      <c r="Q16" s="1">
        <v>144</v>
      </c>
      <c r="R16" s="1"/>
      <c r="S16" s="1">
        <v>313</v>
      </c>
      <c r="T16" s="1"/>
      <c r="U16" s="1">
        <v>283</v>
      </c>
      <c r="V16" s="1"/>
      <c r="W16" s="1">
        <v>332</v>
      </c>
    </row>
    <row r="17" spans="1:23" ht="18" x14ac:dyDescent="0.25">
      <c r="A17" s="12" t="s">
        <v>17</v>
      </c>
      <c r="D17" s="1">
        <v>162</v>
      </c>
      <c r="E17" s="1">
        <v>283</v>
      </c>
      <c r="F17" s="1">
        <v>266</v>
      </c>
      <c r="G17" s="1">
        <v>340</v>
      </c>
      <c r="H17" s="1">
        <v>330</v>
      </c>
      <c r="I17" s="1">
        <v>311</v>
      </c>
      <c r="J17" s="1">
        <v>346</v>
      </c>
      <c r="K17" s="1">
        <v>273</v>
      </c>
      <c r="L17" s="1"/>
      <c r="M17" s="13" t="s">
        <v>19</v>
      </c>
      <c r="N17" s="1"/>
      <c r="O17" s="1"/>
      <c r="P17" s="1">
        <v>122</v>
      </c>
      <c r="Q17" s="1">
        <v>208</v>
      </c>
      <c r="R17" s="1">
        <v>255</v>
      </c>
      <c r="S17" s="1">
        <v>292</v>
      </c>
      <c r="T17" s="1">
        <v>264</v>
      </c>
      <c r="U17" s="1">
        <v>249</v>
      </c>
      <c r="V17" s="1">
        <v>269</v>
      </c>
      <c r="W17" s="1">
        <v>241</v>
      </c>
    </row>
    <row r="18" spans="1:23" ht="18" x14ac:dyDescent="0.25">
      <c r="A18" s="13" t="s">
        <v>18</v>
      </c>
      <c r="B18" s="1"/>
      <c r="C18" s="1"/>
      <c r="D18" s="1">
        <v>219</v>
      </c>
      <c r="E18" s="1">
        <v>294</v>
      </c>
      <c r="F18" s="1">
        <v>334</v>
      </c>
      <c r="G18" s="1">
        <v>299</v>
      </c>
      <c r="H18" s="1">
        <v>338</v>
      </c>
      <c r="I18" s="1">
        <v>355</v>
      </c>
      <c r="J18" s="1">
        <v>306</v>
      </c>
      <c r="K18" s="1">
        <v>267</v>
      </c>
      <c r="L18" s="1"/>
      <c r="M18" s="13" t="s">
        <v>20</v>
      </c>
      <c r="N18" s="1"/>
      <c r="O18" s="1"/>
      <c r="P18" s="1">
        <v>224</v>
      </c>
      <c r="Q18" s="1">
        <v>330</v>
      </c>
      <c r="R18" s="1">
        <v>356</v>
      </c>
      <c r="S18" s="1">
        <v>323</v>
      </c>
      <c r="T18" s="1">
        <v>351</v>
      </c>
      <c r="U18" s="1">
        <v>344</v>
      </c>
      <c r="V18" s="1">
        <v>289</v>
      </c>
      <c r="W18" s="1">
        <v>246</v>
      </c>
    </row>
    <row r="19" spans="1:23" ht="18" x14ac:dyDescent="0.25">
      <c r="A19" s="12" t="s">
        <v>21</v>
      </c>
      <c r="D19" s="1">
        <v>127</v>
      </c>
      <c r="E19" s="1">
        <v>206</v>
      </c>
      <c r="F19" s="1">
        <v>199</v>
      </c>
      <c r="G19" s="1">
        <v>175</v>
      </c>
      <c r="H19" s="1">
        <v>196</v>
      </c>
      <c r="I19" s="1"/>
      <c r="J19" s="1">
        <v>163</v>
      </c>
      <c r="K19" s="1">
        <v>167</v>
      </c>
      <c r="L19" s="1"/>
      <c r="M19" s="13" t="s">
        <v>23</v>
      </c>
      <c r="N19" s="1"/>
      <c r="O19" s="1"/>
      <c r="P19" s="1">
        <v>152</v>
      </c>
      <c r="Q19" s="1">
        <v>260</v>
      </c>
      <c r="R19" s="1">
        <v>253</v>
      </c>
      <c r="S19" s="1">
        <v>255</v>
      </c>
      <c r="T19" s="1">
        <v>258</v>
      </c>
      <c r="U19" s="1"/>
      <c r="V19" s="1">
        <v>210</v>
      </c>
      <c r="W19" s="1">
        <v>215</v>
      </c>
    </row>
    <row r="20" spans="1:23" ht="18" x14ac:dyDescent="0.25">
      <c r="A20" s="12" t="s">
        <v>22</v>
      </c>
      <c r="D20" s="1">
        <v>60</v>
      </c>
      <c r="E20" s="1">
        <v>248</v>
      </c>
      <c r="F20" s="1">
        <v>208</v>
      </c>
      <c r="G20" s="1">
        <v>237</v>
      </c>
      <c r="H20" s="1">
        <v>200</v>
      </c>
      <c r="I20" s="1">
        <v>209</v>
      </c>
      <c r="J20" s="1">
        <v>179</v>
      </c>
      <c r="K20" s="1">
        <v>175</v>
      </c>
      <c r="L20" s="1"/>
      <c r="M20" s="13" t="s">
        <v>24</v>
      </c>
      <c r="N20" s="1"/>
      <c r="O20" s="1"/>
      <c r="P20" s="1">
        <v>105</v>
      </c>
      <c r="Q20" s="1">
        <v>291</v>
      </c>
      <c r="R20" s="1">
        <v>290</v>
      </c>
      <c r="S20" s="1">
        <v>333</v>
      </c>
      <c r="T20" s="1">
        <v>318</v>
      </c>
      <c r="U20" s="1">
        <v>311</v>
      </c>
      <c r="V20" s="1">
        <v>270</v>
      </c>
      <c r="W20" s="1">
        <v>269</v>
      </c>
    </row>
    <row r="21" spans="1:23" ht="18" x14ac:dyDescent="0.25">
      <c r="A21" s="12" t="s">
        <v>25</v>
      </c>
      <c r="D21" s="1">
        <v>156</v>
      </c>
      <c r="E21" s="1">
        <v>208</v>
      </c>
      <c r="F21" s="1">
        <v>154</v>
      </c>
      <c r="G21" s="1">
        <v>160</v>
      </c>
      <c r="H21" s="1">
        <v>173</v>
      </c>
      <c r="I21" s="1">
        <v>205</v>
      </c>
      <c r="J21" s="1">
        <v>213</v>
      </c>
      <c r="K21" s="1">
        <v>168</v>
      </c>
      <c r="L21" s="1"/>
      <c r="M21" s="13" t="s">
        <v>26</v>
      </c>
      <c r="N21" s="1"/>
      <c r="O21" s="1"/>
      <c r="P21" s="1">
        <v>178</v>
      </c>
      <c r="Q21" s="1">
        <v>251</v>
      </c>
      <c r="R21" s="1">
        <v>218</v>
      </c>
      <c r="S21" s="1">
        <v>236</v>
      </c>
      <c r="T21" s="1">
        <v>248</v>
      </c>
      <c r="U21" s="1">
        <v>280</v>
      </c>
      <c r="V21" s="1">
        <v>255</v>
      </c>
      <c r="W21" s="1">
        <v>220</v>
      </c>
    </row>
    <row r="22" spans="1:23" ht="18" x14ac:dyDescent="0.25">
      <c r="A22" s="12" t="s">
        <v>27</v>
      </c>
      <c r="D22" s="1"/>
      <c r="E22" s="1">
        <v>259</v>
      </c>
      <c r="F22" s="1">
        <v>290</v>
      </c>
      <c r="G22" s="1">
        <v>249</v>
      </c>
      <c r="H22" s="1">
        <v>306</v>
      </c>
      <c r="I22" s="1">
        <v>318</v>
      </c>
      <c r="J22" s="1">
        <v>295</v>
      </c>
      <c r="K22" s="1">
        <v>306</v>
      </c>
      <c r="L22" s="1"/>
      <c r="M22" s="13" t="s">
        <v>28</v>
      </c>
      <c r="N22" s="1"/>
      <c r="O22" s="1"/>
      <c r="P22" s="1"/>
      <c r="Q22" s="1">
        <v>290</v>
      </c>
      <c r="R22" s="1">
        <v>313</v>
      </c>
      <c r="S22" s="1">
        <v>301</v>
      </c>
      <c r="T22" s="1">
        <v>360</v>
      </c>
      <c r="U22" s="1">
        <v>374</v>
      </c>
      <c r="V22" s="1">
        <v>347</v>
      </c>
      <c r="W22" s="1">
        <v>351</v>
      </c>
    </row>
    <row r="23" spans="1:23" ht="18" x14ac:dyDescent="0.25">
      <c r="A23" s="12" t="s">
        <v>29</v>
      </c>
      <c r="D23" s="1">
        <v>50</v>
      </c>
      <c r="E23" s="1">
        <v>222</v>
      </c>
      <c r="F23" s="1">
        <v>222</v>
      </c>
      <c r="G23" s="1">
        <v>299</v>
      </c>
      <c r="H23" s="1">
        <v>318</v>
      </c>
      <c r="I23" s="1">
        <v>326</v>
      </c>
      <c r="J23" s="1">
        <v>276</v>
      </c>
      <c r="K23" s="1">
        <v>260</v>
      </c>
      <c r="L23" s="1"/>
      <c r="M23" s="13" t="s">
        <v>30</v>
      </c>
      <c r="N23" s="1"/>
      <c r="O23" s="1"/>
      <c r="P23" s="1">
        <v>71</v>
      </c>
      <c r="Q23" s="1">
        <v>225</v>
      </c>
      <c r="R23" s="1">
        <v>207</v>
      </c>
      <c r="S23" s="1">
        <v>246</v>
      </c>
      <c r="T23" s="1">
        <v>275</v>
      </c>
      <c r="U23" s="1">
        <v>273</v>
      </c>
      <c r="V23" s="1">
        <v>232</v>
      </c>
      <c r="W23" s="1">
        <v>217</v>
      </c>
    </row>
    <row r="26" spans="1:23" ht="15" x14ac:dyDescent="0.25">
      <c r="D26" s="8"/>
      <c r="E26" s="8"/>
      <c r="F26" s="8"/>
      <c r="G26" s="8"/>
      <c r="H26" s="8"/>
      <c r="I26" s="8"/>
      <c r="J26" s="8"/>
      <c r="K26" s="8"/>
      <c r="P26" s="8"/>
      <c r="Q26" s="8"/>
      <c r="R26" s="8"/>
      <c r="S26" s="8"/>
      <c r="T26" s="8"/>
      <c r="U26" s="8"/>
      <c r="V26" s="8"/>
      <c r="W26" s="8"/>
    </row>
    <row r="27" spans="1:23" ht="15.75" x14ac:dyDescent="0.25">
      <c r="A27" s="15" t="s">
        <v>35</v>
      </c>
      <c r="M27" s="17" t="s">
        <v>34</v>
      </c>
    </row>
    <row r="28" spans="1:23" ht="20.25" x14ac:dyDescent="0.3">
      <c r="B28" s="11">
        <v>5.9999999999999995E-4</v>
      </c>
      <c r="C28" s="11">
        <v>2.5000000000000001E-3</v>
      </c>
      <c r="D28" s="11">
        <v>0.01</v>
      </c>
      <c r="E28" s="11">
        <v>0.04</v>
      </c>
      <c r="F28" s="11">
        <v>0.16</v>
      </c>
      <c r="G28" s="11">
        <v>0.63</v>
      </c>
      <c r="H28" s="11">
        <v>2.5</v>
      </c>
      <c r="I28" s="11">
        <v>10</v>
      </c>
      <c r="M28"/>
      <c r="N28" s="19">
        <v>5.9999999999999995E-4</v>
      </c>
      <c r="O28" s="19">
        <v>2.5000000000000001E-3</v>
      </c>
      <c r="P28" s="19">
        <v>0.01</v>
      </c>
      <c r="Q28" s="19">
        <v>0.04</v>
      </c>
      <c r="R28" s="19">
        <v>0.16</v>
      </c>
      <c r="S28" s="19">
        <v>0.63</v>
      </c>
      <c r="T28" s="19">
        <v>2.5</v>
      </c>
      <c r="U28" s="19">
        <v>10</v>
      </c>
    </row>
    <row r="29" spans="1:23" x14ac:dyDescent="0.2">
      <c r="A29" s="1"/>
      <c r="B29" s="1">
        <f>Q15/E15</f>
        <v>0.9550561797752809</v>
      </c>
      <c r="C29" s="1"/>
      <c r="D29" s="1">
        <f>S15/G15</f>
        <v>1.1132075471698113</v>
      </c>
      <c r="E29" s="1"/>
      <c r="F29" s="1">
        <f>U15/I15</f>
        <v>1.0602409638554218</v>
      </c>
      <c r="G29" s="1"/>
      <c r="H29" s="1">
        <f>W15/K15</f>
        <v>1.3367346938775511</v>
      </c>
      <c r="I29" s="1"/>
      <c r="N29" s="1">
        <v>0.93525179856115104</v>
      </c>
      <c r="O29" s="1">
        <v>0.9540481400437637</v>
      </c>
      <c r="P29" s="1">
        <v>0.97619047619047616</v>
      </c>
      <c r="Q29" s="1">
        <v>0.90645879732739421</v>
      </c>
      <c r="R29" s="1">
        <v>0.89702517162471396</v>
      </c>
      <c r="S29" s="1">
        <v>0.87931034482758619</v>
      </c>
      <c r="T29" s="1">
        <v>0.89939637826961771</v>
      </c>
      <c r="U29" s="1">
        <v>0.90631808278867099</v>
      </c>
    </row>
    <row r="30" spans="1:23" ht="15" x14ac:dyDescent="0.25">
      <c r="A30" s="1"/>
      <c r="B30" s="3">
        <f>Q16/E16</f>
        <v>3.3488372093023258</v>
      </c>
      <c r="C30" s="1"/>
      <c r="D30" s="3">
        <f>S16/G16</f>
        <v>5.2166666666666668</v>
      </c>
      <c r="E30" s="1"/>
      <c r="F30" s="3">
        <f>U16/I16</f>
        <v>3.2906976744186047</v>
      </c>
      <c r="G30" s="1"/>
      <c r="H30" s="3">
        <f>W16/K16</f>
        <v>1.6354679802955665</v>
      </c>
      <c r="I30" s="1"/>
      <c r="M30" s="2"/>
      <c r="N30" s="1">
        <v>0.8392857142857143</v>
      </c>
      <c r="O30" s="1">
        <v>0.85140562248995988</v>
      </c>
      <c r="P30" s="1">
        <v>1</v>
      </c>
      <c r="Q30" s="1">
        <v>0.96894409937888193</v>
      </c>
      <c r="R30" s="1">
        <v>0.93513513513513513</v>
      </c>
      <c r="S30" s="1">
        <v>1.0637254901960784</v>
      </c>
      <c r="T30" s="1">
        <v>1.0206422018348624</v>
      </c>
      <c r="U30" s="1">
        <v>1.0748663101604279</v>
      </c>
    </row>
    <row r="31" spans="1:23" ht="15" x14ac:dyDescent="0.25">
      <c r="A31" s="1"/>
      <c r="B31" s="1">
        <f>D17/P17</f>
        <v>1.3278688524590163</v>
      </c>
      <c r="C31" s="1">
        <f>E17/Q17</f>
        <v>1.3605769230769231</v>
      </c>
      <c r="D31" s="1">
        <f>F17/R17</f>
        <v>1.0431372549019609</v>
      </c>
      <c r="E31" s="1">
        <f>G17/S17</f>
        <v>1.1643835616438356</v>
      </c>
      <c r="F31" s="1">
        <f>H17/T17</f>
        <v>1.25</v>
      </c>
      <c r="G31" s="1">
        <f>I17/U17</f>
        <v>1.248995983935743</v>
      </c>
      <c r="H31" s="1">
        <f>J17/V17</f>
        <v>1.2862453531598512</v>
      </c>
      <c r="I31" s="1">
        <f>K17/W17</f>
        <v>1.1327800829875518</v>
      </c>
      <c r="M31" s="2"/>
      <c r="N31" s="1">
        <v>0.79036144578313261</v>
      </c>
      <c r="O31" s="1">
        <v>0.70927835051546395</v>
      </c>
      <c r="P31" s="1">
        <v>0.87389380530973448</v>
      </c>
      <c r="Q31" s="1">
        <v>0.79741379310344818</v>
      </c>
      <c r="R31" s="1">
        <v>0.82973621103117512</v>
      </c>
      <c r="S31" s="1">
        <v>0.87298387096774188</v>
      </c>
      <c r="T31" s="1">
        <v>0.90729783037475353</v>
      </c>
      <c r="U31" s="1">
        <v>0.88938053097345138</v>
      </c>
    </row>
    <row r="32" spans="1:23" ht="15" x14ac:dyDescent="0.25">
      <c r="A32" s="1"/>
      <c r="B32" s="1">
        <f>D18/P18</f>
        <v>0.9776785714285714</v>
      </c>
      <c r="C32" s="1">
        <f>E18/Q18</f>
        <v>0.89090909090909087</v>
      </c>
      <c r="D32" s="1">
        <f>F18/R18</f>
        <v>0.9382022471910112</v>
      </c>
      <c r="E32" s="1">
        <f>G18/S18</f>
        <v>0.92569659442724461</v>
      </c>
      <c r="F32" s="1">
        <f>H18/T18</f>
        <v>0.96296296296296291</v>
      </c>
      <c r="G32" s="1">
        <f>I18/U18</f>
        <v>1.0319767441860466</v>
      </c>
      <c r="H32" s="1">
        <f>J18/V18</f>
        <v>1.0588235294117647</v>
      </c>
      <c r="I32" s="1">
        <f>K18/W18</f>
        <v>1.0853658536585367</v>
      </c>
      <c r="M32" s="2"/>
      <c r="N32" s="1">
        <v>1.22265625</v>
      </c>
      <c r="O32" s="1">
        <v>1.2060606060606061</v>
      </c>
      <c r="P32" s="1">
        <v>1.2032520325203253</v>
      </c>
      <c r="Q32" s="1">
        <v>1.1604584527220629</v>
      </c>
      <c r="R32" s="1">
        <v>1.1711340206185568</v>
      </c>
      <c r="S32" s="1">
        <v>1.1936127744510978</v>
      </c>
      <c r="T32" s="1">
        <v>1.1363636363636365</v>
      </c>
      <c r="U32" s="1">
        <v>1.1423076923076922</v>
      </c>
    </row>
    <row r="33" spans="1:24" ht="15" x14ac:dyDescent="0.25">
      <c r="A33" s="1"/>
      <c r="B33" s="1">
        <f>P19/D19</f>
        <v>1.1968503937007875</v>
      </c>
      <c r="C33" s="1">
        <f>Q19/E19</f>
        <v>1.2621359223300972</v>
      </c>
      <c r="D33" s="1">
        <f>R19/F19</f>
        <v>1.2713567839195981</v>
      </c>
      <c r="E33" s="1">
        <f>S19/G19</f>
        <v>1.4571428571428571</v>
      </c>
      <c r="F33" s="1">
        <f>T19/H19</f>
        <v>1.3163265306122449</v>
      </c>
      <c r="G33" s="1"/>
      <c r="H33" s="1">
        <f>V19/J19</f>
        <v>1.2883435582822085</v>
      </c>
      <c r="I33" s="1">
        <f>W19/K19</f>
        <v>1.2874251497005988</v>
      </c>
      <c r="L33" s="8"/>
      <c r="M33" s="2"/>
      <c r="N33" s="1">
        <v>0.84398976982097185</v>
      </c>
      <c r="O33" s="1">
        <v>0.88009592326139086</v>
      </c>
      <c r="P33" s="1">
        <v>0.93495934959349591</v>
      </c>
      <c r="Q33" s="1">
        <v>0.87308533916849018</v>
      </c>
      <c r="R33" s="1">
        <v>0.87040280210157617</v>
      </c>
      <c r="S33" s="1">
        <v>0.92384105960264906</v>
      </c>
      <c r="T33" s="1">
        <v>0.89338235294117652</v>
      </c>
      <c r="U33" s="1">
        <v>0.91869918699186992</v>
      </c>
    </row>
    <row r="34" spans="1:24" ht="15" x14ac:dyDescent="0.25">
      <c r="A34" s="1"/>
      <c r="B34" s="1">
        <f>P20/D20</f>
        <v>1.75</v>
      </c>
      <c r="C34" s="1">
        <f>Q20/E20</f>
        <v>1.1733870967741935</v>
      </c>
      <c r="D34" s="1">
        <f>R20/F20</f>
        <v>1.3942307692307692</v>
      </c>
      <c r="E34" s="1">
        <f>S20/G20</f>
        <v>1.4050632911392404</v>
      </c>
      <c r="F34" s="1">
        <f>T20/H20</f>
        <v>1.59</v>
      </c>
      <c r="G34" s="1">
        <f>U20/I20</f>
        <v>1.4880382775119618</v>
      </c>
      <c r="H34" s="1">
        <f>V20/J20</f>
        <v>1.5083798882681565</v>
      </c>
      <c r="I34" s="1">
        <f>W20/K20</f>
        <v>1.5371428571428571</v>
      </c>
      <c r="J34" s="1"/>
      <c r="K34" s="1"/>
      <c r="L34" s="1"/>
      <c r="M34" s="2"/>
      <c r="N34" s="1">
        <v>1.0627177700348431</v>
      </c>
      <c r="O34" s="1">
        <v>1.1444141689373297</v>
      </c>
      <c r="P34" s="1">
        <v>1.1285714285714286</v>
      </c>
      <c r="Q34" s="1">
        <v>1.0597826086956521</v>
      </c>
      <c r="R34" s="1">
        <v>1.0533642691415313</v>
      </c>
      <c r="S34" s="1">
        <v>1.0672853828306264</v>
      </c>
      <c r="T34" s="1">
        <v>1.0733496332518337</v>
      </c>
      <c r="U34" s="1">
        <v>1.0818181818181818</v>
      </c>
      <c r="V34" s="1"/>
    </row>
    <row r="35" spans="1:24" ht="15" x14ac:dyDescent="0.25">
      <c r="A35" s="1"/>
      <c r="B35" s="1">
        <f>P21/D21</f>
        <v>1.141025641025641</v>
      </c>
      <c r="C35" s="1">
        <f>Q21/E21</f>
        <v>1.2067307692307692</v>
      </c>
      <c r="D35" s="1">
        <f>R21/F21</f>
        <v>1.4155844155844155</v>
      </c>
      <c r="E35" s="1">
        <f>S21/G21</f>
        <v>1.4750000000000001</v>
      </c>
      <c r="F35" s="1">
        <f>T21/H21</f>
        <v>1.4335260115606936</v>
      </c>
      <c r="G35" s="1">
        <f>U21/I21</f>
        <v>1.3658536585365855</v>
      </c>
      <c r="H35" s="1">
        <f>V21/J21</f>
        <v>1.1971830985915493</v>
      </c>
      <c r="I35" s="1">
        <f>W21/K21</f>
        <v>1.3095238095238095</v>
      </c>
      <c r="M35" s="2"/>
      <c r="N35" s="1">
        <v>1.0328358208955224</v>
      </c>
      <c r="O35" s="1">
        <v>0.92521367521367526</v>
      </c>
      <c r="P35" s="1">
        <v>0.98309178743961356</v>
      </c>
      <c r="Q35" s="1">
        <v>0.99538106235565815</v>
      </c>
      <c r="R35" s="1">
        <v>0.94939271255060731</v>
      </c>
      <c r="S35" s="1">
        <v>0.93569844789356982</v>
      </c>
      <c r="T35" s="1">
        <v>0.94933333333333336</v>
      </c>
      <c r="U35" s="5" t="s">
        <v>5</v>
      </c>
      <c r="V35" s="1"/>
    </row>
    <row r="36" spans="1:24" ht="15" x14ac:dyDescent="0.25">
      <c r="A36" s="1"/>
      <c r="B36" s="1"/>
      <c r="C36" s="1">
        <f>Q22/E22</f>
        <v>1.1196911196911197</v>
      </c>
      <c r="D36" s="1">
        <f>R22/F22</f>
        <v>1.0793103448275863</v>
      </c>
      <c r="E36" s="1">
        <f>S22/G22</f>
        <v>1.2088353413654618</v>
      </c>
      <c r="F36" s="1">
        <f>T22/H22</f>
        <v>1.1764705882352942</v>
      </c>
      <c r="G36" s="1">
        <f>U22/I22</f>
        <v>1.1761006289308176</v>
      </c>
      <c r="H36" s="1">
        <f>V22/J22</f>
        <v>1.1762711864406781</v>
      </c>
      <c r="I36" s="1">
        <f>W22/K22</f>
        <v>1.1470588235294117</v>
      </c>
      <c r="M36" s="2"/>
      <c r="N36" s="1">
        <v>0.76447876447876451</v>
      </c>
      <c r="O36" s="1">
        <v>0.74603174603174605</v>
      </c>
      <c r="P36" s="1">
        <v>0.73638968481375355</v>
      </c>
      <c r="Q36" s="1">
        <v>0.74592833876221498</v>
      </c>
      <c r="R36" s="1">
        <v>0.72865853658536583</v>
      </c>
      <c r="S36" s="1">
        <v>0.76606683804627251</v>
      </c>
      <c r="T36" s="1">
        <v>0.74864864864864866</v>
      </c>
      <c r="U36" s="1">
        <v>0.91379310344827591</v>
      </c>
      <c r="V36" s="1"/>
    </row>
    <row r="37" spans="1:24" ht="15" x14ac:dyDescent="0.25">
      <c r="A37" s="1"/>
      <c r="B37" s="1">
        <f>D23/P23</f>
        <v>0.70422535211267601</v>
      </c>
      <c r="C37" s="1">
        <f>E23/Q23</f>
        <v>0.98666666666666669</v>
      </c>
      <c r="D37" s="1">
        <f>F23/R23</f>
        <v>1.0724637681159421</v>
      </c>
      <c r="E37" s="1">
        <f>G23/S23</f>
        <v>1.2154471544715446</v>
      </c>
      <c r="F37" s="1">
        <f>H23/T23</f>
        <v>1.1563636363636363</v>
      </c>
      <c r="G37" s="1">
        <f>I23/U23</f>
        <v>1.1941391941391941</v>
      </c>
      <c r="H37" s="1">
        <f>J23/V23</f>
        <v>1.1896551724137931</v>
      </c>
      <c r="I37" s="1">
        <f>K23/W23</f>
        <v>1.1981566820276497</v>
      </c>
      <c r="M37" s="2"/>
      <c r="N37" s="1">
        <v>0.86947368421052629</v>
      </c>
      <c r="O37" s="5" t="s">
        <v>5</v>
      </c>
      <c r="P37" s="1">
        <v>0.84362139917695478</v>
      </c>
      <c r="Q37" s="1">
        <v>0.92540322580645162</v>
      </c>
      <c r="R37" s="5" t="s">
        <v>5</v>
      </c>
      <c r="S37" s="1">
        <v>0.83771251931993818</v>
      </c>
      <c r="T37" s="1">
        <v>0.86792452830188682</v>
      </c>
      <c r="U37" s="1">
        <v>0.86868686868686873</v>
      </c>
      <c r="V37" s="1"/>
    </row>
    <row r="38" spans="1:24" ht="15" x14ac:dyDescent="0.25">
      <c r="A38" s="1"/>
      <c r="B38" s="1"/>
      <c r="C38" s="1"/>
      <c r="D38" s="1"/>
      <c r="E38" s="1"/>
      <c r="F38" s="1"/>
      <c r="G38" s="1"/>
      <c r="H38" s="1"/>
      <c r="I38" s="1"/>
      <c r="M38" s="2"/>
      <c r="N38" s="1"/>
      <c r="O38" s="1"/>
      <c r="P38" s="1"/>
      <c r="Q38" s="1"/>
      <c r="R38" s="1"/>
      <c r="S38" s="1"/>
      <c r="T38" s="1"/>
      <c r="U38" s="1"/>
      <c r="V38" s="1"/>
    </row>
    <row r="39" spans="1:24" ht="18" x14ac:dyDescent="0.25">
      <c r="A39" s="13" t="s">
        <v>1</v>
      </c>
      <c r="B39" s="1">
        <f>AVERAGE(B29:B37)</f>
        <v>1.4251927749755373</v>
      </c>
      <c r="C39" s="1">
        <f>AVERAGE(C29:C37)</f>
        <v>1.14287108409698</v>
      </c>
      <c r="D39" s="1">
        <f>AVERAGE(D29:D37)</f>
        <v>1.6160177552897512</v>
      </c>
      <c r="E39" s="1">
        <f>AVERAGE(E29:E37)</f>
        <v>1.2645098285985978</v>
      </c>
      <c r="F39" s="1">
        <f>AVERAGE(F29:F37)</f>
        <v>1.4707320408898732</v>
      </c>
      <c r="G39" s="1">
        <f>AVERAGE(G29:G37)</f>
        <v>1.2508507478733915</v>
      </c>
      <c r="H39" s="1">
        <f>AVERAGE(H29:H37)</f>
        <v>1.2974560511934579</v>
      </c>
      <c r="I39" s="1">
        <f>AVERAGE(I29:I37)</f>
        <v>1.2424933226529162</v>
      </c>
      <c r="M39" s="18" t="s">
        <v>1</v>
      </c>
      <c r="N39">
        <f>AVERAGE(N29:N37)</f>
        <v>0.92900566867451395</v>
      </c>
      <c r="O39">
        <f t="shared" ref="O39:U39" si="0">AVERAGE(O29:O37)</f>
        <v>0.92706852906924198</v>
      </c>
      <c r="P39">
        <f t="shared" si="0"/>
        <v>0.96444110706842023</v>
      </c>
      <c r="Q39">
        <f t="shared" si="0"/>
        <v>0.93698396859113942</v>
      </c>
      <c r="R39">
        <f t="shared" si="0"/>
        <v>0.92935610734858276</v>
      </c>
      <c r="S39">
        <f t="shared" si="0"/>
        <v>0.94891519201506236</v>
      </c>
      <c r="T39">
        <f t="shared" si="0"/>
        <v>0.9440376159244166</v>
      </c>
      <c r="U39">
        <f t="shared" si="0"/>
        <v>0.97448374464692988</v>
      </c>
      <c r="V39" s="1"/>
    </row>
    <row r="40" spans="1:24" ht="18" x14ac:dyDescent="0.25">
      <c r="A40" s="13" t="s">
        <v>2</v>
      </c>
      <c r="B40" s="1">
        <f>STDEV(B29:B37)</f>
        <v>0.83575134694941422</v>
      </c>
      <c r="C40" s="1">
        <f>STDEV(C29:C37)</f>
        <v>0.16075405498548054</v>
      </c>
      <c r="D40" s="1">
        <f>STDEV(D29:D37)</f>
        <v>1.3599989235559633</v>
      </c>
      <c r="E40" s="1">
        <f>STDEV(E29:E37)</f>
        <v>0.19642443130459772</v>
      </c>
      <c r="F40" s="1">
        <f>STDEV(F29:F37)</f>
        <v>0.70818406810132029</v>
      </c>
      <c r="G40" s="1">
        <f>STDEV(G29:G37)</f>
        <v>0.15886890439939602</v>
      </c>
      <c r="H40" s="1">
        <f>STDEV(H29:H37)</f>
        <v>0.17811492241542251</v>
      </c>
      <c r="I40" s="1">
        <f>STDEV(I29:I37)</f>
        <v>0.15336765262079155</v>
      </c>
      <c r="M40" s="18" t="s">
        <v>2</v>
      </c>
      <c r="N40">
        <f>STDEV(N29:N37)</f>
        <v>0.1500175230618104</v>
      </c>
      <c r="O40">
        <f t="shared" ref="O40:U40" si="1">STDEV(O29:O37)</f>
        <v>0.17482449399336072</v>
      </c>
      <c r="P40">
        <f t="shared" si="1"/>
        <v>0.14203546733932956</v>
      </c>
      <c r="Q40">
        <f t="shared" si="1"/>
        <v>0.12776102872669232</v>
      </c>
      <c r="R40">
        <f t="shared" si="1"/>
        <v>0.13574864719320837</v>
      </c>
      <c r="S40">
        <f t="shared" si="1"/>
        <v>0.13429592471720478</v>
      </c>
      <c r="T40">
        <f t="shared" si="1"/>
        <v>0.11698603624934936</v>
      </c>
      <c r="U40">
        <f t="shared" si="1"/>
        <v>0.10666341083004668</v>
      </c>
      <c r="V40" s="1"/>
    </row>
    <row r="41" spans="1:24" ht="18" x14ac:dyDescent="0.25">
      <c r="A41" s="13" t="s">
        <v>9</v>
      </c>
      <c r="B41" s="1">
        <f>B39+(2*B40)</f>
        <v>3.0966954688743655</v>
      </c>
      <c r="C41" s="1">
        <f>C39+(2*C40)</f>
        <v>1.4643791940679411</v>
      </c>
      <c r="D41" s="1">
        <f>D39+(2*D40)</f>
        <v>4.3360156024016776</v>
      </c>
      <c r="E41" s="1">
        <f>E39+(2*E40)</f>
        <v>1.6573586912077933</v>
      </c>
      <c r="F41" s="1">
        <f>F39+(2*F40)</f>
        <v>2.8871001770925138</v>
      </c>
      <c r="G41" s="1">
        <f>G39+(2*G40)</f>
        <v>1.5685885566721836</v>
      </c>
      <c r="H41" s="1">
        <f>H39+(2*H40)</f>
        <v>1.6536858960243028</v>
      </c>
      <c r="I41" s="1">
        <f>I39+(2*I40)</f>
        <v>1.5492286278944993</v>
      </c>
      <c r="M41" s="18" t="s">
        <v>4</v>
      </c>
      <c r="N41">
        <f>N39+(2*N40)</f>
        <v>1.2290407147981348</v>
      </c>
      <c r="O41">
        <f t="shared" ref="O41:U41" si="2">O39+(2*O40)</f>
        <v>1.2767175170559635</v>
      </c>
      <c r="P41">
        <f t="shared" si="2"/>
        <v>1.2485120417470794</v>
      </c>
      <c r="Q41">
        <f t="shared" si="2"/>
        <v>1.1925060260445242</v>
      </c>
      <c r="R41">
        <f t="shared" si="2"/>
        <v>1.2008534017349994</v>
      </c>
      <c r="S41">
        <f t="shared" si="2"/>
        <v>1.217507041449472</v>
      </c>
      <c r="T41">
        <f t="shared" si="2"/>
        <v>1.1780096884231153</v>
      </c>
      <c r="U41">
        <f t="shared" si="2"/>
        <v>1.1878105663070233</v>
      </c>
      <c r="V41" s="1"/>
    </row>
    <row r="42" spans="1:24" x14ac:dyDescent="0.2">
      <c r="N42" s="1"/>
      <c r="O42" s="1"/>
      <c r="P42" s="1"/>
      <c r="Q42" s="1"/>
      <c r="R42" s="1"/>
      <c r="S42" s="1"/>
      <c r="T42" s="1"/>
      <c r="U42" s="1"/>
      <c r="V42" s="1"/>
    </row>
    <row r="43" spans="1:24" x14ac:dyDescent="0.2">
      <c r="N43" s="1"/>
      <c r="O43" s="1"/>
      <c r="P43" s="1"/>
      <c r="Q43" s="1"/>
      <c r="R43" s="1"/>
      <c r="S43" s="1"/>
      <c r="T43" s="1"/>
      <c r="U43" s="1"/>
      <c r="V43" s="1"/>
    </row>
    <row r="44" spans="1:24" ht="15" x14ac:dyDescent="0.25">
      <c r="A44" s="4" t="s">
        <v>11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15.75" x14ac:dyDescent="0.2">
      <c r="A45" s="6" t="s">
        <v>33</v>
      </c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2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4" x14ac:dyDescent="0.2">
      <c r="A47" s="3"/>
      <c r="B47" t="s">
        <v>7</v>
      </c>
      <c r="C47"/>
      <c r="D4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24" x14ac:dyDescent="0.2">
      <c r="A48"/>
      <c r="B48" t="s">
        <v>6</v>
      </c>
      <c r="C48"/>
      <c r="D4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36" x14ac:dyDescent="0.2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36" x14ac:dyDescent="0.2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36" x14ac:dyDescent="0.2">
      <c r="A51" s="1"/>
      <c r="B51" s="1"/>
      <c r="C51" s="1"/>
      <c r="D51" s="1"/>
      <c r="N51" s="1"/>
      <c r="O51" s="1"/>
      <c r="P51" s="1"/>
      <c r="Q51" s="1"/>
      <c r="R51" s="1"/>
      <c r="S51" s="1"/>
      <c r="T51" s="1"/>
      <c r="U51" s="1"/>
      <c r="V51" s="1"/>
    </row>
    <row r="52" spans="1:36" x14ac:dyDescent="0.2">
      <c r="N52" s="1"/>
      <c r="O52" s="1"/>
      <c r="P52" s="1"/>
      <c r="Q52" s="1"/>
      <c r="R52" s="1"/>
    </row>
    <row r="53" spans="1:36" x14ac:dyDescent="0.2">
      <c r="N53" s="1"/>
      <c r="O53" s="1"/>
      <c r="P53" s="1"/>
      <c r="Q53" s="1"/>
      <c r="R53" s="1"/>
    </row>
    <row r="54" spans="1:36" x14ac:dyDescent="0.2">
      <c r="N54" s="1"/>
      <c r="O54" s="1"/>
      <c r="P54" s="1"/>
      <c r="Q54" s="1"/>
      <c r="R54" s="1"/>
    </row>
    <row r="55" spans="1:36" x14ac:dyDescent="0.2">
      <c r="N55" s="1"/>
      <c r="O55" s="1"/>
      <c r="P55" s="1"/>
      <c r="Q55" s="1"/>
      <c r="R55" s="1"/>
    </row>
    <row r="56" spans="1:36" x14ac:dyDescent="0.2">
      <c r="N56" s="1"/>
      <c r="O56" s="1"/>
      <c r="P56" s="1"/>
      <c r="Q56" s="1"/>
      <c r="R56" s="1"/>
    </row>
    <row r="60" spans="1:36" x14ac:dyDescent="0.2">
      <c r="C60" s="10"/>
    </row>
    <row r="64" spans="1:36" x14ac:dyDescent="0.2"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7:36" x14ac:dyDescent="0.2"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AC65" s="1"/>
      <c r="AD65" s="1"/>
      <c r="AE65" s="1"/>
      <c r="AF65" s="1"/>
      <c r="AG65" s="1"/>
      <c r="AH65" s="1"/>
      <c r="AI65" s="1"/>
      <c r="AJ65" s="1"/>
    </row>
    <row r="66" spans="7:36" x14ac:dyDescent="0.2"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AC66" s="1"/>
      <c r="AD66" s="1"/>
      <c r="AE66" s="1"/>
      <c r="AF66" s="1"/>
      <c r="AG66" s="1"/>
      <c r="AH66" s="1"/>
      <c r="AI66" s="1"/>
      <c r="AJ66" s="1"/>
    </row>
    <row r="67" spans="7:36" x14ac:dyDescent="0.2"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AC67" s="1"/>
      <c r="AD67" s="1"/>
      <c r="AE67" s="1"/>
      <c r="AF67" s="1"/>
      <c r="AG67" s="1"/>
      <c r="AH67" s="1"/>
      <c r="AI67" s="1"/>
      <c r="AJ67" s="1"/>
    </row>
    <row r="68" spans="7:36" x14ac:dyDescent="0.2"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AC68" s="1"/>
      <c r="AD68" s="1"/>
      <c r="AE68" s="1"/>
      <c r="AF68" s="1"/>
      <c r="AG68" s="1"/>
      <c r="AH68" s="1"/>
      <c r="AI68" s="1"/>
      <c r="AJ68" s="1"/>
    </row>
    <row r="69" spans="7:36" x14ac:dyDescent="0.2"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AC69" s="1"/>
      <c r="AD69" s="1"/>
      <c r="AE69" s="1"/>
      <c r="AF69" s="1"/>
      <c r="AG69" s="1"/>
      <c r="AH69" s="1"/>
      <c r="AI69" s="1"/>
      <c r="AJ69" s="1"/>
    </row>
    <row r="70" spans="7:36" x14ac:dyDescent="0.2"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AC70" s="1"/>
      <c r="AD70" s="1"/>
      <c r="AE70" s="1"/>
      <c r="AF70" s="1"/>
      <c r="AG70" s="1"/>
      <c r="AH70" s="1"/>
      <c r="AI70" s="1"/>
      <c r="AJ70" s="1"/>
    </row>
    <row r="71" spans="7:36" x14ac:dyDescent="0.2"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AC71" s="1"/>
      <c r="AD71" s="1"/>
      <c r="AE71" s="1"/>
      <c r="AF71" s="1"/>
      <c r="AG71" s="1"/>
      <c r="AH71" s="1"/>
      <c r="AI71" s="1"/>
      <c r="AJ71" s="1"/>
    </row>
    <row r="72" spans="7:36" x14ac:dyDescent="0.2"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AC72" s="1"/>
      <c r="AD72" s="1"/>
      <c r="AE72" s="1"/>
      <c r="AF72" s="1"/>
      <c r="AG72" s="1"/>
      <c r="AH72" s="1"/>
      <c r="AI72" s="1"/>
      <c r="AJ72" s="1"/>
    </row>
    <row r="73" spans="7:36" x14ac:dyDescent="0.2"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AC73" s="1"/>
      <c r="AD73" s="1"/>
      <c r="AE73" s="1"/>
      <c r="AF73" s="1"/>
      <c r="AG73" s="1"/>
      <c r="AH73" s="1"/>
      <c r="AI73" s="1"/>
      <c r="AJ73" s="1"/>
    </row>
    <row r="74" spans="7:36" x14ac:dyDescent="0.2"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AC74" s="1"/>
      <c r="AD74" s="1"/>
      <c r="AE74" s="1"/>
      <c r="AF74" s="1"/>
      <c r="AG74" s="1"/>
      <c r="AH74" s="1"/>
      <c r="AI74" s="1"/>
      <c r="AJ74" s="1"/>
    </row>
    <row r="75" spans="7:36" x14ac:dyDescent="0.2"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AC75" s="1"/>
      <c r="AD75" s="1"/>
      <c r="AE75" s="1"/>
      <c r="AF75" s="1"/>
      <c r="AG75" s="1"/>
      <c r="AH75" s="1"/>
      <c r="AI75" s="1"/>
      <c r="AJ75" s="1"/>
    </row>
    <row r="76" spans="7:36" x14ac:dyDescent="0.2"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AC76" s="1"/>
      <c r="AD76" s="1"/>
      <c r="AE76" s="1"/>
      <c r="AF76" s="1"/>
      <c r="AG76" s="1"/>
      <c r="AH76" s="1"/>
      <c r="AI76" s="1"/>
      <c r="AJ76" s="1"/>
    </row>
    <row r="77" spans="7:36" x14ac:dyDescent="0.2"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AC77" s="1"/>
      <c r="AD77" s="1"/>
      <c r="AE77" s="1"/>
      <c r="AF77" s="1"/>
      <c r="AG77" s="1"/>
      <c r="AH77" s="1"/>
      <c r="AI77" s="1"/>
      <c r="AJ77" s="1"/>
    </row>
    <row r="78" spans="7:36" x14ac:dyDescent="0.2"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AC78" s="1"/>
      <c r="AD78" s="1"/>
      <c r="AE78" s="1"/>
      <c r="AF78" s="1"/>
      <c r="AG78" s="1"/>
      <c r="AH78" s="1"/>
      <c r="AI78" s="1"/>
      <c r="AJ78" s="1"/>
    </row>
    <row r="79" spans="7:36" x14ac:dyDescent="0.2"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AC79" s="1"/>
      <c r="AD79" s="1"/>
      <c r="AE79" s="1"/>
      <c r="AF79" s="1"/>
      <c r="AG79" s="1"/>
      <c r="AH79" s="1"/>
      <c r="AI79" s="1"/>
      <c r="AJ79" s="1"/>
    </row>
    <row r="80" spans="7:36" x14ac:dyDescent="0.2"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AC80" s="1"/>
      <c r="AD80" s="1"/>
      <c r="AE80" s="1"/>
      <c r="AF80" s="1"/>
      <c r="AG80" s="1"/>
      <c r="AH80" s="1"/>
      <c r="AI80" s="1"/>
      <c r="AJ80" s="1"/>
    </row>
    <row r="81" spans="7:36" x14ac:dyDescent="0.2"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AC81" s="1"/>
      <c r="AD81" s="1"/>
      <c r="AE81" s="1"/>
      <c r="AF81" s="1"/>
      <c r="AG81" s="1"/>
      <c r="AH81" s="1"/>
      <c r="AI81" s="1"/>
      <c r="AJ81" s="1"/>
    </row>
    <row r="82" spans="7:36" x14ac:dyDescent="0.2"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AC82" s="1"/>
      <c r="AD82" s="1"/>
      <c r="AE82" s="1"/>
      <c r="AF82" s="1"/>
      <c r="AG82" s="1"/>
      <c r="AH82" s="1"/>
      <c r="AI82" s="1"/>
      <c r="AJ82" s="1"/>
    </row>
    <row r="83" spans="7:36" x14ac:dyDescent="0.2"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AC83" s="1"/>
      <c r="AD83" s="1"/>
      <c r="AE83" s="1"/>
      <c r="AF83" s="1"/>
      <c r="AG83" s="1"/>
      <c r="AH83" s="1"/>
      <c r="AI83" s="1"/>
      <c r="AJ83" s="1"/>
    </row>
    <row r="84" spans="7:36" x14ac:dyDescent="0.2"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AC84" s="1"/>
      <c r="AD84" s="1"/>
      <c r="AE84" s="1"/>
      <c r="AF84" s="1"/>
      <c r="AG84" s="1"/>
      <c r="AH84" s="1"/>
      <c r="AI84" s="1"/>
      <c r="AJ84" s="1"/>
    </row>
    <row r="85" spans="7:36" x14ac:dyDescent="0.2"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AC85" s="1"/>
      <c r="AD85" s="1"/>
      <c r="AE85" s="1"/>
      <c r="AF85" s="1"/>
      <c r="AG85" s="1"/>
      <c r="AH85" s="1"/>
      <c r="AI85" s="1"/>
      <c r="AJ85" s="1"/>
    </row>
    <row r="86" spans="7:36" x14ac:dyDescent="0.2"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AC86" s="1"/>
      <c r="AD86" s="1"/>
      <c r="AE86" s="1"/>
      <c r="AF86" s="1"/>
      <c r="AG86" s="1"/>
      <c r="AH86" s="1"/>
      <c r="AI86" s="1"/>
      <c r="AJ86" s="1"/>
    </row>
    <row r="87" spans="7:36" x14ac:dyDescent="0.2"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7:36" x14ac:dyDescent="0.2"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60" zoomScaleNormal="60" workbookViewId="0">
      <selection activeCell="A16" sqref="A16:I29"/>
    </sheetView>
  </sheetViews>
  <sheetFormatPr defaultRowHeight="14.25" x14ac:dyDescent="0.2"/>
  <sheetData>
    <row r="1" spans="1:9" ht="15" x14ac:dyDescent="0.25">
      <c r="B1" s="4">
        <v>5.9999999999999995E-4</v>
      </c>
      <c r="C1" s="4">
        <v>2.5000000000000001E-3</v>
      </c>
      <c r="D1" s="4">
        <v>0.01</v>
      </c>
      <c r="E1" s="4">
        <v>0.04</v>
      </c>
      <c r="F1" s="4">
        <v>0.16</v>
      </c>
      <c r="G1" s="4">
        <v>0.63</v>
      </c>
      <c r="H1" s="4">
        <v>2.5</v>
      </c>
      <c r="I1" s="4">
        <v>10</v>
      </c>
    </row>
    <row r="2" spans="1:9" ht="15" x14ac:dyDescent="0.25">
      <c r="A2" s="4" t="s">
        <v>8</v>
      </c>
      <c r="B2">
        <v>1.2569093360296595</v>
      </c>
      <c r="C2">
        <v>1.163451511991658</v>
      </c>
      <c r="D2">
        <v>0.89175841968911918</v>
      </c>
      <c r="E2">
        <v>1.1734097908038654</v>
      </c>
      <c r="F2">
        <v>1.316750471401634</v>
      </c>
      <c r="G2">
        <v>1.0453158376563931</v>
      </c>
      <c r="H2">
        <v>1.0000909090909091</v>
      </c>
      <c r="I2">
        <v>1.0561331775700935</v>
      </c>
    </row>
    <row r="3" spans="1:9" x14ac:dyDescent="0.2">
      <c r="B3">
        <v>0.94495412844036697</v>
      </c>
      <c r="C3">
        <v>0.83529411764705885</v>
      </c>
      <c r="D3">
        <v>1.0647058823529412</v>
      </c>
      <c r="E3">
        <v>0.93478260869565222</v>
      </c>
      <c r="F3">
        <v>0.83796296296296291</v>
      </c>
      <c r="G3">
        <v>0.78531073446327682</v>
      </c>
      <c r="H3">
        <v>0.86363636363636365</v>
      </c>
      <c r="I3">
        <v>0.78378378378378377</v>
      </c>
    </row>
    <row r="4" spans="1:9" x14ac:dyDescent="0.2">
      <c r="B4">
        <v>2.0099121557454893</v>
      </c>
      <c r="C4">
        <v>1.852763748597082</v>
      </c>
      <c r="D4">
        <v>1.7242844054526778</v>
      </c>
      <c r="E4">
        <v>1.7364860390685353</v>
      </c>
      <c r="F4">
        <v>1.8078078078078077</v>
      </c>
      <c r="G4">
        <v>1.873321632294866</v>
      </c>
      <c r="H4">
        <v>1.932620320855615</v>
      </c>
      <c r="I4">
        <v>1.9901211801896734</v>
      </c>
    </row>
    <row r="5" spans="1:9" x14ac:dyDescent="0.2">
      <c r="B5">
        <v>0.92813189364913506</v>
      </c>
      <c r="C5">
        <v>1.0394889845747666</v>
      </c>
      <c r="D5">
        <v>1.0987723644371041</v>
      </c>
      <c r="E5">
        <v>1.0422474700112891</v>
      </c>
      <c r="F5">
        <v>1.0330148444183533</v>
      </c>
      <c r="G5">
        <v>1.0664489805031343</v>
      </c>
      <c r="H5">
        <v>0.90101641451019332</v>
      </c>
      <c r="I5">
        <v>0.97027665317139</v>
      </c>
    </row>
    <row r="6" spans="1:9" x14ac:dyDescent="0.2">
      <c r="B6">
        <v>2.1785714285714284</v>
      </c>
      <c r="C6">
        <v>1.4</v>
      </c>
      <c r="D6">
        <v>1.2926829268292683</v>
      </c>
      <c r="E6">
        <v>1.0405405405405406</v>
      </c>
      <c r="F6" t="s">
        <v>5</v>
      </c>
      <c r="G6">
        <v>1.2222222222222223</v>
      </c>
      <c r="H6">
        <v>1.6511627906976745</v>
      </c>
      <c r="I6">
        <v>1.4571428571428571</v>
      </c>
    </row>
    <row r="7" spans="1:9" x14ac:dyDescent="0.2">
      <c r="B7">
        <v>1.5426510226732202</v>
      </c>
      <c r="C7">
        <v>1.4605484443613941</v>
      </c>
      <c r="D7">
        <v>1.2131147540983607</v>
      </c>
      <c r="E7">
        <v>1.4866695804195804</v>
      </c>
      <c r="F7">
        <v>1.462385065477849</v>
      </c>
      <c r="G7">
        <v>1.4485773506689279</v>
      </c>
      <c r="H7">
        <v>1.6063447981200598</v>
      </c>
      <c r="I7">
        <v>1.381578947368421</v>
      </c>
    </row>
    <row r="8" spans="1:9" x14ac:dyDescent="0.2">
      <c r="B8">
        <v>2.9390394088669951</v>
      </c>
      <c r="C8">
        <v>1.8395061728395061</v>
      </c>
      <c r="D8">
        <v>2.3352508788750401</v>
      </c>
      <c r="E8" s="3">
        <v>5.5897790055248615</v>
      </c>
      <c r="F8">
        <v>1.9413536137198859</v>
      </c>
      <c r="G8" s="3">
        <v>3.0068948534843631</v>
      </c>
      <c r="H8">
        <v>1.5254929942916451</v>
      </c>
      <c r="I8">
        <v>2.3144517066085695</v>
      </c>
    </row>
    <row r="10" spans="1:9" x14ac:dyDescent="0.2">
      <c r="A10" t="s">
        <v>1</v>
      </c>
      <c r="B10">
        <v>1.6857384819966135</v>
      </c>
      <c r="C10">
        <v>1.3701504257159236</v>
      </c>
      <c r="D10">
        <v>1.3743670902477874</v>
      </c>
      <c r="E10">
        <v>1.857702147866332</v>
      </c>
      <c r="F10">
        <v>1.3998791276314158</v>
      </c>
      <c r="G10">
        <v>1.4925845158990261</v>
      </c>
      <c r="H10">
        <v>1.3543377987432088</v>
      </c>
      <c r="I10">
        <v>1.4219269008335413</v>
      </c>
    </row>
    <row r="11" spans="1:9" x14ac:dyDescent="0.2">
      <c r="A11" t="s">
        <v>2</v>
      </c>
      <c r="B11">
        <v>0.73550818666452633</v>
      </c>
      <c r="C11">
        <v>0.38738566818991738</v>
      </c>
      <c r="D11">
        <v>0.49718676012504892</v>
      </c>
      <c r="E11">
        <v>1.6700055944241943</v>
      </c>
      <c r="F11">
        <v>0.42912864536429962</v>
      </c>
      <c r="G11">
        <v>0.75221959534472527</v>
      </c>
      <c r="H11">
        <v>0.4256556539768549</v>
      </c>
      <c r="I11">
        <v>0.55787289785616134</v>
      </c>
    </row>
    <row r="12" spans="1:9" x14ac:dyDescent="0.2">
      <c r="A12" t="s">
        <v>4</v>
      </c>
      <c r="B12">
        <v>3.1567548553256661</v>
      </c>
      <c r="C12">
        <v>2.1449217620957581</v>
      </c>
      <c r="D12">
        <v>2.368740610497885</v>
      </c>
      <c r="E12">
        <v>5.1977133367147204</v>
      </c>
      <c r="F12">
        <v>2.258136418360015</v>
      </c>
      <c r="G12">
        <v>2.9970237065884766</v>
      </c>
      <c r="H12">
        <v>2.2056491066969186</v>
      </c>
      <c r="I12">
        <v>2.5376726965458642</v>
      </c>
    </row>
    <row r="16" spans="1:9" ht="15" x14ac:dyDescent="0.25">
      <c r="B16" s="4">
        <v>5.9999999999999995E-4</v>
      </c>
      <c r="C16" s="4">
        <v>2.5000000000000001E-3</v>
      </c>
      <c r="D16" s="4">
        <v>0.01</v>
      </c>
      <c r="E16" s="4">
        <v>0.04</v>
      </c>
      <c r="F16" s="4">
        <v>0.16</v>
      </c>
      <c r="G16" s="4">
        <v>0.63</v>
      </c>
      <c r="H16" s="4">
        <v>2.5</v>
      </c>
      <c r="I16" s="4">
        <v>10</v>
      </c>
    </row>
    <row r="17" spans="1:10" ht="15" x14ac:dyDescent="0.25">
      <c r="A17" s="2" t="s">
        <v>0</v>
      </c>
      <c r="B17" s="1">
        <v>0.93525179856115104</v>
      </c>
      <c r="C17" s="1">
        <v>0.9540481400437637</v>
      </c>
      <c r="D17" s="1">
        <v>0.97619047619047616</v>
      </c>
      <c r="E17" s="1">
        <v>0.90645879732739421</v>
      </c>
      <c r="F17" s="1">
        <v>0.89702517162471396</v>
      </c>
      <c r="G17" s="1">
        <v>0.87931034482758619</v>
      </c>
      <c r="H17" s="1">
        <v>0.89939637826961771</v>
      </c>
      <c r="I17" s="1">
        <v>0.90631808278867099</v>
      </c>
      <c r="J17" s="1"/>
    </row>
    <row r="18" spans="1:10" ht="15" x14ac:dyDescent="0.25">
      <c r="A18" s="2"/>
      <c r="B18" s="1">
        <v>0.8392857142857143</v>
      </c>
      <c r="C18" s="1">
        <v>0.85140562248995988</v>
      </c>
      <c r="D18" s="1">
        <v>1</v>
      </c>
      <c r="E18" s="1">
        <v>0.96894409937888193</v>
      </c>
      <c r="F18" s="1">
        <v>0.93513513513513513</v>
      </c>
      <c r="G18" s="1">
        <v>1.0637254901960784</v>
      </c>
      <c r="H18" s="1">
        <v>1.0206422018348624</v>
      </c>
      <c r="I18" s="1">
        <v>1.0748663101604279</v>
      </c>
      <c r="J18" s="1"/>
    </row>
    <row r="19" spans="1:10" ht="15" x14ac:dyDescent="0.25">
      <c r="A19" s="2"/>
      <c r="B19" s="1">
        <v>0.79036144578313261</v>
      </c>
      <c r="C19" s="1">
        <v>0.70927835051546395</v>
      </c>
      <c r="D19" s="1">
        <v>0.87389380530973448</v>
      </c>
      <c r="E19" s="1">
        <v>0.79741379310344818</v>
      </c>
      <c r="F19" s="1">
        <v>0.82973621103117512</v>
      </c>
      <c r="G19" s="1">
        <v>0.87298387096774188</v>
      </c>
      <c r="H19" s="1">
        <v>0.90729783037475353</v>
      </c>
      <c r="I19" s="1">
        <v>0.88938053097345138</v>
      </c>
      <c r="J19" s="1"/>
    </row>
    <row r="20" spans="1:10" ht="15" x14ac:dyDescent="0.25">
      <c r="A20" s="2"/>
      <c r="B20" s="1">
        <v>1.22265625</v>
      </c>
      <c r="C20" s="1">
        <v>1.2060606060606061</v>
      </c>
      <c r="D20" s="1">
        <v>1.2032520325203253</v>
      </c>
      <c r="E20" s="1">
        <v>1.1604584527220629</v>
      </c>
      <c r="F20" s="1">
        <v>1.1711340206185568</v>
      </c>
      <c r="G20" s="1">
        <v>1.1936127744510978</v>
      </c>
      <c r="H20" s="1">
        <v>1.1363636363636365</v>
      </c>
      <c r="I20" s="1">
        <v>1.1423076923076922</v>
      </c>
      <c r="J20" s="1"/>
    </row>
    <row r="21" spans="1:10" ht="15" x14ac:dyDescent="0.25">
      <c r="A21" s="2"/>
      <c r="B21" s="1">
        <v>0.84398976982097185</v>
      </c>
      <c r="C21" s="1">
        <v>0.88009592326139086</v>
      </c>
      <c r="D21" s="1">
        <v>0.93495934959349591</v>
      </c>
      <c r="E21" s="1">
        <v>0.87308533916849018</v>
      </c>
      <c r="F21" s="1">
        <v>0.87040280210157617</v>
      </c>
      <c r="G21" s="1">
        <v>0.92384105960264906</v>
      </c>
      <c r="H21" s="1">
        <v>0.89338235294117652</v>
      </c>
      <c r="I21" s="1">
        <v>0.91869918699186992</v>
      </c>
      <c r="J21" s="1"/>
    </row>
    <row r="22" spans="1:10" ht="15" x14ac:dyDescent="0.25">
      <c r="A22" s="2"/>
      <c r="B22" s="1">
        <v>1.0627177700348431</v>
      </c>
      <c r="C22" s="1">
        <v>1.1444141689373297</v>
      </c>
      <c r="D22" s="1">
        <v>1.1285714285714286</v>
      </c>
      <c r="E22" s="1">
        <v>1.0597826086956521</v>
      </c>
      <c r="F22" s="1">
        <v>1.0533642691415313</v>
      </c>
      <c r="G22" s="1">
        <v>1.0672853828306264</v>
      </c>
      <c r="H22" s="1">
        <v>1.0733496332518337</v>
      </c>
      <c r="I22" s="1">
        <v>1.0818181818181818</v>
      </c>
      <c r="J22" s="1"/>
    </row>
    <row r="23" spans="1:10" ht="15" x14ac:dyDescent="0.25">
      <c r="A23" s="2"/>
      <c r="B23" s="1">
        <v>1.0328358208955224</v>
      </c>
      <c r="C23" s="1">
        <v>0.92521367521367526</v>
      </c>
      <c r="D23" s="1">
        <v>0.98309178743961356</v>
      </c>
      <c r="E23" s="1">
        <v>0.99538106235565815</v>
      </c>
      <c r="F23" s="1">
        <v>0.94939271255060731</v>
      </c>
      <c r="G23" s="1">
        <v>0.93569844789356982</v>
      </c>
      <c r="H23" s="1">
        <v>0.94933333333333336</v>
      </c>
      <c r="I23" s="5" t="s">
        <v>5</v>
      </c>
      <c r="J23" s="1"/>
    </row>
    <row r="24" spans="1:10" ht="15" x14ac:dyDescent="0.25">
      <c r="A24" s="2"/>
      <c r="B24" s="1">
        <v>0.76447876447876451</v>
      </c>
      <c r="C24" s="1">
        <v>0.74603174603174605</v>
      </c>
      <c r="D24" s="1">
        <v>0.73638968481375355</v>
      </c>
      <c r="E24" s="1">
        <v>0.74592833876221498</v>
      </c>
      <c r="F24" s="1">
        <v>0.72865853658536583</v>
      </c>
      <c r="G24" s="1">
        <v>0.76606683804627251</v>
      </c>
      <c r="H24" s="1">
        <v>0.74864864864864866</v>
      </c>
      <c r="I24" s="1">
        <v>0.91379310344827591</v>
      </c>
      <c r="J24" s="1"/>
    </row>
    <row r="25" spans="1:10" ht="15" x14ac:dyDescent="0.25">
      <c r="A25" s="2"/>
      <c r="B25" s="1">
        <v>0.86947368421052629</v>
      </c>
      <c r="C25" s="5" t="s">
        <v>5</v>
      </c>
      <c r="D25" s="1">
        <v>0.84362139917695478</v>
      </c>
      <c r="E25" s="1">
        <v>0.92540322580645162</v>
      </c>
      <c r="F25" s="5" t="s">
        <v>5</v>
      </c>
      <c r="G25" s="1">
        <v>0.83771251931993818</v>
      </c>
      <c r="H25" s="1">
        <v>0.86792452830188682</v>
      </c>
      <c r="I25" s="1">
        <v>0.86868686868686873</v>
      </c>
      <c r="J25" s="1"/>
    </row>
    <row r="26" spans="1:10" ht="15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t="s">
        <v>1</v>
      </c>
      <c r="B27">
        <f>AVERAGE(B17:B25)</f>
        <v>0.92900566867451395</v>
      </c>
      <c r="C27">
        <f t="shared" ref="C27:I27" si="0">AVERAGE(C17:C25)</f>
        <v>0.92706852906924198</v>
      </c>
      <c r="D27">
        <f t="shared" si="0"/>
        <v>0.96444110706842023</v>
      </c>
      <c r="E27">
        <f t="shared" si="0"/>
        <v>0.93698396859113942</v>
      </c>
      <c r="F27">
        <f t="shared" si="0"/>
        <v>0.92935610734858276</v>
      </c>
      <c r="G27">
        <f t="shared" si="0"/>
        <v>0.94891519201506236</v>
      </c>
      <c r="H27">
        <f t="shared" si="0"/>
        <v>0.9440376159244166</v>
      </c>
      <c r="I27">
        <f t="shared" si="0"/>
        <v>0.97448374464692988</v>
      </c>
    </row>
    <row r="28" spans="1:10" x14ac:dyDescent="0.2">
      <c r="A28" t="s">
        <v>2</v>
      </c>
      <c r="B28">
        <f>STDEV(B17:B25)</f>
        <v>0.1500175230618104</v>
      </c>
      <c r="C28">
        <f t="shared" ref="C28:I28" si="1">STDEV(C17:C25)</f>
        <v>0.17482449399336072</v>
      </c>
      <c r="D28">
        <f t="shared" si="1"/>
        <v>0.14203546733932956</v>
      </c>
      <c r="E28">
        <f t="shared" si="1"/>
        <v>0.12776102872669232</v>
      </c>
      <c r="F28">
        <f t="shared" si="1"/>
        <v>0.13574864719320837</v>
      </c>
      <c r="G28">
        <f t="shared" si="1"/>
        <v>0.13429592471720478</v>
      </c>
      <c r="H28">
        <f t="shared" si="1"/>
        <v>0.11698603624934936</v>
      </c>
      <c r="I28">
        <f t="shared" si="1"/>
        <v>0.10666341083004668</v>
      </c>
    </row>
    <row r="29" spans="1:10" x14ac:dyDescent="0.2">
      <c r="A29" t="s">
        <v>4</v>
      </c>
      <c r="B29">
        <f>B27+(2*B28)</f>
        <v>1.2290407147981348</v>
      </c>
      <c r="C29">
        <f t="shared" ref="C29:I29" si="2">C27+(2*C28)</f>
        <v>1.2767175170559635</v>
      </c>
      <c r="D29">
        <f t="shared" si="2"/>
        <v>1.2485120417470794</v>
      </c>
      <c r="E29">
        <f t="shared" si="2"/>
        <v>1.1925060260445242</v>
      </c>
      <c r="F29">
        <f t="shared" si="2"/>
        <v>1.2008534017349994</v>
      </c>
      <c r="G29">
        <f t="shared" si="2"/>
        <v>1.217507041449472</v>
      </c>
      <c r="H29">
        <f t="shared" si="2"/>
        <v>1.1780096884231153</v>
      </c>
      <c r="I29">
        <f t="shared" si="2"/>
        <v>1.1878105663070233</v>
      </c>
    </row>
    <row r="33" spans="1:2" x14ac:dyDescent="0.2">
      <c r="A33" s="3"/>
      <c r="B33" t="s">
        <v>7</v>
      </c>
    </row>
    <row r="34" spans="1:2" x14ac:dyDescent="0.2">
      <c r="B34" t="s">
        <v>6</v>
      </c>
    </row>
    <row r="36" spans="1:2" ht="15" x14ac:dyDescent="0.25">
      <c r="B36" s="4" t="s">
        <v>11</v>
      </c>
    </row>
    <row r="37" spans="1:2" ht="15.75" x14ac:dyDescent="0.2">
      <c r="B37" s="6" t="s">
        <v>12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"/>
  <sheetViews>
    <sheetView zoomScale="60" zoomScaleNormal="60" workbookViewId="0">
      <selection activeCell="AA49" sqref="AA49"/>
    </sheetView>
  </sheetViews>
  <sheetFormatPr defaultRowHeight="14.25" x14ac:dyDescent="0.2"/>
  <sheetData>
    <row r="1" spans="1:20" ht="15" x14ac:dyDescent="0.25">
      <c r="A1" s="4" t="s">
        <v>8</v>
      </c>
      <c r="B1" s="4"/>
      <c r="C1" s="4">
        <v>2100</v>
      </c>
      <c r="D1" s="4">
        <v>1800</v>
      </c>
      <c r="E1" s="4">
        <v>1500</v>
      </c>
      <c r="F1" s="4">
        <v>1200</v>
      </c>
      <c r="G1" s="4">
        <v>900</v>
      </c>
      <c r="H1" s="4">
        <v>600</v>
      </c>
      <c r="I1" s="4">
        <v>300</v>
      </c>
      <c r="J1" s="4">
        <v>0</v>
      </c>
      <c r="K1" s="4">
        <v>0</v>
      </c>
      <c r="L1" s="4">
        <v>0</v>
      </c>
      <c r="M1" s="4">
        <v>300</v>
      </c>
      <c r="N1" s="4">
        <v>600</v>
      </c>
      <c r="O1" s="4">
        <v>900</v>
      </c>
      <c r="P1" s="4">
        <v>1200</v>
      </c>
      <c r="Q1" s="4">
        <v>1500</v>
      </c>
      <c r="R1" s="4">
        <v>1800</v>
      </c>
      <c r="S1" s="4">
        <v>2100</v>
      </c>
      <c r="T1" s="4"/>
    </row>
    <row r="2" spans="1:20" x14ac:dyDescent="0.2">
      <c r="E2">
        <v>1.125</v>
      </c>
      <c r="F2">
        <v>1.3611111111111112</v>
      </c>
      <c r="G2">
        <v>1.25</v>
      </c>
      <c r="H2">
        <v>1.2000000000000002</v>
      </c>
      <c r="I2">
        <v>1.0833333333333335</v>
      </c>
      <c r="J2">
        <v>1.375</v>
      </c>
      <c r="K2">
        <v>0</v>
      </c>
      <c r="L2">
        <v>1.375</v>
      </c>
      <c r="M2">
        <v>1.625</v>
      </c>
      <c r="N2">
        <v>0.7</v>
      </c>
      <c r="O2">
        <v>1.2424242424242424</v>
      </c>
      <c r="P2">
        <v>1.1703296703296704</v>
      </c>
      <c r="Q2">
        <v>1.0594405594405594</v>
      </c>
      <c r="R2">
        <v>1.125</v>
      </c>
      <c r="S2">
        <v>1.1041666666666667</v>
      </c>
    </row>
    <row r="3" spans="1:20" x14ac:dyDescent="0.2">
      <c r="D3">
        <v>0.8</v>
      </c>
      <c r="E3">
        <v>1</v>
      </c>
      <c r="F3">
        <v>1.5</v>
      </c>
      <c r="G3">
        <v>1.2</v>
      </c>
      <c r="H3">
        <v>1</v>
      </c>
      <c r="I3">
        <v>1</v>
      </c>
      <c r="J3">
        <v>1</v>
      </c>
      <c r="K3">
        <v>0</v>
      </c>
      <c r="L3">
        <v>1</v>
      </c>
      <c r="M3">
        <v>1</v>
      </c>
      <c r="N3">
        <v>1.2</v>
      </c>
      <c r="O3">
        <v>1.1428571428571428</v>
      </c>
      <c r="P3">
        <v>1.1111111111111112</v>
      </c>
      <c r="R3">
        <v>0.9</v>
      </c>
    </row>
    <row r="4" spans="1:20" x14ac:dyDescent="0.2">
      <c r="C4">
        <v>1.1666666666666665</v>
      </c>
      <c r="D4">
        <v>0.8214285714285714</v>
      </c>
      <c r="E4">
        <v>1.0874999999999999</v>
      </c>
      <c r="F4">
        <v>0.9111111111111112</v>
      </c>
      <c r="G4">
        <v>1.5833333333333335</v>
      </c>
      <c r="H4">
        <v>1.3333333333333333</v>
      </c>
      <c r="I4">
        <v>1.0249999999999999</v>
      </c>
      <c r="J4">
        <v>1.2</v>
      </c>
      <c r="K4">
        <v>0</v>
      </c>
      <c r="L4">
        <v>1.2</v>
      </c>
      <c r="M4">
        <v>1.3</v>
      </c>
      <c r="N4">
        <v>1.25</v>
      </c>
      <c r="O4">
        <v>1.0375000000000001</v>
      </c>
      <c r="P4">
        <v>1.05</v>
      </c>
      <c r="Q4">
        <v>0.95909090909090922</v>
      </c>
      <c r="R4">
        <v>1.2318181818181819</v>
      </c>
    </row>
    <row r="5" spans="1:20" x14ac:dyDescent="0.2">
      <c r="D5">
        <v>0.6428571428571429</v>
      </c>
      <c r="E5">
        <v>1.2361111111111101</v>
      </c>
      <c r="F5">
        <v>1.25</v>
      </c>
      <c r="G5">
        <v>1.3333333333333333</v>
      </c>
      <c r="H5">
        <v>1.25</v>
      </c>
      <c r="I5">
        <v>1</v>
      </c>
      <c r="J5">
        <v>1</v>
      </c>
      <c r="K5">
        <v>0</v>
      </c>
      <c r="L5">
        <v>1</v>
      </c>
      <c r="M5">
        <v>1</v>
      </c>
      <c r="N5">
        <v>0.98809523809523814</v>
      </c>
      <c r="O5">
        <v>0.8125</v>
      </c>
      <c r="P5">
        <v>1.2</v>
      </c>
      <c r="Q5">
        <v>0.85000000000000009</v>
      </c>
      <c r="R5">
        <v>1.1000000000000001</v>
      </c>
      <c r="S5">
        <v>1</v>
      </c>
    </row>
    <row r="6" spans="1:20" x14ac:dyDescent="0.2">
      <c r="C6">
        <v>0.63636363636363635</v>
      </c>
      <c r="D6">
        <v>1.125</v>
      </c>
      <c r="E6">
        <v>1.6</v>
      </c>
      <c r="F6">
        <v>1.3333333333333299</v>
      </c>
      <c r="G6">
        <v>1.5</v>
      </c>
      <c r="H6">
        <v>2</v>
      </c>
      <c r="J6">
        <v>1</v>
      </c>
      <c r="K6">
        <v>0</v>
      </c>
      <c r="L6">
        <v>1</v>
      </c>
      <c r="M6">
        <v>0.75</v>
      </c>
      <c r="N6">
        <v>0.5</v>
      </c>
      <c r="O6">
        <v>0.75</v>
      </c>
      <c r="P6">
        <v>0.55555555555555558</v>
      </c>
      <c r="Q6">
        <v>0.6</v>
      </c>
      <c r="R6">
        <v>0.9</v>
      </c>
      <c r="S6">
        <v>0.88888888888888884</v>
      </c>
    </row>
    <row r="7" spans="1:20" x14ac:dyDescent="0.2">
      <c r="D7">
        <v>1</v>
      </c>
      <c r="E7">
        <v>1.3333333333333333</v>
      </c>
      <c r="F7">
        <v>1.2857142857142858</v>
      </c>
      <c r="G7">
        <v>1</v>
      </c>
      <c r="H7">
        <v>1</v>
      </c>
      <c r="I7">
        <v>1.3333333333333333</v>
      </c>
      <c r="J7">
        <v>1</v>
      </c>
      <c r="K7">
        <v>0</v>
      </c>
      <c r="L7">
        <v>1</v>
      </c>
      <c r="M7">
        <v>0.66666666666666663</v>
      </c>
      <c r="N7">
        <v>0.83333333333333337</v>
      </c>
      <c r="O7">
        <v>1</v>
      </c>
      <c r="P7">
        <v>0.88888888888888884</v>
      </c>
      <c r="Q7">
        <v>1.1111111111111112</v>
      </c>
    </row>
    <row r="8" spans="1:20" x14ac:dyDescent="0.2">
      <c r="D8">
        <v>1.0249999999999999</v>
      </c>
      <c r="E8">
        <v>1.1499999999999999</v>
      </c>
      <c r="F8">
        <v>0.875</v>
      </c>
      <c r="G8">
        <v>1.25</v>
      </c>
      <c r="H8">
        <v>1.04</v>
      </c>
      <c r="I8">
        <v>1.125</v>
      </c>
      <c r="J8">
        <v>1</v>
      </c>
      <c r="K8">
        <v>0</v>
      </c>
      <c r="L8">
        <v>1</v>
      </c>
      <c r="M8">
        <v>1.85</v>
      </c>
      <c r="N8">
        <v>1.1665000000000001</v>
      </c>
      <c r="O8">
        <v>1.0175000000000001</v>
      </c>
      <c r="P8">
        <v>1.42</v>
      </c>
      <c r="Q8">
        <v>1.1100000000000001</v>
      </c>
      <c r="R8">
        <v>1</v>
      </c>
    </row>
    <row r="10" spans="1:20" x14ac:dyDescent="0.2">
      <c r="A10" t="s">
        <v>1</v>
      </c>
      <c r="C10">
        <f>AVERAGE(C2:C8)</f>
        <v>0.90151515151515138</v>
      </c>
      <c r="D10">
        <f t="shared" ref="D10:S10" si="0">AVERAGE(D2:D8)</f>
        <v>0.90238095238095239</v>
      </c>
      <c r="E10">
        <f t="shared" si="0"/>
        <v>1.2188492063492062</v>
      </c>
      <c r="F10">
        <f t="shared" si="0"/>
        <v>1.2166099773242627</v>
      </c>
      <c r="G10">
        <f t="shared" si="0"/>
        <v>1.3023809523809524</v>
      </c>
      <c r="H10">
        <f t="shared" si="0"/>
        <v>1.2604761904761905</v>
      </c>
      <c r="I10">
        <f t="shared" si="0"/>
        <v>1.0944444444444443</v>
      </c>
      <c r="J10">
        <f t="shared" si="0"/>
        <v>1.0821428571428571</v>
      </c>
      <c r="K10">
        <f t="shared" si="0"/>
        <v>0</v>
      </c>
      <c r="L10">
        <f t="shared" si="0"/>
        <v>1.0821428571428571</v>
      </c>
      <c r="M10">
        <f t="shared" si="0"/>
        <v>1.1702380952380953</v>
      </c>
      <c r="N10">
        <f t="shared" si="0"/>
        <v>0.94827551020408152</v>
      </c>
      <c r="O10">
        <f t="shared" si="0"/>
        <v>1.0003973407544837</v>
      </c>
      <c r="P10">
        <f t="shared" si="0"/>
        <v>1.0565550322693178</v>
      </c>
      <c r="Q10">
        <f t="shared" si="0"/>
        <v>0.94827376327376334</v>
      </c>
      <c r="R10">
        <f t="shared" si="0"/>
        <v>1.0428030303030305</v>
      </c>
      <c r="S10">
        <f t="shared" si="0"/>
        <v>0.99768518518518523</v>
      </c>
    </row>
    <row r="11" spans="1:20" x14ac:dyDescent="0.2">
      <c r="A11" t="s">
        <v>2</v>
      </c>
      <c r="C11">
        <f>STDEV(C2:C8)</f>
        <v>0.37498086881104808</v>
      </c>
      <c r="D11">
        <f t="shared" ref="D11:S11" si="1">STDEV(D2:D8)</f>
        <v>0.17805162440253353</v>
      </c>
      <c r="E11">
        <f t="shared" si="1"/>
        <v>0.19890365844779093</v>
      </c>
      <c r="F11">
        <f t="shared" si="1"/>
        <v>0.23478076914901247</v>
      </c>
      <c r="G11">
        <f t="shared" si="1"/>
        <v>0.1942289054823394</v>
      </c>
      <c r="H11">
        <f t="shared" si="1"/>
        <v>0.35125398941416291</v>
      </c>
      <c r="I11">
        <f t="shared" si="1"/>
        <v>0.12711179098497374</v>
      </c>
      <c r="J11">
        <f t="shared" si="1"/>
        <v>0.14910446960820059</v>
      </c>
      <c r="K11">
        <f t="shared" si="1"/>
        <v>0</v>
      </c>
      <c r="L11">
        <f t="shared" si="1"/>
        <v>0.14910446960820059</v>
      </c>
      <c r="M11">
        <f t="shared" si="1"/>
        <v>0.4423175796527215</v>
      </c>
      <c r="N11">
        <f t="shared" si="1"/>
        <v>0.28266994629227071</v>
      </c>
      <c r="O11">
        <f t="shared" si="1"/>
        <v>0.172503778423617</v>
      </c>
      <c r="P11">
        <f t="shared" si="1"/>
        <v>0.27317427803874961</v>
      </c>
      <c r="Q11">
        <f t="shared" si="1"/>
        <v>0.19803978965996114</v>
      </c>
      <c r="R11">
        <f t="shared" si="1"/>
        <v>0.13294515636363335</v>
      </c>
      <c r="S11">
        <f t="shared" si="1"/>
        <v>0.10765755513179159</v>
      </c>
    </row>
    <row r="12" spans="1:20" x14ac:dyDescent="0.2">
      <c r="A12" t="s">
        <v>3</v>
      </c>
      <c r="D12">
        <f>D10+(2*D11)</f>
        <v>1.2584842011860196</v>
      </c>
      <c r="E12">
        <f>E10+(2*E11)</f>
        <v>1.616656523244788</v>
      </c>
      <c r="F12">
        <f t="shared" ref="F12:S12" si="2">F10+(2*F11)</f>
        <v>1.6861715156222876</v>
      </c>
      <c r="G12">
        <f t="shared" si="2"/>
        <v>1.6908387633456312</v>
      </c>
      <c r="H12">
        <f t="shared" si="2"/>
        <v>1.9629841693045162</v>
      </c>
      <c r="I12">
        <f t="shared" si="2"/>
        <v>1.3486680264143918</v>
      </c>
      <c r="J12">
        <f t="shared" si="2"/>
        <v>1.3803517963592582</v>
      </c>
      <c r="K12">
        <f t="shared" si="2"/>
        <v>0</v>
      </c>
      <c r="L12">
        <f t="shared" si="2"/>
        <v>1.3803517963592582</v>
      </c>
      <c r="M12">
        <f t="shared" si="2"/>
        <v>2.0548732545435384</v>
      </c>
      <c r="N12">
        <f t="shared" si="2"/>
        <v>1.5136154027886231</v>
      </c>
      <c r="O12">
        <f t="shared" si="2"/>
        <v>1.3454048976017177</v>
      </c>
      <c r="P12">
        <f t="shared" si="2"/>
        <v>1.602903588346817</v>
      </c>
      <c r="Q12">
        <f t="shared" si="2"/>
        <v>1.3443533425936856</v>
      </c>
      <c r="R12">
        <f t="shared" si="2"/>
        <v>1.3086933430302972</v>
      </c>
      <c r="S12">
        <f t="shared" si="2"/>
        <v>1.2130002954487684</v>
      </c>
    </row>
    <row r="17" spans="1:20" ht="15" x14ac:dyDescent="0.25">
      <c r="A17" s="2" t="s">
        <v>0</v>
      </c>
      <c r="C17" s="2">
        <v>2100</v>
      </c>
      <c r="D17" s="2">
        <v>1800</v>
      </c>
      <c r="E17" s="2">
        <v>1500</v>
      </c>
      <c r="F17" s="2">
        <v>1200</v>
      </c>
      <c r="G17" s="2">
        <v>900</v>
      </c>
      <c r="H17" s="2">
        <v>600</v>
      </c>
      <c r="I17" s="2">
        <v>300</v>
      </c>
      <c r="J17" s="2">
        <v>0</v>
      </c>
      <c r="K17" s="2">
        <v>0</v>
      </c>
      <c r="L17" s="2">
        <v>0</v>
      </c>
      <c r="M17" s="2">
        <v>300</v>
      </c>
      <c r="N17" s="2">
        <v>600</v>
      </c>
      <c r="O17" s="2">
        <v>900</v>
      </c>
      <c r="P17" s="2">
        <v>1200</v>
      </c>
      <c r="Q17" s="2">
        <v>1500</v>
      </c>
      <c r="R17" s="2">
        <v>1800</v>
      </c>
      <c r="S17" s="2">
        <v>2100</v>
      </c>
      <c r="T17" s="2"/>
    </row>
    <row r="18" spans="1:20" x14ac:dyDescent="0.2">
      <c r="A18" s="1"/>
      <c r="C18" s="1"/>
      <c r="D18" s="1">
        <v>1.1666666666666667</v>
      </c>
      <c r="E18" s="1">
        <v>1.0769230769230769</v>
      </c>
      <c r="F18" s="1">
        <v>0.91666666666666663</v>
      </c>
      <c r="G18" s="1">
        <v>0.91666666666666663</v>
      </c>
      <c r="H18" s="1">
        <v>1</v>
      </c>
      <c r="I18" s="1">
        <v>0.90909090909090906</v>
      </c>
      <c r="J18" s="1">
        <v>1.5</v>
      </c>
      <c r="K18" s="1">
        <v>0</v>
      </c>
      <c r="L18" s="1">
        <v>1.5</v>
      </c>
      <c r="M18" s="1">
        <v>0.91666666666666663</v>
      </c>
      <c r="N18" s="1">
        <v>1.0909090909090908</v>
      </c>
      <c r="O18" s="1">
        <v>1.0769230769230769</v>
      </c>
      <c r="P18" s="1">
        <v>1</v>
      </c>
      <c r="Q18" s="1">
        <v>1.1764705882352942</v>
      </c>
      <c r="R18" s="1">
        <v>0.75</v>
      </c>
      <c r="S18" s="1"/>
      <c r="T18" s="1"/>
    </row>
    <row r="19" spans="1:20" x14ac:dyDescent="0.2">
      <c r="A19" s="1"/>
      <c r="C19" s="1">
        <v>1.1333333333333333</v>
      </c>
      <c r="D19" s="1">
        <v>0.76470588235294112</v>
      </c>
      <c r="E19" s="1">
        <v>1.0666666666666667</v>
      </c>
      <c r="F19" s="1">
        <v>1.25</v>
      </c>
      <c r="G19" s="1">
        <v>0.9285714285714286</v>
      </c>
      <c r="H19" s="1">
        <v>0.77777777777777768</v>
      </c>
      <c r="I19" s="1">
        <v>0.80952380952380953</v>
      </c>
      <c r="J19" s="3">
        <v>2.5</v>
      </c>
      <c r="K19" s="1">
        <v>0</v>
      </c>
      <c r="L19" s="3">
        <v>2.5</v>
      </c>
      <c r="M19" s="1">
        <v>0.6470588235294118</v>
      </c>
      <c r="N19" s="1">
        <v>1</v>
      </c>
      <c r="O19" s="1">
        <v>1</v>
      </c>
      <c r="P19" s="1">
        <v>1.3571428571428572</v>
      </c>
      <c r="Q19" s="1">
        <v>0.875</v>
      </c>
      <c r="R19" s="1">
        <v>1.3846153846153846</v>
      </c>
      <c r="S19" s="1">
        <v>2.1428571428571428</v>
      </c>
      <c r="T19" s="1"/>
    </row>
    <row r="20" spans="1:20" x14ac:dyDescent="0.2">
      <c r="A20" s="1"/>
      <c r="C20" s="1"/>
      <c r="D20" s="1"/>
      <c r="E20" s="1">
        <v>0.84615384615384615</v>
      </c>
      <c r="F20" s="1">
        <v>0.76923076923076927</v>
      </c>
      <c r="G20" s="1">
        <v>0.84615384615384615</v>
      </c>
      <c r="H20" s="1">
        <v>0.76923076923076927</v>
      </c>
      <c r="I20" s="1">
        <v>0.91666666666666663</v>
      </c>
      <c r="J20" s="1">
        <v>1</v>
      </c>
      <c r="K20" s="1">
        <v>0</v>
      </c>
      <c r="L20" s="1">
        <v>1</v>
      </c>
      <c r="M20" s="1">
        <v>0.92307692307692313</v>
      </c>
      <c r="N20" s="1">
        <v>0.9285714285714286</v>
      </c>
      <c r="O20" s="1">
        <v>0.8571428571428571</v>
      </c>
      <c r="P20" s="1">
        <v>1</v>
      </c>
      <c r="Q20" s="1">
        <v>0.6875</v>
      </c>
      <c r="R20" s="1">
        <v>1</v>
      </c>
      <c r="S20" s="1">
        <v>1.4545454545454546</v>
      </c>
      <c r="T20" s="1"/>
    </row>
    <row r="21" spans="1:20" x14ac:dyDescent="0.2">
      <c r="A21" s="1"/>
      <c r="C21" s="1"/>
      <c r="D21" s="1"/>
      <c r="E21" s="1">
        <v>1</v>
      </c>
      <c r="F21" s="1">
        <v>0.91666666666666663</v>
      </c>
      <c r="G21" s="1">
        <v>0.90909090909090906</v>
      </c>
      <c r="H21" s="1">
        <v>1</v>
      </c>
      <c r="I21" s="1">
        <v>1</v>
      </c>
      <c r="J21" s="1">
        <v>1</v>
      </c>
      <c r="K21" s="1">
        <v>0</v>
      </c>
      <c r="L21" s="1">
        <v>1</v>
      </c>
      <c r="M21" s="1">
        <v>0.84615384615384615</v>
      </c>
      <c r="N21" s="1">
        <v>1.1818181818181819</v>
      </c>
      <c r="O21" s="1">
        <v>1.0769230769230769</v>
      </c>
      <c r="P21" s="1">
        <v>0.91666666666666663</v>
      </c>
      <c r="Q21" s="1">
        <v>0.7857142857142857</v>
      </c>
      <c r="R21" s="1"/>
      <c r="S21" s="1"/>
      <c r="T21" s="1"/>
    </row>
    <row r="22" spans="1:20" x14ac:dyDescent="0.2">
      <c r="A22" s="1"/>
      <c r="C22" s="1"/>
      <c r="D22" s="1"/>
      <c r="E22" s="1">
        <v>1.375</v>
      </c>
      <c r="F22" s="1">
        <v>0.85</v>
      </c>
      <c r="G22" s="1">
        <v>1.2</v>
      </c>
      <c r="H22" s="1">
        <v>1</v>
      </c>
      <c r="I22" s="3">
        <v>1.5</v>
      </c>
      <c r="J22" s="1">
        <v>1</v>
      </c>
      <c r="K22" s="1">
        <v>0</v>
      </c>
      <c r="L22" s="1">
        <v>1</v>
      </c>
      <c r="M22" s="1">
        <v>1</v>
      </c>
      <c r="N22" s="1">
        <v>1.6</v>
      </c>
      <c r="O22" s="1">
        <v>1.3</v>
      </c>
      <c r="P22" s="1">
        <v>1</v>
      </c>
      <c r="Q22" s="1">
        <v>0.8</v>
      </c>
      <c r="R22" s="1">
        <v>1.18</v>
      </c>
      <c r="S22" s="1">
        <v>1.33</v>
      </c>
      <c r="T22" s="1"/>
    </row>
    <row r="23" spans="1:20" x14ac:dyDescent="0.2">
      <c r="A23" s="1"/>
      <c r="C23" s="1">
        <v>0.81818181818181823</v>
      </c>
      <c r="D23" s="1">
        <v>0.83333333333333337</v>
      </c>
      <c r="E23" s="1">
        <v>1.4</v>
      </c>
      <c r="F23" s="1">
        <v>1.1666666666666667</v>
      </c>
      <c r="G23" s="1">
        <v>1</v>
      </c>
      <c r="H23" s="1">
        <v>0.92307692307692313</v>
      </c>
      <c r="I23" s="1">
        <v>0.75</v>
      </c>
      <c r="J23" s="1">
        <v>1</v>
      </c>
      <c r="K23" s="1">
        <v>0</v>
      </c>
      <c r="L23" s="1">
        <v>1</v>
      </c>
      <c r="M23" s="3">
        <v>1.26</v>
      </c>
      <c r="N23" s="1">
        <v>1.5294117647058822</v>
      </c>
      <c r="O23" s="3">
        <v>1.5</v>
      </c>
      <c r="P23" s="1">
        <v>1.2142857142857142</v>
      </c>
      <c r="Q23" s="1">
        <v>0.9285714285714286</v>
      </c>
      <c r="R23" s="1">
        <v>1.1111111111111112</v>
      </c>
      <c r="S23" s="1">
        <v>1.2</v>
      </c>
      <c r="T23" s="1"/>
    </row>
    <row r="24" spans="1:20" x14ac:dyDescent="0.2">
      <c r="A24" s="1"/>
      <c r="C24" s="1">
        <v>1.4285714285714286</v>
      </c>
      <c r="D24" s="1">
        <v>0.83333333333333337</v>
      </c>
      <c r="E24" s="1">
        <v>1.0909090909090908</v>
      </c>
      <c r="F24" s="1">
        <v>1</v>
      </c>
      <c r="G24" s="1">
        <v>0.90909090909090906</v>
      </c>
      <c r="H24" s="1">
        <v>0.84615384615384615</v>
      </c>
      <c r="I24" s="1">
        <v>0.90909090909090906</v>
      </c>
      <c r="J24" s="1">
        <v>1</v>
      </c>
      <c r="K24" s="1">
        <v>0</v>
      </c>
      <c r="L24" s="1">
        <v>1</v>
      </c>
      <c r="M24" s="1">
        <v>1</v>
      </c>
      <c r="N24" s="1">
        <v>0.91666666666666663</v>
      </c>
      <c r="O24" s="1">
        <v>1.2</v>
      </c>
      <c r="P24" s="1"/>
      <c r="Q24" s="1"/>
      <c r="R24" s="1"/>
      <c r="S24" s="1"/>
      <c r="T24" s="1"/>
    </row>
    <row r="25" spans="1:20" x14ac:dyDescent="0.2">
      <c r="A25" s="1"/>
      <c r="C25" s="1"/>
      <c r="D25" s="1">
        <v>0.90909090909090906</v>
      </c>
      <c r="E25" s="1">
        <v>0.8666666666666667</v>
      </c>
      <c r="F25" s="1"/>
      <c r="G25" s="1">
        <v>0.52380952380952384</v>
      </c>
      <c r="H25" s="1">
        <v>0.6875</v>
      </c>
      <c r="I25" s="1">
        <v>1.25</v>
      </c>
      <c r="J25" s="1">
        <v>1</v>
      </c>
      <c r="K25" s="1">
        <v>0</v>
      </c>
      <c r="L25" s="1">
        <v>1</v>
      </c>
      <c r="M25" s="1">
        <v>0.88888888888888884</v>
      </c>
      <c r="N25" s="1">
        <v>0.8125</v>
      </c>
      <c r="O25" s="1">
        <v>1.25</v>
      </c>
      <c r="P25" s="1"/>
      <c r="Q25" s="1">
        <v>0.58620689655172409</v>
      </c>
      <c r="R25" s="1">
        <v>0.6</v>
      </c>
      <c r="S25" s="1"/>
      <c r="T25" s="1"/>
    </row>
    <row r="26" spans="1:20" x14ac:dyDescent="0.2">
      <c r="A26" s="1"/>
      <c r="C26" s="1">
        <v>1.5</v>
      </c>
      <c r="D26" s="1">
        <v>0.83333333333333337</v>
      </c>
      <c r="E26" s="1">
        <v>0.83333333333333337</v>
      </c>
      <c r="F26" s="1">
        <v>1.0909090909090908</v>
      </c>
      <c r="G26" s="1">
        <v>0.84615384615384615</v>
      </c>
      <c r="H26" s="1">
        <v>0.7857142857142857</v>
      </c>
      <c r="I26" s="1">
        <v>0.84615384615384615</v>
      </c>
      <c r="J26" s="1">
        <v>1</v>
      </c>
      <c r="K26" s="1">
        <v>0</v>
      </c>
      <c r="L26" s="1">
        <v>1</v>
      </c>
      <c r="M26" s="1">
        <v>0.9285714285714286</v>
      </c>
      <c r="N26" s="1">
        <v>0.75</v>
      </c>
      <c r="O26" s="1">
        <v>0.8571428571428571</v>
      </c>
      <c r="P26" s="1">
        <v>1.1666666666666667</v>
      </c>
      <c r="Q26" s="1">
        <v>1.0769230769230769</v>
      </c>
      <c r="R26" s="1">
        <v>1</v>
      </c>
      <c r="S26" s="1"/>
      <c r="T26" s="1"/>
    </row>
    <row r="27" spans="1:20" x14ac:dyDescent="0.2">
      <c r="A27" s="1"/>
      <c r="C27" s="1"/>
      <c r="D27" s="1"/>
      <c r="E27" s="1">
        <v>1.1818181818181801</v>
      </c>
      <c r="F27" s="1">
        <v>1</v>
      </c>
      <c r="G27" s="1">
        <v>1</v>
      </c>
      <c r="H27" s="1">
        <v>1</v>
      </c>
      <c r="I27" s="1">
        <v>1.1000000000000001</v>
      </c>
      <c r="J27" s="1">
        <v>1</v>
      </c>
      <c r="K27" s="1">
        <v>0</v>
      </c>
      <c r="L27" s="1">
        <v>1</v>
      </c>
      <c r="M27" s="1">
        <v>1</v>
      </c>
      <c r="N27" s="1">
        <v>1</v>
      </c>
      <c r="O27" s="1">
        <v>0.91666666666666663</v>
      </c>
      <c r="P27" s="1">
        <v>1.2</v>
      </c>
      <c r="Q27" s="1"/>
      <c r="R27" s="1"/>
      <c r="S27" s="1"/>
      <c r="T27" s="1"/>
    </row>
    <row r="29" spans="1:20" x14ac:dyDescent="0.2">
      <c r="A29" t="s">
        <v>1</v>
      </c>
      <c r="C29">
        <f>AVERAGE(C18:C27)</f>
        <v>1.220021645021645</v>
      </c>
      <c r="D29">
        <f>AVERAGE(D18:D27)</f>
        <v>0.8900772430184194</v>
      </c>
      <c r="E29">
        <f t="shared" ref="E29:S29" si="3">AVERAGE(E18:E27)</f>
        <v>1.0737470862470861</v>
      </c>
      <c r="F29">
        <f t="shared" si="3"/>
        <v>0.99557109557109547</v>
      </c>
      <c r="G29">
        <f t="shared" si="3"/>
        <v>0.90795371295371297</v>
      </c>
      <c r="H29">
        <f t="shared" si="3"/>
        <v>0.87894536019536018</v>
      </c>
      <c r="I29">
        <f t="shared" si="3"/>
        <v>0.99905261405261414</v>
      </c>
      <c r="J29">
        <f t="shared" si="3"/>
        <v>1.2</v>
      </c>
      <c r="K29">
        <f t="shared" si="3"/>
        <v>0</v>
      </c>
      <c r="L29">
        <f t="shared" si="3"/>
        <v>1.2</v>
      </c>
      <c r="M29">
        <f t="shared" si="3"/>
        <v>0.9410416576887165</v>
      </c>
      <c r="N29">
        <f t="shared" si="3"/>
        <v>1.0809877132671251</v>
      </c>
      <c r="O29">
        <f t="shared" si="3"/>
        <v>1.1034798534798536</v>
      </c>
      <c r="P29">
        <f t="shared" si="3"/>
        <v>1.106845238095238</v>
      </c>
      <c r="Q29">
        <f t="shared" si="3"/>
        <v>0.86454828449947618</v>
      </c>
      <c r="R29">
        <f t="shared" si="3"/>
        <v>1.0036752136752136</v>
      </c>
      <c r="S29">
        <f t="shared" si="3"/>
        <v>1.5318506493506494</v>
      </c>
    </row>
    <row r="30" spans="1:20" x14ac:dyDescent="0.2">
      <c r="A30" t="s">
        <v>2</v>
      </c>
      <c r="C30">
        <f t="shared" ref="C30:S30" si="4">STDEV(C18:C27)</f>
        <v>0.31137919074823628</v>
      </c>
      <c r="D30">
        <f t="shared" si="4"/>
        <v>0.14299707738674158</v>
      </c>
      <c r="E30">
        <f t="shared" si="4"/>
        <v>0.20197546208685921</v>
      </c>
      <c r="F30">
        <f t="shared" si="4"/>
        <v>0.15330077894308125</v>
      </c>
      <c r="G30">
        <f t="shared" si="4"/>
        <v>0.16929424385159594</v>
      </c>
      <c r="H30">
        <f t="shared" si="4"/>
        <v>0.11984031593026988</v>
      </c>
      <c r="I30">
        <f t="shared" si="4"/>
        <v>0.22813597623019194</v>
      </c>
      <c r="J30">
        <f t="shared" si="4"/>
        <v>0.48304589153964789</v>
      </c>
      <c r="K30">
        <f t="shared" si="4"/>
        <v>0</v>
      </c>
      <c r="L30">
        <f t="shared" si="4"/>
        <v>0.48304589153964789</v>
      </c>
      <c r="M30">
        <f t="shared" si="4"/>
        <v>0.15325526123184929</v>
      </c>
      <c r="N30">
        <f t="shared" si="4"/>
        <v>0.28396239362066028</v>
      </c>
      <c r="O30">
        <f t="shared" si="4"/>
        <v>0.20950054090080364</v>
      </c>
      <c r="P30">
        <f t="shared" si="4"/>
        <v>0.14969701340102107</v>
      </c>
      <c r="Q30">
        <f t="shared" si="4"/>
        <v>0.19486555110191278</v>
      </c>
      <c r="R30">
        <f t="shared" si="4"/>
        <v>0.26302095059971892</v>
      </c>
      <c r="S30">
        <f t="shared" si="4"/>
        <v>0.42038615833885146</v>
      </c>
    </row>
    <row r="31" spans="1:20" x14ac:dyDescent="0.2">
      <c r="A31" t="s">
        <v>9</v>
      </c>
      <c r="C31">
        <f t="shared" ref="C31:S31" si="5">C29+(2*C30)</f>
        <v>1.8427800265181176</v>
      </c>
      <c r="D31">
        <f t="shared" si="5"/>
        <v>1.1760713977919026</v>
      </c>
      <c r="E31">
        <f t="shared" si="5"/>
        <v>1.4776980104208046</v>
      </c>
      <c r="F31">
        <f t="shared" si="5"/>
        <v>1.302172653457258</v>
      </c>
      <c r="G31">
        <f t="shared" si="5"/>
        <v>1.2465422006569049</v>
      </c>
      <c r="H31">
        <f t="shared" si="5"/>
        <v>1.1186259920558999</v>
      </c>
      <c r="I31">
        <f t="shared" si="5"/>
        <v>1.4553245665129979</v>
      </c>
      <c r="J31">
        <f t="shared" si="5"/>
        <v>2.1660917830792958</v>
      </c>
      <c r="K31">
        <f t="shared" si="5"/>
        <v>0</v>
      </c>
      <c r="L31">
        <f t="shared" si="5"/>
        <v>2.1660917830792958</v>
      </c>
      <c r="M31">
        <f t="shared" si="5"/>
        <v>1.247552180152415</v>
      </c>
      <c r="N31">
        <f t="shared" si="5"/>
        <v>1.6489125005084455</v>
      </c>
      <c r="O31">
        <f t="shared" si="5"/>
        <v>1.5224809352814608</v>
      </c>
      <c r="P31">
        <f t="shared" si="5"/>
        <v>1.4062392648972801</v>
      </c>
      <c r="Q31">
        <f t="shared" si="5"/>
        <v>1.2542793867033017</v>
      </c>
      <c r="R31">
        <f t="shared" si="5"/>
        <v>1.5297171148746513</v>
      </c>
      <c r="S31">
        <f t="shared" si="5"/>
        <v>2.3726229660283522</v>
      </c>
    </row>
    <row r="34" spans="1:56" x14ac:dyDescent="0.2">
      <c r="A34" s="3"/>
      <c r="B34" t="s">
        <v>7</v>
      </c>
    </row>
    <row r="37" spans="1:56" ht="15" x14ac:dyDescent="0.25">
      <c r="D37" s="4" t="s">
        <v>11</v>
      </c>
    </row>
    <row r="38" spans="1:56" x14ac:dyDescent="0.2">
      <c r="D38" s="7" t="s">
        <v>10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AMD vs Healthy Monocytes erg </vt:lpstr>
      <vt:lpstr>AMD vs control erg results</vt:lpstr>
      <vt:lpstr>AMD vs Control -ONL thickness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2023-09-20T08:09:54Z</dcterms:modified>
</cp:coreProperties>
</file>