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00"/>
  </bookViews>
  <sheets>
    <sheet name="% of apoptotic cells with cells" sheetId="2" r:id="rId1"/>
    <sheet name="% of apoptotic cells with media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2" l="1"/>
  <c r="C10" i="3" l="1"/>
  <c r="D10" i="3"/>
  <c r="C11" i="3"/>
  <c r="D11" i="3"/>
  <c r="C12" i="3"/>
  <c r="D12" i="3"/>
  <c r="C13" i="3"/>
  <c r="D13" i="3"/>
  <c r="B13" i="3"/>
  <c r="B12" i="3"/>
  <c r="B11" i="3"/>
  <c r="B10" i="3"/>
  <c r="C12" i="2" l="1"/>
  <c r="D12" i="2"/>
  <c r="B16" i="2" s="1"/>
  <c r="B13" i="2"/>
  <c r="B14" i="2" s="1"/>
  <c r="C13" i="2"/>
  <c r="D13" i="2"/>
  <c r="D15" i="2" s="1"/>
  <c r="C16" i="2" l="1"/>
  <c r="C14" i="2"/>
  <c r="C15" i="2"/>
  <c r="B15" i="2"/>
  <c r="D14" i="2"/>
</calcChain>
</file>

<file path=xl/sharedStrings.xml><?xml version="1.0" encoding="utf-8"?>
<sst xmlns="http://schemas.openxmlformats.org/spreadsheetml/2006/main" count="27" uniqueCount="13">
  <si>
    <t>fold change</t>
  </si>
  <si>
    <t>m2a</t>
  </si>
  <si>
    <t>m1</t>
  </si>
  <si>
    <t>sem</t>
  </si>
  <si>
    <t>stdv</t>
  </si>
  <si>
    <t>average</t>
  </si>
  <si>
    <t>18h</t>
  </si>
  <si>
    <t>a290</t>
  </si>
  <si>
    <t>ic101611</t>
  </si>
  <si>
    <t>ic10132</t>
  </si>
  <si>
    <t>error</t>
  </si>
  <si>
    <t>control</t>
  </si>
  <si>
    <t>Legend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</si>
</sst>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Arial"/>
      <family val="2"/>
      <scheme val="minor"/>
    </font>
    <font>
      <sz val="11"/>
      <color rgb="FF006100"/>
      <name val="Arial"/>
      <family val="2"/>
      <charset val="177"/>
      <scheme val="minor"/>
    </font>
    <font>
      <sz val="11"/>
      <color rgb="FF9C6500"/>
      <name val="Arial"/>
      <family val="2"/>
      <charset val="177"/>
      <scheme val="minor"/>
    </font>
    <font>
      <b/>
      <sz val="11"/>
      <color rgb="FF006100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color rgb="FFFF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18">
    <xf numFmtId="0" fontId="0" fillId="0" borderId="0" xfId="0"/>
    <xf numFmtId="0" fontId="4" fillId="0" borderId="0" xfId="0" applyFont="1"/>
    <xf numFmtId="0" fontId="1" fillId="2" borderId="0" xfId="1" applyAlignment="1">
      <alignment horizontal="left"/>
    </xf>
    <xf numFmtId="0" fontId="5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Fill="1" applyBorder="1"/>
    <xf numFmtId="0" fontId="4" fillId="0" borderId="1" xfId="0" applyFont="1" applyBorder="1"/>
    <xf numFmtId="0" fontId="4" fillId="0" borderId="0" xfId="0" applyFont="1" applyBorder="1"/>
    <xf numFmtId="0" fontId="4" fillId="0" borderId="2" xfId="0" applyFont="1" applyBorder="1"/>
    <xf numFmtId="0" fontId="0" fillId="0" borderId="0" xfId="0" applyBorder="1"/>
    <xf numFmtId="0" fontId="0" fillId="0" borderId="0" xfId="0" applyFill="1"/>
    <xf numFmtId="0" fontId="4" fillId="0" borderId="0" xfId="0" applyFont="1" applyFill="1" applyAlignment="1">
      <alignment horizontal="left"/>
    </xf>
    <xf numFmtId="0" fontId="1" fillId="0" borderId="0" xfId="1" applyFill="1"/>
    <xf numFmtId="0" fontId="1" fillId="0" borderId="0" xfId="1" applyFill="1" applyAlignment="1">
      <alignment horizontal="left"/>
    </xf>
    <xf numFmtId="0" fontId="1" fillId="0" borderId="0" xfId="1" applyFill="1" applyBorder="1"/>
    <xf numFmtId="0" fontId="3" fillId="0" borderId="0" xfId="1" applyFont="1" applyFill="1" applyBorder="1"/>
    <xf numFmtId="0" fontId="0" fillId="0" borderId="0" xfId="0" applyFill="1" applyBorder="1"/>
    <xf numFmtId="0" fontId="2" fillId="0" borderId="0" xfId="2" applyFill="1" applyBorder="1"/>
  </cellXfs>
  <cellStyles count="3">
    <cellStyle name="Normal" xfId="0" builtinId="0"/>
    <cellStyle name="טוב" xfId="1" builtinId="26"/>
    <cellStyle name="ניטראלי" xfId="2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80872</xdr:colOff>
      <xdr:row>3</xdr:row>
      <xdr:rowOff>161745</xdr:rowOff>
    </xdr:from>
    <xdr:ext cx="4460512" cy="609013"/>
    <xdr:sp macro="" textlink="">
      <xdr:nvSpPr>
        <xdr:cNvPr id="2" name="TextBox 1"/>
        <xdr:cNvSpPr txBox="1"/>
      </xdr:nvSpPr>
      <xdr:spPr>
        <a:xfrm>
          <a:off x="5260091" y="723040"/>
          <a:ext cx="4460512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Summary of the percentage of apoptotic (TUNEL</a:t>
          </a:r>
          <a:r>
            <a:rPr lang="en-US" sz="11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+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 cells measured in control explants and in explants that were co-cultured with M1 or M2a hMdɸs (n=6 per group, one-way ANOVA with multiple comparisons). </a:t>
          </a:r>
          <a:endParaRPr lang="he-IL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171450</xdr:colOff>
      <xdr:row>22</xdr:row>
      <xdr:rowOff>152400</xdr:rowOff>
    </xdr:from>
    <xdr:to>
      <xdr:col>9</xdr:col>
      <xdr:colOff>381000</xdr:colOff>
      <xdr:row>23</xdr:row>
      <xdr:rowOff>180975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943725" y="4210050"/>
          <a:ext cx="209550" cy="21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endParaRPr lang="he-IL" sz="1100"/>
        </a:p>
      </xdr:txBody>
    </xdr:sp>
    <xdr:clientData/>
  </xdr:twoCellAnchor>
  <xdr:oneCellAnchor>
    <xdr:from>
      <xdr:col>14</xdr:col>
      <xdr:colOff>466725</xdr:colOff>
      <xdr:row>18</xdr:row>
      <xdr:rowOff>142875</xdr:rowOff>
    </xdr:from>
    <xdr:ext cx="254942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668000" y="3467100"/>
          <a:ext cx="25494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1" anchor="t">
          <a:spAutoFit/>
        </a:bodyPr>
        <a:lstStyle/>
        <a:p>
          <a:r>
            <a:rPr lang="en-US" sz="1100"/>
            <a:t>*</a:t>
          </a:r>
          <a:endParaRPr lang="he-IL" sz="1100"/>
        </a:p>
      </xdr:txBody>
    </xdr:sp>
    <xdr:clientData/>
  </xdr:oneCellAnchor>
  <xdr:oneCellAnchor>
    <xdr:from>
      <xdr:col>6</xdr:col>
      <xdr:colOff>0</xdr:colOff>
      <xdr:row>3</xdr:row>
      <xdr:rowOff>0</xdr:rowOff>
    </xdr:from>
    <xdr:ext cx="4460512" cy="781240"/>
    <xdr:sp macro="" textlink="">
      <xdr:nvSpPr>
        <xdr:cNvPr id="4" name="TextBox 3"/>
        <xdr:cNvSpPr txBox="1"/>
      </xdr:nvSpPr>
      <xdr:spPr>
        <a:xfrm>
          <a:off x="4624917" y="571500"/>
          <a:ext cx="4460512" cy="781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The addition of supernatant collected from M2a hMdɸs to retinal explants increased photoreceptor death (measured as an increase in the percentage of TUNEL-positive cells); (n=6 per group, one-way ANOVA with multiple comparisons). INL, inner nuclear layer; ONL, outer nuclear layer. </a:t>
          </a:r>
          <a:endParaRPr lang="he-IL" sz="1100"/>
        </a:p>
      </xdr:txBody>
    </xdr:sp>
    <xdr:clientData/>
  </xdr:one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zoomScale="112" zoomScaleNormal="112" workbookViewId="0">
      <selection activeCell="I14" sqref="I14"/>
    </sheetView>
  </sheetViews>
  <sheetFormatPr defaultRowHeight="14.25" x14ac:dyDescent="0.2"/>
  <cols>
    <col min="2" max="2" width="13.75" bestFit="1" customWidth="1"/>
  </cols>
  <sheetData>
    <row r="1" spans="1:8" ht="15" x14ac:dyDescent="0.25">
      <c r="C1" s="1" t="s">
        <v>11</v>
      </c>
      <c r="D1" s="1" t="s">
        <v>2</v>
      </c>
      <c r="E1" s="1" t="s">
        <v>1</v>
      </c>
      <c r="G1" s="1"/>
    </row>
    <row r="2" spans="1:8" ht="15" x14ac:dyDescent="0.25">
      <c r="A2" s="4" t="s">
        <v>9</v>
      </c>
      <c r="C2">
        <v>1.21</v>
      </c>
      <c r="D2">
        <v>1.55</v>
      </c>
      <c r="E2">
        <v>1.89</v>
      </c>
    </row>
    <row r="3" spans="1:8" ht="15" x14ac:dyDescent="0.25">
      <c r="A3" s="4" t="s">
        <v>8</v>
      </c>
      <c r="C3">
        <v>4.6399999999999997</v>
      </c>
      <c r="D3">
        <v>8.23</v>
      </c>
      <c r="E3">
        <v>20.59</v>
      </c>
    </row>
    <row r="4" spans="1:8" ht="15" x14ac:dyDescent="0.25">
      <c r="A4" s="4">
        <v>6111</v>
      </c>
      <c r="C4">
        <v>5.19</v>
      </c>
      <c r="D4">
        <v>5.59</v>
      </c>
      <c r="E4">
        <v>9.36</v>
      </c>
      <c r="H4" s="1" t="s">
        <v>12</v>
      </c>
    </row>
    <row r="5" spans="1:8" ht="15" x14ac:dyDescent="0.25">
      <c r="A5" s="4">
        <v>100591</v>
      </c>
      <c r="C5">
        <v>1.23</v>
      </c>
      <c r="D5">
        <v>2.13</v>
      </c>
      <c r="E5">
        <v>1.47</v>
      </c>
    </row>
    <row r="6" spans="1:8" ht="15" x14ac:dyDescent="0.25">
      <c r="A6" s="4" t="s">
        <v>7</v>
      </c>
      <c r="C6">
        <v>1.69</v>
      </c>
      <c r="D6">
        <v>0.82</v>
      </c>
      <c r="E6">
        <v>7.9200000000000008</v>
      </c>
    </row>
    <row r="7" spans="1:8" ht="15" x14ac:dyDescent="0.25">
      <c r="A7" s="4" t="s">
        <v>6</v>
      </c>
      <c r="C7">
        <v>0.65</v>
      </c>
      <c r="D7">
        <v>1.5</v>
      </c>
      <c r="E7">
        <v>7.24</v>
      </c>
    </row>
    <row r="8" spans="1:8" x14ac:dyDescent="0.2">
      <c r="E8">
        <v>18.279999999999998</v>
      </c>
    </row>
    <row r="9" spans="1:8" x14ac:dyDescent="0.2">
      <c r="E9">
        <v>18.259999999999998</v>
      </c>
    </row>
    <row r="10" spans="1:8" ht="15" x14ac:dyDescent="0.25">
      <c r="G10" s="1"/>
    </row>
    <row r="11" spans="1:8" x14ac:dyDescent="0.2">
      <c r="B11" t="s">
        <v>11</v>
      </c>
      <c r="C11" t="s">
        <v>2</v>
      </c>
      <c r="D11" t="s">
        <v>1</v>
      </c>
    </row>
    <row r="12" spans="1:8" ht="15" x14ac:dyDescent="0.25">
      <c r="A12" s="4" t="s">
        <v>5</v>
      </c>
      <c r="B12">
        <f>AVERAGE(C2:C9)</f>
        <v>2.4350000000000001</v>
      </c>
      <c r="C12">
        <f>AVERAGE(D2:D9)</f>
        <v>3.3033333333333332</v>
      </c>
      <c r="D12">
        <f>AVERAGE(E2:E9)</f>
        <v>10.626249999999999</v>
      </c>
    </row>
    <row r="13" spans="1:8" ht="15" x14ac:dyDescent="0.25">
      <c r="A13" s="4" t="s">
        <v>4</v>
      </c>
      <c r="B13">
        <f>STDEV(C2:C9)</f>
        <v>1.9568316228025346</v>
      </c>
      <c r="C13">
        <f>STDEV(D2:D9)</f>
        <v>2.9451904296100562</v>
      </c>
      <c r="D13">
        <f>STDEV(E2:E9)</f>
        <v>7.5278832872006118</v>
      </c>
    </row>
    <row r="14" spans="1:8" ht="15" x14ac:dyDescent="0.25">
      <c r="A14" s="4" t="s">
        <v>10</v>
      </c>
      <c r="B14">
        <f>B12+(2*B13)</f>
        <v>6.3486632456050689</v>
      </c>
      <c r="C14">
        <f>C12+(2*C13)</f>
        <v>9.1937141925534451</v>
      </c>
      <c r="D14">
        <f>D12+(2*D13)</f>
        <v>25.682016574401224</v>
      </c>
    </row>
    <row r="15" spans="1:8" ht="15" x14ac:dyDescent="0.25">
      <c r="A15" s="1" t="s">
        <v>3</v>
      </c>
      <c r="B15">
        <f>B13/SQRT(6)</f>
        <v>0.79887316473476166</v>
      </c>
      <c r="C15">
        <f>C13/SQRT(6)</f>
        <v>1.2023689579788359</v>
      </c>
      <c r="D15">
        <f>D13/SQRT(8)</f>
        <v>2.6615086601802154</v>
      </c>
    </row>
    <row r="16" spans="1:8" x14ac:dyDescent="0.2">
      <c r="A16" s="2" t="s">
        <v>0</v>
      </c>
      <c r="B16">
        <f>D12/B12</f>
        <v>4.3639630390143731</v>
      </c>
      <c r="C16">
        <f>D12/C12</f>
        <v>3.216826437941473</v>
      </c>
    </row>
    <row r="28" spans="1:8" ht="15" x14ac:dyDescent="0.25">
      <c r="A28" s="10"/>
      <c r="B28" s="11"/>
      <c r="G28" s="10"/>
    </row>
    <row r="29" spans="1:8" ht="15" x14ac:dyDescent="0.25">
      <c r="A29" s="10"/>
      <c r="B29" s="11"/>
      <c r="G29" s="10"/>
    </row>
    <row r="30" spans="1:8" x14ac:dyDescent="0.2">
      <c r="A30" s="12"/>
      <c r="B30" s="12"/>
      <c r="C30" s="12"/>
      <c r="D30" s="12"/>
      <c r="E30" s="12"/>
      <c r="F30" s="12"/>
      <c r="G30" s="12"/>
    </row>
    <row r="31" spans="1:8" x14ac:dyDescent="0.2">
      <c r="A31" s="12"/>
      <c r="B31" s="12"/>
      <c r="C31" s="12"/>
      <c r="D31" s="12"/>
      <c r="E31" s="12"/>
      <c r="F31" s="12"/>
      <c r="G31" s="12"/>
    </row>
    <row r="32" spans="1:8" ht="15" x14ac:dyDescent="0.25">
      <c r="A32" s="12"/>
      <c r="B32" s="13"/>
      <c r="C32" s="12"/>
      <c r="D32" s="12"/>
      <c r="E32" s="12"/>
      <c r="F32" s="12"/>
      <c r="G32" s="12"/>
      <c r="H32" s="3"/>
    </row>
    <row r="33" spans="6:21" x14ac:dyDescent="0.2">
      <c r="K33" s="10"/>
    </row>
    <row r="34" spans="6:21" x14ac:dyDescent="0.2">
      <c r="K34" s="10"/>
      <c r="L34" s="12"/>
      <c r="M34" s="13"/>
      <c r="N34" s="12"/>
      <c r="O34" s="12"/>
      <c r="P34" s="12"/>
      <c r="Q34" s="12"/>
      <c r="R34" s="12"/>
    </row>
    <row r="35" spans="6:21" x14ac:dyDescent="0.2">
      <c r="K35" s="10"/>
      <c r="L35" s="12"/>
      <c r="M35" s="13"/>
      <c r="N35" s="12"/>
      <c r="O35" s="12"/>
      <c r="P35" s="12"/>
      <c r="Q35" s="12"/>
      <c r="R35" s="12"/>
    </row>
    <row r="36" spans="6:21" x14ac:dyDescent="0.2">
      <c r="K36" s="10"/>
      <c r="L36" s="12"/>
      <c r="M36" s="13"/>
      <c r="N36" s="12"/>
      <c r="O36" s="12"/>
      <c r="P36" s="12"/>
      <c r="Q36" s="12"/>
      <c r="R36" s="12"/>
    </row>
    <row r="37" spans="6:21" x14ac:dyDescent="0.2">
      <c r="K37" s="10"/>
      <c r="L37" s="12"/>
      <c r="M37" s="13"/>
      <c r="N37" s="12"/>
      <c r="O37" s="12"/>
      <c r="P37" s="12"/>
      <c r="Q37" s="12"/>
      <c r="R37" s="12"/>
    </row>
    <row r="38" spans="6:21" x14ac:dyDescent="0.2">
      <c r="K38" s="10"/>
      <c r="L38" s="12"/>
      <c r="M38" s="13"/>
      <c r="N38" s="12"/>
      <c r="O38" s="12"/>
      <c r="P38" s="12"/>
      <c r="Q38" s="12"/>
      <c r="R38" s="12"/>
    </row>
    <row r="39" spans="6:21" x14ac:dyDescent="0.2">
      <c r="K39" s="10"/>
      <c r="L39" s="12"/>
      <c r="M39" s="12"/>
      <c r="N39" s="12"/>
      <c r="O39" s="12"/>
      <c r="P39" s="12"/>
      <c r="Q39" s="12"/>
      <c r="R39" s="12"/>
    </row>
    <row r="40" spans="6:21" x14ac:dyDescent="0.2">
      <c r="K40" s="10"/>
      <c r="L40" s="12"/>
      <c r="M40" s="12"/>
      <c r="N40" s="12"/>
      <c r="O40" s="12"/>
      <c r="P40" s="12"/>
      <c r="Q40" s="12"/>
      <c r="R40" s="12"/>
    </row>
    <row r="41" spans="6:21" x14ac:dyDescent="0.2">
      <c r="K41" s="10"/>
      <c r="L41" s="12"/>
      <c r="M41" s="13"/>
      <c r="N41" s="12"/>
      <c r="O41" s="12"/>
      <c r="P41" s="12"/>
      <c r="Q41" s="12"/>
      <c r="R41" s="12"/>
    </row>
    <row r="42" spans="6:21" ht="15" x14ac:dyDescent="0.25">
      <c r="F42" s="1"/>
      <c r="G42" s="1"/>
      <c r="H42" s="1"/>
      <c r="I42" s="1"/>
      <c r="K42" s="10"/>
      <c r="L42" s="12"/>
      <c r="M42" s="12"/>
      <c r="N42" s="12"/>
      <c r="O42" s="12"/>
      <c r="P42" s="12"/>
      <c r="Q42" s="12"/>
      <c r="R42" s="12"/>
    </row>
    <row r="43" spans="6:21" x14ac:dyDescent="0.2">
      <c r="K43" s="10"/>
      <c r="L43" s="12"/>
      <c r="M43" s="13"/>
      <c r="N43" s="12"/>
      <c r="O43" s="12"/>
      <c r="P43" s="12"/>
      <c r="Q43" s="12"/>
      <c r="R43" s="12"/>
    </row>
    <row r="44" spans="6:21" x14ac:dyDescent="0.2">
      <c r="K44" s="10"/>
      <c r="L44" s="12"/>
      <c r="M44" s="12"/>
      <c r="N44" s="12"/>
      <c r="O44" s="12"/>
      <c r="P44" s="12"/>
      <c r="Q44" s="12"/>
      <c r="R44" s="12"/>
    </row>
    <row r="45" spans="6:21" x14ac:dyDescent="0.2">
      <c r="K45" s="10"/>
      <c r="L45" s="12"/>
      <c r="M45" s="12"/>
      <c r="N45" s="12"/>
      <c r="O45" s="12"/>
      <c r="P45" s="12"/>
      <c r="Q45" s="12"/>
      <c r="R45" s="12"/>
    </row>
    <row r="46" spans="6:21" x14ac:dyDescent="0.2">
      <c r="K46" s="10"/>
      <c r="L46" s="12"/>
      <c r="M46" s="12"/>
      <c r="N46" s="12"/>
      <c r="O46" s="12"/>
      <c r="P46" s="12"/>
      <c r="Q46" s="12"/>
      <c r="R46" s="12"/>
    </row>
    <row r="47" spans="6:21" ht="15" x14ac:dyDescent="0.25">
      <c r="K47" s="10"/>
      <c r="L47" s="12"/>
      <c r="M47" s="12"/>
      <c r="N47" s="12"/>
      <c r="O47" s="12"/>
      <c r="P47" s="12"/>
      <c r="Q47" s="12"/>
      <c r="R47" s="12"/>
      <c r="T47" s="1"/>
      <c r="U47" s="1"/>
    </row>
    <row r="48" spans="6:21" x14ac:dyDescent="0.2">
      <c r="K48" s="10"/>
      <c r="L48" s="12"/>
      <c r="M48" s="12"/>
      <c r="N48" s="12"/>
      <c r="O48" s="12"/>
      <c r="P48" s="12"/>
      <c r="Q48" s="12"/>
      <c r="R48" s="12"/>
    </row>
    <row r="49" spans="11:18" x14ac:dyDescent="0.2">
      <c r="K49" s="10"/>
      <c r="L49" s="12"/>
      <c r="M49" s="12"/>
      <c r="N49" s="12"/>
      <c r="O49" s="12"/>
      <c r="P49" s="12"/>
      <c r="Q49" s="12"/>
      <c r="R49" s="12"/>
    </row>
    <row r="50" spans="11:18" x14ac:dyDescent="0.2">
      <c r="K50" s="10"/>
      <c r="L50" s="12"/>
      <c r="M50" s="12"/>
      <c r="N50" s="12"/>
      <c r="O50" s="12"/>
      <c r="P50" s="12"/>
      <c r="Q50" s="12"/>
      <c r="R50" s="12"/>
    </row>
    <row r="51" spans="11:18" x14ac:dyDescent="0.2">
      <c r="K51" s="10"/>
      <c r="L51" s="14"/>
      <c r="M51" s="14"/>
      <c r="N51" s="14"/>
      <c r="O51" s="14"/>
      <c r="P51" s="14"/>
      <c r="Q51" s="14"/>
      <c r="R51" s="14"/>
    </row>
    <row r="52" spans="11:18" ht="15" x14ac:dyDescent="0.25">
      <c r="K52" s="10"/>
      <c r="L52" s="14"/>
      <c r="M52" s="14"/>
      <c r="N52" s="14"/>
      <c r="O52" s="14"/>
      <c r="P52" s="15"/>
      <c r="Q52" s="14"/>
      <c r="R52" s="14"/>
    </row>
    <row r="53" spans="11:18" x14ac:dyDescent="0.2">
      <c r="K53" s="10"/>
      <c r="L53" s="14"/>
      <c r="M53" s="14"/>
      <c r="N53" s="14"/>
      <c r="O53" s="14"/>
      <c r="P53" s="14"/>
      <c r="Q53" s="14"/>
      <c r="R53" s="14"/>
    </row>
    <row r="54" spans="11:18" x14ac:dyDescent="0.2">
      <c r="K54" s="10"/>
      <c r="L54" s="10"/>
      <c r="M54" s="10"/>
      <c r="N54" s="10"/>
      <c r="O54" s="10"/>
      <c r="P54" s="10"/>
      <c r="Q54" s="10"/>
      <c r="R54" s="10"/>
    </row>
    <row r="55" spans="11:18" x14ac:dyDescent="0.2">
      <c r="K55" s="10"/>
      <c r="L55" s="10"/>
      <c r="M55" s="10"/>
      <c r="N55" s="10"/>
      <c r="O55" s="10"/>
      <c r="P55" s="10"/>
      <c r="Q55" s="10"/>
      <c r="R55" s="10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6"/>
  <sheetViews>
    <sheetView zoomScale="90" zoomScaleNormal="90" workbookViewId="0">
      <selection activeCell="D3" sqref="D3:D8"/>
    </sheetView>
  </sheetViews>
  <sheetFormatPr defaultRowHeight="14.25" x14ac:dyDescent="0.2"/>
  <cols>
    <col min="1" max="1" width="15.5" bestFit="1" customWidth="1"/>
    <col min="8" max="8" width="10.375" bestFit="1" customWidth="1"/>
  </cols>
  <sheetData>
    <row r="1" spans="1:14" ht="15" x14ac:dyDescent="0.25">
      <c r="A1" s="1"/>
    </row>
    <row r="2" spans="1:14" ht="15" x14ac:dyDescent="0.25">
      <c r="B2" s="1" t="s">
        <v>11</v>
      </c>
      <c r="C2" s="1" t="s">
        <v>2</v>
      </c>
      <c r="D2" s="1" t="s">
        <v>1</v>
      </c>
      <c r="F2" s="16"/>
      <c r="G2" s="16"/>
      <c r="H2" s="16"/>
      <c r="I2" s="16"/>
      <c r="J2" s="16"/>
      <c r="K2" s="5"/>
      <c r="L2" s="16"/>
      <c r="M2" s="16"/>
      <c r="N2" s="16"/>
    </row>
    <row r="3" spans="1:14" ht="15" x14ac:dyDescent="0.25">
      <c r="B3">
        <v>3.0221893491124261</v>
      </c>
      <c r="C3">
        <v>2.0906806761078118</v>
      </c>
      <c r="D3">
        <v>2.9178082191780823</v>
      </c>
      <c r="F3" s="16"/>
      <c r="G3" s="5" t="s">
        <v>12</v>
      </c>
      <c r="H3" s="5"/>
      <c r="I3" s="5"/>
      <c r="J3" s="5"/>
      <c r="K3" s="5"/>
      <c r="L3" s="5"/>
      <c r="M3" s="5"/>
      <c r="N3" s="16"/>
    </row>
    <row r="4" spans="1:14" x14ac:dyDescent="0.2">
      <c r="B4">
        <v>2.0032364435759651</v>
      </c>
      <c r="C4">
        <v>3.2073719202190065</v>
      </c>
      <c r="D4">
        <v>3.1113281250000004</v>
      </c>
      <c r="F4" s="16"/>
      <c r="G4" s="16"/>
      <c r="H4" s="16"/>
      <c r="I4" s="16"/>
      <c r="J4" s="16"/>
      <c r="K4" s="16"/>
      <c r="L4" s="16"/>
      <c r="M4" s="16"/>
      <c r="N4" s="16"/>
    </row>
    <row r="5" spans="1:14" x14ac:dyDescent="0.2">
      <c r="B5">
        <v>2.5127128963441954</v>
      </c>
      <c r="C5">
        <v>2.4643673780487809</v>
      </c>
      <c r="D5">
        <v>3.1527964393684917</v>
      </c>
      <c r="F5" s="16"/>
      <c r="G5" s="16"/>
      <c r="H5" s="16"/>
      <c r="I5" s="16"/>
      <c r="J5" s="16"/>
      <c r="K5" s="16"/>
      <c r="L5" s="16"/>
      <c r="M5" s="16"/>
      <c r="N5" s="16"/>
    </row>
    <row r="6" spans="1:14" ht="15" x14ac:dyDescent="0.25">
      <c r="B6">
        <v>2.3287500000000003</v>
      </c>
      <c r="C6">
        <v>2.8178428951367782</v>
      </c>
      <c r="D6">
        <v>3.0039243000815437</v>
      </c>
      <c r="F6" s="16"/>
      <c r="G6" s="16"/>
      <c r="H6" s="5"/>
      <c r="I6" s="16"/>
      <c r="J6" s="16"/>
      <c r="K6" s="16"/>
      <c r="L6" s="16"/>
      <c r="M6" s="16"/>
      <c r="N6" s="5"/>
    </row>
    <row r="7" spans="1:14" x14ac:dyDescent="0.2">
      <c r="B7">
        <v>2.4300000000000002</v>
      </c>
      <c r="C7">
        <v>2.4924101271372203</v>
      </c>
      <c r="D7">
        <v>2.6029527091254754</v>
      </c>
      <c r="F7" s="16"/>
      <c r="G7" s="16"/>
      <c r="H7" s="17"/>
      <c r="I7" s="16"/>
      <c r="J7" s="16"/>
      <c r="K7" s="16"/>
      <c r="L7" s="16"/>
      <c r="M7" s="16"/>
      <c r="N7" s="16"/>
    </row>
    <row r="8" spans="1:14" x14ac:dyDescent="0.2">
      <c r="B8">
        <v>2.379375</v>
      </c>
      <c r="C8">
        <v>2.3741653574234092</v>
      </c>
      <c r="D8">
        <v>2.8203715960665661</v>
      </c>
      <c r="F8" s="16"/>
      <c r="G8" s="16"/>
      <c r="H8" s="17"/>
      <c r="I8" s="16"/>
      <c r="J8" s="16"/>
      <c r="K8" s="16"/>
      <c r="L8" s="16"/>
      <c r="M8" s="16"/>
      <c r="N8" s="16"/>
    </row>
    <row r="9" spans="1:14" ht="15" x14ac:dyDescent="0.25">
      <c r="B9" s="6" t="s">
        <v>11</v>
      </c>
      <c r="C9" s="7" t="s">
        <v>2</v>
      </c>
      <c r="D9" s="8" t="s">
        <v>1</v>
      </c>
      <c r="F9" s="16"/>
      <c r="G9" s="16"/>
      <c r="H9" s="5"/>
      <c r="I9" s="16"/>
      <c r="J9" s="16"/>
      <c r="K9" s="16"/>
      <c r="L9" s="16"/>
      <c r="M9" s="16"/>
      <c r="N9" s="16"/>
    </row>
    <row r="10" spans="1:14" ht="15" x14ac:dyDescent="0.25">
      <c r="A10" s="4" t="s">
        <v>5</v>
      </c>
      <c r="B10">
        <f>AVERAGE(B3:B8)</f>
        <v>2.4460439481720981</v>
      </c>
      <c r="C10">
        <f t="shared" ref="C10:D10" si="0">AVERAGE(C3:C8)</f>
        <v>2.5744730590121678</v>
      </c>
      <c r="D10">
        <f t="shared" si="0"/>
        <v>2.9348635648033596</v>
      </c>
      <c r="F10" s="16"/>
      <c r="G10" s="16"/>
      <c r="H10" s="5"/>
      <c r="I10" s="5"/>
      <c r="J10" s="5"/>
      <c r="K10" s="15"/>
      <c r="L10" s="15"/>
      <c r="M10" s="16"/>
      <c r="N10" s="16"/>
    </row>
    <row r="11" spans="1:14" ht="15" x14ac:dyDescent="0.25">
      <c r="A11" s="4" t="s">
        <v>4</v>
      </c>
      <c r="B11">
        <f>STDEV(B3:B8)</f>
        <v>0.33194179761001369</v>
      </c>
      <c r="C11">
        <f t="shared" ref="C11:D11" si="1">STDEV(C3:C8)</f>
        <v>0.38802723525355753</v>
      </c>
      <c r="D11">
        <f t="shared" si="1"/>
        <v>0.20345415985682316</v>
      </c>
      <c r="E11" s="16"/>
      <c r="G11" s="16"/>
      <c r="H11" s="16"/>
      <c r="I11" s="16"/>
      <c r="J11" s="16"/>
      <c r="K11" s="16"/>
      <c r="L11" s="16"/>
      <c r="M11" s="16"/>
      <c r="N11" s="16"/>
    </row>
    <row r="12" spans="1:14" ht="15" x14ac:dyDescent="0.25">
      <c r="A12" s="4" t="s">
        <v>10</v>
      </c>
      <c r="B12">
        <f>B10+(2*B11)</f>
        <v>3.1099275433921254</v>
      </c>
      <c r="C12">
        <f t="shared" ref="C12:D12" si="2">C10+(2*C11)</f>
        <v>3.3505275295192831</v>
      </c>
      <c r="D12">
        <f t="shared" si="2"/>
        <v>3.3417718845170059</v>
      </c>
      <c r="J12" s="16"/>
      <c r="K12" s="16"/>
      <c r="L12" s="16"/>
      <c r="M12" s="16"/>
      <c r="N12" s="16"/>
    </row>
    <row r="13" spans="1:14" ht="15" x14ac:dyDescent="0.25">
      <c r="A13" s="1" t="s">
        <v>3</v>
      </c>
      <c r="B13">
        <f>B11/SQRT(6)</f>
        <v>0.13551467140778972</v>
      </c>
      <c r="C13">
        <f t="shared" ref="C13:D13" si="3">C11/SQRT(6)</f>
        <v>0.15841145544568408</v>
      </c>
      <c r="D13">
        <f t="shared" si="3"/>
        <v>8.3059812949309572E-2</v>
      </c>
      <c r="J13" s="16"/>
      <c r="K13" s="16"/>
      <c r="L13" s="16"/>
      <c r="M13" s="16"/>
      <c r="N13" s="16"/>
    </row>
    <row r="14" spans="1:14" x14ac:dyDescent="0.2">
      <c r="J14" s="16"/>
      <c r="K14" s="16"/>
      <c r="L14" s="16"/>
      <c r="M14" s="16"/>
      <c r="N14" s="16"/>
    </row>
    <row r="15" spans="1:14" x14ac:dyDescent="0.2">
      <c r="A15" s="16"/>
      <c r="J15" s="16"/>
      <c r="K15" s="16"/>
      <c r="L15" s="16"/>
      <c r="M15" s="16"/>
      <c r="N15" s="16"/>
    </row>
    <row r="16" spans="1:14" x14ac:dyDescent="0.2">
      <c r="A16" s="16"/>
      <c r="J16" s="16"/>
      <c r="K16" s="16"/>
      <c r="L16" s="16"/>
      <c r="M16" s="16"/>
      <c r="N16" s="16"/>
    </row>
    <row r="17" spans="1:33" x14ac:dyDescent="0.2">
      <c r="A17" s="16"/>
      <c r="J17" s="16"/>
      <c r="K17" s="16"/>
      <c r="L17" s="16"/>
      <c r="M17" s="16"/>
      <c r="N17" s="16"/>
    </row>
    <row r="18" spans="1:33" x14ac:dyDescent="0.2">
      <c r="A18" s="16"/>
      <c r="J18" s="16"/>
      <c r="K18" s="16"/>
      <c r="L18" s="16"/>
      <c r="M18" s="16"/>
      <c r="N18" s="16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</row>
    <row r="19" spans="1:33" x14ac:dyDescent="0.2">
      <c r="J19" s="16"/>
      <c r="K19" s="16"/>
      <c r="L19" s="16"/>
      <c r="M19" s="16"/>
      <c r="N19" s="16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</row>
    <row r="20" spans="1:33" x14ac:dyDescent="0.2">
      <c r="J20" s="16"/>
      <c r="K20" s="16"/>
      <c r="L20" s="16"/>
      <c r="M20" s="16"/>
      <c r="N20" s="16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</row>
    <row r="21" spans="1:33" ht="15" x14ac:dyDescent="0.25">
      <c r="J21" s="16"/>
      <c r="K21" s="16"/>
      <c r="L21" s="16"/>
      <c r="M21" s="16"/>
      <c r="N21" s="16"/>
      <c r="U21" s="9"/>
      <c r="V21" s="9"/>
      <c r="W21" s="7"/>
      <c r="X21" s="7"/>
      <c r="Y21" s="7"/>
      <c r="Z21" s="7"/>
      <c r="AA21" s="7"/>
      <c r="AB21" s="9"/>
      <c r="AC21" s="9"/>
      <c r="AD21" s="9"/>
      <c r="AE21" s="9"/>
      <c r="AF21" s="9"/>
      <c r="AG21" s="9"/>
    </row>
    <row r="22" spans="1:33" x14ac:dyDescent="0.2">
      <c r="J22" s="16"/>
      <c r="K22" s="16"/>
      <c r="L22" s="16"/>
      <c r="M22" s="16"/>
      <c r="N22" s="16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</row>
    <row r="23" spans="1:33" ht="15" x14ac:dyDescent="0.25">
      <c r="J23" s="16"/>
      <c r="K23" s="16"/>
      <c r="L23" s="16"/>
      <c r="M23" s="16"/>
      <c r="N23" s="16"/>
      <c r="U23" s="9"/>
      <c r="V23" s="9"/>
      <c r="W23" s="7"/>
      <c r="X23" s="7"/>
      <c r="Y23" s="7"/>
      <c r="Z23" s="9"/>
      <c r="AA23" s="9"/>
      <c r="AB23" s="9"/>
      <c r="AC23" s="9"/>
      <c r="AD23" s="9"/>
      <c r="AE23" s="9"/>
      <c r="AF23" s="9"/>
      <c r="AG23" s="9"/>
    </row>
    <row r="24" spans="1:33" x14ac:dyDescent="0.2">
      <c r="J24" s="16"/>
      <c r="K24" s="16"/>
      <c r="L24" s="16"/>
      <c r="M24" s="16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</row>
    <row r="25" spans="1:33" x14ac:dyDescent="0.2">
      <c r="J25" s="16"/>
      <c r="K25" s="16"/>
      <c r="L25" s="16"/>
      <c r="M25" s="16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</row>
    <row r="26" spans="1:33" x14ac:dyDescent="0.2">
      <c r="J26" s="16"/>
      <c r="K26" s="16"/>
      <c r="L26" s="16"/>
      <c r="M26" s="16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</row>
    <row r="27" spans="1:33" x14ac:dyDescent="0.2">
      <c r="J27" s="16"/>
      <c r="K27" s="16"/>
      <c r="L27" s="16"/>
      <c r="M27" s="16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</row>
    <row r="28" spans="1:33" x14ac:dyDescent="0.2">
      <c r="J28" s="16"/>
      <c r="K28" s="16"/>
      <c r="L28" s="16"/>
      <c r="M28" s="16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</row>
    <row r="29" spans="1:33" x14ac:dyDescent="0.2">
      <c r="J29" s="16"/>
      <c r="K29" s="16"/>
      <c r="L29" s="16"/>
      <c r="M29" s="16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</row>
    <row r="30" spans="1:33" x14ac:dyDescent="0.2">
      <c r="J30" s="16"/>
      <c r="K30" s="16"/>
      <c r="L30" s="16"/>
      <c r="M30" s="16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</row>
    <row r="31" spans="1:33" x14ac:dyDescent="0.2"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</row>
    <row r="32" spans="1:33" x14ac:dyDescent="0.2"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</row>
    <row r="33" spans="21:33" x14ac:dyDescent="0.2"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</row>
    <row r="34" spans="21:33" x14ac:dyDescent="0.2"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</row>
    <row r="35" spans="21:33" x14ac:dyDescent="0.2"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</row>
    <row r="36" spans="21:33" x14ac:dyDescent="0.2"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</row>
    <row r="37" spans="21:33" x14ac:dyDescent="0.2"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</row>
    <row r="38" spans="21:33" x14ac:dyDescent="0.2"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</row>
    <row r="39" spans="21:33" x14ac:dyDescent="0.2"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</row>
    <row r="40" spans="21:33" x14ac:dyDescent="0.2"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</row>
    <row r="41" spans="21:33" x14ac:dyDescent="0.2"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</row>
    <row r="42" spans="21:33" x14ac:dyDescent="0.2"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</row>
    <row r="43" spans="21:33" x14ac:dyDescent="0.2"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</row>
    <row r="44" spans="21:33" x14ac:dyDescent="0.2"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</row>
    <row r="45" spans="21:33" x14ac:dyDescent="0.2"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</row>
    <row r="46" spans="21:33" x14ac:dyDescent="0.2"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% of apoptotic cells with cells</vt:lpstr>
      <vt:lpstr>% of apoptotic cells with media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2023-01-02T10:08:46Z</dcterms:modified>
</cp:coreProperties>
</file>