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edouard.charlebois/Desktop/ELife Figure Batching/Figure 1/"/>
    </mc:Choice>
  </mc:AlternateContent>
  <xr:revisionPtr revIDLastSave="0" documentId="13_ncr:1_{177A0EA8-6DEC-0C4D-95E4-FAB8A11D7E7B}" xr6:coauthVersionLast="36" xr6:coauthVersionMax="36" xr10:uidLastSave="{00000000-0000-0000-0000-000000000000}"/>
  <bookViews>
    <workbookView xWindow="11540" yWindow="1880" windowWidth="38600" windowHeight="24500" tabRatio="500" xr2:uid="{00000000-000D-0000-FFFF-FFFF00000000}"/>
  </bookViews>
  <sheets>
    <sheet name="807 808" sheetId="6" r:id="rId1"/>
  </sheets>
  <definedNames>
    <definedName name="_xlnm.Print_Area" localSheetId="0">'807 808'!#REF!</definedName>
  </definedNames>
  <calcPr calcId="181029"/>
  <extLs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K48" i="6" l="1"/>
  <c r="E48" i="6"/>
  <c r="K47" i="6"/>
  <c r="E47" i="6"/>
  <c r="K46" i="6"/>
  <c r="E46" i="6"/>
  <c r="K45" i="6"/>
  <c r="E45" i="6"/>
  <c r="K44" i="6"/>
  <c r="E44" i="6"/>
  <c r="K43" i="6"/>
  <c r="E43" i="6"/>
  <c r="K42" i="6"/>
  <c r="E42" i="6"/>
  <c r="K41" i="6"/>
  <c r="E41" i="6"/>
  <c r="K40" i="6"/>
  <c r="E40" i="6"/>
  <c r="K39" i="6"/>
  <c r="E39" i="6"/>
  <c r="K38" i="6"/>
  <c r="E38" i="6"/>
  <c r="K37" i="6"/>
  <c r="E37" i="6"/>
  <c r="K36" i="6"/>
  <c r="E36" i="6"/>
  <c r="K35" i="6"/>
  <c r="E35" i="6"/>
  <c r="K34" i="6"/>
  <c r="E34" i="6"/>
  <c r="K33" i="6"/>
  <c r="E33" i="6"/>
  <c r="K32" i="6"/>
  <c r="E32" i="6"/>
  <c r="K31" i="6"/>
  <c r="E31" i="6"/>
  <c r="K30" i="6"/>
  <c r="E30" i="6"/>
  <c r="K29" i="6"/>
  <c r="E29" i="6"/>
  <c r="K28" i="6"/>
  <c r="E28" i="6"/>
  <c r="K27" i="6"/>
  <c r="E27" i="6"/>
  <c r="K26" i="6"/>
  <c r="E26" i="6"/>
  <c r="K25" i="6"/>
  <c r="E25" i="6"/>
  <c r="K24" i="6"/>
  <c r="E24" i="6"/>
  <c r="K23" i="6"/>
  <c r="E23" i="6"/>
  <c r="K22" i="6"/>
  <c r="E22" i="6"/>
  <c r="K21" i="6"/>
  <c r="E21" i="6"/>
  <c r="K20" i="6"/>
  <c r="E20" i="6"/>
  <c r="K19" i="6"/>
  <c r="E19" i="6"/>
  <c r="K18" i="6"/>
  <c r="E18" i="6"/>
  <c r="K17" i="6"/>
  <c r="E17" i="6"/>
  <c r="K16" i="6"/>
  <c r="E16" i="6"/>
  <c r="K15" i="6"/>
  <c r="E15" i="6"/>
  <c r="K14" i="6"/>
  <c r="E14" i="6"/>
  <c r="K13" i="6"/>
  <c r="E13" i="6"/>
  <c r="K12" i="6"/>
  <c r="E12" i="6"/>
  <c r="K11" i="6"/>
  <c r="E11" i="6"/>
  <c r="K10" i="6"/>
  <c r="E10" i="6"/>
  <c r="K9" i="6"/>
  <c r="E9" i="6"/>
  <c r="K8" i="6"/>
  <c r="E8" i="6"/>
  <c r="K7" i="6"/>
  <c r="E7" i="6"/>
  <c r="K6" i="6"/>
  <c r="E6" i="6"/>
  <c r="K5" i="6"/>
  <c r="E5" i="6"/>
  <c r="K50" i="6" l="1"/>
  <c r="E50" i="6"/>
  <c r="F8" i="6" s="1"/>
  <c r="G8" i="6" s="1"/>
  <c r="F26" i="6" l="1"/>
  <c r="G26" i="6" s="1"/>
  <c r="F44" i="6"/>
  <c r="G44" i="6" s="1"/>
  <c r="F28" i="6"/>
  <c r="G28" i="6" s="1"/>
  <c r="F25" i="6"/>
  <c r="G25" i="6" s="1"/>
  <c r="F45" i="6"/>
  <c r="G45" i="6" s="1"/>
  <c r="F29" i="6"/>
  <c r="G29" i="6" s="1"/>
  <c r="F43" i="6"/>
  <c r="G43" i="6" s="1"/>
  <c r="F48" i="6"/>
  <c r="G48" i="6" s="1"/>
  <c r="F40" i="6"/>
  <c r="G40" i="6" s="1"/>
  <c r="F6" i="6"/>
  <c r="G6" i="6" s="1"/>
  <c r="F11" i="6"/>
  <c r="G11" i="6" s="1"/>
  <c r="F12" i="6"/>
  <c r="G12" i="6" s="1"/>
  <c r="F13" i="6"/>
  <c r="G13" i="6" s="1"/>
  <c r="F10" i="6"/>
  <c r="G10" i="6" s="1"/>
  <c r="F19" i="6"/>
  <c r="G19" i="6" s="1"/>
  <c r="F24" i="6"/>
  <c r="G24" i="6" s="1"/>
  <c r="F5" i="6"/>
  <c r="G5" i="6" s="1"/>
  <c r="F46" i="6"/>
  <c r="G46" i="6" s="1"/>
  <c r="F30" i="6"/>
  <c r="G30" i="6" s="1"/>
  <c r="F27" i="6"/>
  <c r="G27" i="6" s="1"/>
  <c r="F32" i="6"/>
  <c r="G32" i="6" s="1"/>
  <c r="F9" i="6"/>
  <c r="G9" i="6" s="1"/>
  <c r="F37" i="6"/>
  <c r="G37" i="6" s="1"/>
  <c r="F22" i="6"/>
  <c r="G22" i="6" s="1"/>
  <c r="F47" i="6"/>
  <c r="G47" i="6" s="1"/>
  <c r="F31" i="6"/>
  <c r="G31" i="6" s="1"/>
  <c r="F16" i="6"/>
  <c r="G16" i="6" s="1"/>
  <c r="F41" i="6"/>
  <c r="G41" i="6" s="1"/>
  <c r="F21" i="6"/>
  <c r="G21" i="6" s="1"/>
  <c r="F42" i="6"/>
  <c r="G42" i="6" s="1"/>
  <c r="F14" i="6"/>
  <c r="G14" i="6" s="1"/>
  <c r="F38" i="6"/>
  <c r="G38" i="6" s="1"/>
  <c r="F15" i="6"/>
  <c r="G15" i="6" s="1"/>
  <c r="F35" i="6"/>
  <c r="G35" i="6" s="1"/>
  <c r="F20" i="6"/>
  <c r="G20" i="6" s="1"/>
  <c r="F36" i="6"/>
  <c r="G36" i="6" s="1"/>
  <c r="F17" i="6"/>
  <c r="G17" i="6" s="1"/>
  <c r="F33" i="6"/>
  <c r="G33" i="6" s="1"/>
  <c r="F18" i="6"/>
  <c r="G18" i="6" s="1"/>
  <c r="F34" i="6"/>
  <c r="G34" i="6" s="1"/>
  <c r="F7" i="6"/>
  <c r="G7" i="6" s="1"/>
  <c r="F23" i="6"/>
  <c r="G23" i="6" s="1"/>
  <c r="F39" i="6"/>
  <c r="G39" i="6" s="1"/>
  <c r="L42" i="6"/>
  <c r="M42" i="6" s="1"/>
  <c r="L46" i="6"/>
  <c r="M46" i="6" s="1"/>
  <c r="L7" i="6"/>
  <c r="M7" i="6" s="1"/>
  <c r="L11" i="6"/>
  <c r="M11" i="6" s="1"/>
  <c r="N11" i="6" s="1"/>
  <c r="L15" i="6"/>
  <c r="M15" i="6" s="1"/>
  <c r="L19" i="6"/>
  <c r="M19" i="6" s="1"/>
  <c r="L23" i="6"/>
  <c r="M23" i="6" s="1"/>
  <c r="L27" i="6"/>
  <c r="M27" i="6" s="1"/>
  <c r="L31" i="6"/>
  <c r="M31" i="6" s="1"/>
  <c r="L35" i="6"/>
  <c r="M35" i="6" s="1"/>
  <c r="L39" i="6"/>
  <c r="M39" i="6" s="1"/>
  <c r="L6" i="6"/>
  <c r="M6" i="6" s="1"/>
  <c r="L26" i="6"/>
  <c r="M26" i="6" s="1"/>
  <c r="L38" i="6"/>
  <c r="M38" i="6" s="1"/>
  <c r="L43" i="6"/>
  <c r="M43" i="6" s="1"/>
  <c r="L47" i="6"/>
  <c r="M47" i="6" s="1"/>
  <c r="L8" i="6"/>
  <c r="M8" i="6" s="1"/>
  <c r="N8" i="6" s="1"/>
  <c r="L12" i="6"/>
  <c r="M12" i="6" s="1"/>
  <c r="L16" i="6"/>
  <c r="M16" i="6" s="1"/>
  <c r="L20" i="6"/>
  <c r="M20" i="6" s="1"/>
  <c r="L24" i="6"/>
  <c r="M24" i="6" s="1"/>
  <c r="N24" i="6" s="1"/>
  <c r="L28" i="6"/>
  <c r="M28" i="6" s="1"/>
  <c r="L32" i="6"/>
  <c r="M32" i="6" s="1"/>
  <c r="L36" i="6"/>
  <c r="M36" i="6" s="1"/>
  <c r="L40" i="6"/>
  <c r="M40" i="6" s="1"/>
  <c r="L44" i="6"/>
  <c r="M44" i="6" s="1"/>
  <c r="L48" i="6"/>
  <c r="M48" i="6" s="1"/>
  <c r="L9" i="6"/>
  <c r="M9" i="6" s="1"/>
  <c r="L13" i="6"/>
  <c r="M13" i="6" s="1"/>
  <c r="L17" i="6"/>
  <c r="M17" i="6" s="1"/>
  <c r="N17" i="6" s="1"/>
  <c r="L21" i="6"/>
  <c r="M21" i="6" s="1"/>
  <c r="L25" i="6"/>
  <c r="M25" i="6" s="1"/>
  <c r="L29" i="6"/>
  <c r="M29" i="6" s="1"/>
  <c r="L33" i="6"/>
  <c r="M33" i="6" s="1"/>
  <c r="L37" i="6"/>
  <c r="M37" i="6" s="1"/>
  <c r="L41" i="6"/>
  <c r="M41" i="6" s="1"/>
  <c r="L45" i="6"/>
  <c r="M45" i="6" s="1"/>
  <c r="L10" i="6"/>
  <c r="M10" i="6" s="1"/>
  <c r="L14" i="6"/>
  <c r="M14" i="6" s="1"/>
  <c r="L18" i="6"/>
  <c r="M18" i="6" s="1"/>
  <c r="L22" i="6"/>
  <c r="M22" i="6" s="1"/>
  <c r="L30" i="6"/>
  <c r="M30" i="6" s="1"/>
  <c r="L34" i="6"/>
  <c r="M34" i="6" s="1"/>
  <c r="L5" i="6"/>
  <c r="M5" i="6" s="1"/>
  <c r="N20" i="6" l="1"/>
  <c r="N18" i="6"/>
  <c r="N26" i="6"/>
  <c r="N21" i="6"/>
  <c r="N32" i="6"/>
  <c r="N44" i="6"/>
  <c r="N31" i="6"/>
  <c r="N25" i="6"/>
  <c r="N28" i="6"/>
  <c r="N5" i="6"/>
  <c r="N9" i="6"/>
  <c r="N47" i="6"/>
  <c r="N6" i="6"/>
  <c r="N13" i="6"/>
  <c r="N45" i="6"/>
  <c r="N29" i="6"/>
  <c r="N40" i="6"/>
  <c r="N48" i="6"/>
  <c r="N43" i="6"/>
  <c r="N27" i="6"/>
  <c r="N10" i="6"/>
  <c r="N12" i="6"/>
  <c r="N19" i="6"/>
  <c r="N22" i="6"/>
  <c r="N14" i="6"/>
  <c r="N37" i="6"/>
  <c r="N16" i="6"/>
  <c r="N30" i="6"/>
  <c r="N46" i="6"/>
  <c r="N42" i="6"/>
  <c r="N41" i="6"/>
  <c r="N36" i="6"/>
  <c r="N34" i="6"/>
  <c r="N39" i="6"/>
  <c r="N38" i="6"/>
  <c r="N15" i="6"/>
  <c r="N35" i="6"/>
  <c r="N23" i="6"/>
  <c r="N7" i="6"/>
  <c r="N33" i="6"/>
</calcChain>
</file>

<file path=xl/sharedStrings.xml><?xml version="1.0" encoding="utf-8"?>
<sst xmlns="http://schemas.openxmlformats.org/spreadsheetml/2006/main" count="187" uniqueCount="70">
  <si>
    <t>Efficiency target</t>
    <phoneticPr fontId="0" type="noConversion"/>
  </si>
  <si>
    <t>Target Ct 1</t>
    <phoneticPr fontId="0" type="noConversion"/>
  </si>
  <si>
    <t>Target Ct 2</t>
    <phoneticPr fontId="0" type="noConversion"/>
  </si>
  <si>
    <t>Target Ct</t>
  </si>
  <si>
    <t>Delta Ct target</t>
    <phoneticPr fontId="0" type="noConversion"/>
  </si>
  <si>
    <t>Numerator</t>
    <phoneticPr fontId="0" type="noConversion"/>
  </si>
  <si>
    <t>Efficiency refer.</t>
  </si>
  <si>
    <t>Refer. Ct 1</t>
    <phoneticPr fontId="0" type="noConversion"/>
  </si>
  <si>
    <t>Refer. Ct 2</t>
  </si>
  <si>
    <t>Refer. Ct</t>
  </si>
  <si>
    <t xml:space="preserve">Delta Ct refer. </t>
    <phoneticPr fontId="0" type="noConversion"/>
  </si>
  <si>
    <t xml:space="preserve">Denominator </t>
  </si>
  <si>
    <t>Fold Induction</t>
  </si>
  <si>
    <t>Hep/RPL19</t>
  </si>
  <si>
    <t>Hep/RPL 19</t>
  </si>
  <si>
    <t>Liver</t>
  </si>
  <si>
    <t>807 1</t>
  </si>
  <si>
    <t>807 2</t>
  </si>
  <si>
    <t>807 3</t>
  </si>
  <si>
    <t>807 4</t>
  </si>
  <si>
    <t>808 1</t>
  </si>
  <si>
    <t>808 2</t>
  </si>
  <si>
    <t>808 3</t>
  </si>
  <si>
    <t>808 24</t>
  </si>
  <si>
    <t>808 25</t>
  </si>
  <si>
    <t>808 31</t>
  </si>
  <si>
    <t>808 32</t>
  </si>
  <si>
    <t>807 58</t>
  </si>
  <si>
    <t>807 59</t>
  </si>
  <si>
    <t>808 26</t>
  </si>
  <si>
    <t>808 27</t>
  </si>
  <si>
    <t>808 28</t>
  </si>
  <si>
    <t>808 29</t>
  </si>
  <si>
    <t>808 30</t>
  </si>
  <si>
    <t>807 808</t>
  </si>
  <si>
    <t>WT ND CT</t>
  </si>
  <si>
    <t>WT ND LPS</t>
  </si>
  <si>
    <t>808 33</t>
  </si>
  <si>
    <t>808 34</t>
  </si>
  <si>
    <t>808 35</t>
  </si>
  <si>
    <t>808 36</t>
  </si>
  <si>
    <t>808 37</t>
  </si>
  <si>
    <t>808 38</t>
  </si>
  <si>
    <t>808 50</t>
  </si>
  <si>
    <t>808 55</t>
  </si>
  <si>
    <t>808 56</t>
  </si>
  <si>
    <t>808 57</t>
  </si>
  <si>
    <t>808 58</t>
  </si>
  <si>
    <t>808 59</t>
  </si>
  <si>
    <t>808 60</t>
  </si>
  <si>
    <t>808 39</t>
  </si>
  <si>
    <t>808 40</t>
  </si>
  <si>
    <t>808 41</t>
  </si>
  <si>
    <t>808 42</t>
  </si>
  <si>
    <t>808 43</t>
  </si>
  <si>
    <t>808 44</t>
  </si>
  <si>
    <t>808 45</t>
  </si>
  <si>
    <t>808 46</t>
  </si>
  <si>
    <t>808 47</t>
  </si>
  <si>
    <t>808 48</t>
  </si>
  <si>
    <t>808 49</t>
  </si>
  <si>
    <t>808 61</t>
  </si>
  <si>
    <t>WT CID 1d</t>
  </si>
  <si>
    <t>WT CID 1d LPS</t>
  </si>
  <si>
    <t>WT CID 1w</t>
  </si>
  <si>
    <t>WT CID 1w LPS</t>
  </si>
  <si>
    <t>WT CID 5w</t>
  </si>
  <si>
    <t>WT CID 5w LPS</t>
  </si>
  <si>
    <t/>
  </si>
  <si>
    <t>Figure 1.S1F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</si>
</sst>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sz val="10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9C57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231">
    <xf numFmtId="0" fontId="0" fillId="0" borderId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</cellStyleXfs>
  <cellXfs count="4">
    <xf numFmtId="0" fontId="0" fillId="0" borderId="0" xfId="0"/>
    <xf numFmtId="0" fontId="2" fillId="0" borderId="0" xfId="0" applyFont="1"/>
    <xf numFmtId="0" fontId="1" fillId="2" borderId="0" xfId="1"/>
    <xf numFmtId="0" fontId="6" fillId="3" borderId="0" xfId="230"/>
  </cellXfs>
  <cellStyles count="231">
    <cellStyle name="Bad" xfId="1" builtinId="27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Neutral" xfId="230" builtinId="2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5CA5A-0A85-7141-8B12-A676FEBE85A7}">
  <dimension ref="A3:Y758"/>
  <sheetViews>
    <sheetView tabSelected="1" zoomScale="90" zoomScaleNormal="90" workbookViewId="0">
      <selection activeCell="L60" sqref="L60"/>
    </sheetView>
  </sheetViews>
  <sheetFormatPr baseColWidth="10" defaultRowHeight="16" x14ac:dyDescent="0.2"/>
  <cols>
    <col min="1" max="1" width="13.83203125" bestFit="1" customWidth="1"/>
    <col min="15" max="15" width="12.33203125" bestFit="1" customWidth="1"/>
    <col min="17" max="17" width="13.5" bestFit="1" customWidth="1"/>
  </cols>
  <sheetData>
    <row r="3" spans="1:15" x14ac:dyDescent="0.2">
      <c r="A3" t="s">
        <v>34</v>
      </c>
      <c r="B3" t="s">
        <v>15</v>
      </c>
      <c r="C3" t="s">
        <v>69</v>
      </c>
    </row>
    <row r="4" spans="1:15" x14ac:dyDescent="0.2">
      <c r="A4" s="1" t="s">
        <v>14</v>
      </c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t="s">
        <v>8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x14ac:dyDescent="0.2">
      <c r="A5" t="s">
        <v>16</v>
      </c>
      <c r="B5">
        <v>2</v>
      </c>
      <c r="C5">
        <v>14.89729118347168</v>
      </c>
      <c r="D5">
        <v>14.855775833129883</v>
      </c>
      <c r="E5">
        <f t="shared" ref="E5:E48" si="0">AVERAGE(C5:D5)</f>
        <v>14.876533508300781</v>
      </c>
      <c r="F5">
        <f t="shared" ref="F5:F39" si="1">$E$50-E5</f>
        <v>0.11826460702078734</v>
      </c>
      <c r="G5">
        <f t="shared" ref="G5:G15" si="2">B5^F5</f>
        <v>1.0854284338031495</v>
      </c>
      <c r="H5">
        <v>2</v>
      </c>
      <c r="I5">
        <v>17.631231307983398</v>
      </c>
      <c r="J5">
        <v>17.627819061279297</v>
      </c>
      <c r="K5">
        <f t="shared" ref="K5:K48" si="3">AVERAGE(I5:J5)</f>
        <v>17.629525184631348</v>
      </c>
      <c r="L5">
        <f>$K$50-K5</f>
        <v>4.206412179129515E-2</v>
      </c>
      <c r="M5">
        <f t="shared" ref="M5:M15" si="4">H5^L5</f>
        <v>1.0295858432235423</v>
      </c>
      <c r="N5">
        <f t="shared" ref="N5:N15" si="5">G5/M5</f>
        <v>1.0542379160971842</v>
      </c>
      <c r="O5" t="s">
        <v>35</v>
      </c>
    </row>
    <row r="6" spans="1:15" x14ac:dyDescent="0.2">
      <c r="A6" t="s">
        <v>17</v>
      </c>
      <c r="B6">
        <v>2</v>
      </c>
      <c r="C6">
        <v>14.324469566345215</v>
      </c>
      <c r="D6">
        <v>14.489656448364258</v>
      </c>
      <c r="E6">
        <f t="shared" si="0"/>
        <v>14.407063007354736</v>
      </c>
      <c r="F6">
        <f t="shared" si="1"/>
        <v>0.58773510796683226</v>
      </c>
      <c r="G6">
        <f t="shared" si="2"/>
        <v>1.5028855091762816</v>
      </c>
      <c r="H6">
        <v>2</v>
      </c>
      <c r="I6">
        <v>17.87165641784668</v>
      </c>
      <c r="J6">
        <v>17.863899230957031</v>
      </c>
      <c r="K6">
        <f t="shared" si="3"/>
        <v>17.867777824401855</v>
      </c>
      <c r="L6">
        <f t="shared" ref="L6:L48" si="6">$K$50-K6</f>
        <v>-0.19618851797921266</v>
      </c>
      <c r="M6">
        <f t="shared" si="4"/>
        <v>0.87285352729507326</v>
      </c>
      <c r="N6">
        <f t="shared" si="5"/>
        <v>1.7218072244419336</v>
      </c>
      <c r="O6" t="s">
        <v>35</v>
      </c>
    </row>
    <row r="7" spans="1:15" x14ac:dyDescent="0.2">
      <c r="A7" t="s">
        <v>18</v>
      </c>
      <c r="B7">
        <v>2</v>
      </c>
      <c r="C7">
        <v>15.42786693572998</v>
      </c>
      <c r="D7">
        <v>15.312352180480957</v>
      </c>
      <c r="E7">
        <f t="shared" si="0"/>
        <v>15.370109558105469</v>
      </c>
      <c r="F7">
        <f t="shared" si="1"/>
        <v>-0.37531144278390016</v>
      </c>
      <c r="G7">
        <f t="shared" si="2"/>
        <v>0.77093896775917181</v>
      </c>
      <c r="H7">
        <v>2</v>
      </c>
      <c r="I7">
        <v>17.66340446472168</v>
      </c>
      <c r="J7">
        <v>17.612668991088867</v>
      </c>
      <c r="K7">
        <f t="shared" si="3"/>
        <v>17.638036727905273</v>
      </c>
      <c r="L7">
        <f t="shared" si="6"/>
        <v>3.3552578517369369E-2</v>
      </c>
      <c r="M7">
        <f t="shared" si="4"/>
        <v>1.0235294251069886</v>
      </c>
      <c r="N7">
        <f t="shared" si="5"/>
        <v>0.75321622304955838</v>
      </c>
      <c r="O7" t="s">
        <v>35</v>
      </c>
    </row>
    <row r="8" spans="1:15" x14ac:dyDescent="0.2">
      <c r="A8" t="s">
        <v>19</v>
      </c>
      <c r="B8">
        <v>2</v>
      </c>
      <c r="C8">
        <v>14.911998748779297</v>
      </c>
      <c r="D8">
        <v>14.831535339355469</v>
      </c>
      <c r="E8">
        <f t="shared" si="0"/>
        <v>14.871767044067383</v>
      </c>
      <c r="F8">
        <f t="shared" si="1"/>
        <v>0.12303107125418578</v>
      </c>
      <c r="G8">
        <f t="shared" si="2"/>
        <v>1.0890204692653722</v>
      </c>
      <c r="H8">
        <v>2</v>
      </c>
      <c r="I8">
        <v>17.555980682373047</v>
      </c>
      <c r="J8">
        <v>17.80211067199707</v>
      </c>
      <c r="K8">
        <f t="shared" si="3"/>
        <v>17.679045677185059</v>
      </c>
      <c r="L8">
        <f t="shared" si="6"/>
        <v>-7.4563707624157871E-3</v>
      </c>
      <c r="M8">
        <f t="shared" si="4"/>
        <v>0.99484497063379851</v>
      </c>
      <c r="N8">
        <f t="shared" si="5"/>
        <v>1.0946634917112523</v>
      </c>
      <c r="O8" t="s">
        <v>35</v>
      </c>
    </row>
    <row r="9" spans="1:15" x14ac:dyDescent="0.2">
      <c r="A9" t="s">
        <v>20</v>
      </c>
      <c r="B9">
        <v>2</v>
      </c>
      <c r="C9">
        <v>14.970767974853516</v>
      </c>
      <c r="D9">
        <v>14.993362426757812</v>
      </c>
      <c r="E9">
        <f t="shared" si="0"/>
        <v>14.982065200805664</v>
      </c>
      <c r="F9">
        <f t="shared" si="1"/>
        <v>1.2732914515904525E-2</v>
      </c>
      <c r="G9">
        <f t="shared" si="2"/>
        <v>1.0088648458600304</v>
      </c>
      <c r="H9">
        <v>2</v>
      </c>
      <c r="I9">
        <v>17.68385124206543</v>
      </c>
      <c r="J9">
        <v>17.709560394287109</v>
      </c>
      <c r="K9">
        <f t="shared" si="3"/>
        <v>17.69670581817627</v>
      </c>
      <c r="L9">
        <f t="shared" si="6"/>
        <v>-2.5116511753626725E-2</v>
      </c>
      <c r="M9">
        <f t="shared" si="4"/>
        <v>0.98274122936159958</v>
      </c>
      <c r="N9">
        <f t="shared" si="5"/>
        <v>1.0265823959735576</v>
      </c>
      <c r="O9" t="s">
        <v>35</v>
      </c>
    </row>
    <row r="10" spans="1:15" x14ac:dyDescent="0.2">
      <c r="A10" t="s">
        <v>21</v>
      </c>
      <c r="B10">
        <v>2</v>
      </c>
      <c r="C10">
        <v>15.213558197021484</v>
      </c>
      <c r="D10">
        <v>15.206573486328125</v>
      </c>
      <c r="E10">
        <f t="shared" si="0"/>
        <v>15.210065841674805</v>
      </c>
      <c r="F10">
        <f t="shared" si="1"/>
        <v>-0.2152677263532361</v>
      </c>
      <c r="G10">
        <f t="shared" si="2"/>
        <v>0.86138629417967816</v>
      </c>
      <c r="H10">
        <v>2</v>
      </c>
      <c r="I10">
        <v>17.524805068969727</v>
      </c>
      <c r="J10">
        <v>17.536251068115234</v>
      </c>
      <c r="K10">
        <f t="shared" si="3"/>
        <v>17.53052806854248</v>
      </c>
      <c r="L10">
        <f t="shared" si="6"/>
        <v>0.14106123788016234</v>
      </c>
      <c r="M10">
        <f t="shared" si="4"/>
        <v>1.1027159689102641</v>
      </c>
      <c r="N10">
        <f t="shared" si="5"/>
        <v>0.78114974160655803</v>
      </c>
      <c r="O10" t="s">
        <v>35</v>
      </c>
    </row>
    <row r="11" spans="1:15" x14ac:dyDescent="0.2">
      <c r="A11" t="s">
        <v>22</v>
      </c>
      <c r="B11">
        <v>2</v>
      </c>
      <c r="C11">
        <v>15.222708702087402</v>
      </c>
      <c r="D11">
        <v>15.269256591796875</v>
      </c>
      <c r="E11">
        <f t="shared" si="0"/>
        <v>15.245982646942139</v>
      </c>
      <c r="F11">
        <f t="shared" si="1"/>
        <v>-0.25118453162057008</v>
      </c>
      <c r="G11">
        <f t="shared" si="2"/>
        <v>0.84020627661469593</v>
      </c>
      <c r="H11">
        <v>2</v>
      </c>
      <c r="I11">
        <v>17.69538688659668</v>
      </c>
      <c r="J11">
        <v>17.623624801635742</v>
      </c>
      <c r="K11">
        <f t="shared" si="3"/>
        <v>17.659505844116211</v>
      </c>
      <c r="L11">
        <f t="shared" si="6"/>
        <v>1.2083462306431869E-2</v>
      </c>
      <c r="M11">
        <f t="shared" si="4"/>
        <v>1.0084107914477989</v>
      </c>
      <c r="N11">
        <f t="shared" si="5"/>
        <v>0.83319841848220622</v>
      </c>
      <c r="O11" t="s">
        <v>35</v>
      </c>
    </row>
    <row r="12" spans="1:15" x14ac:dyDescent="0.2">
      <c r="A12" t="s">
        <v>23</v>
      </c>
      <c r="B12">
        <v>2</v>
      </c>
      <c r="C12">
        <v>13.633909225463867</v>
      </c>
      <c r="D12">
        <v>13.556550025939941</v>
      </c>
      <c r="E12">
        <f t="shared" si="0"/>
        <v>13.595229625701904</v>
      </c>
      <c r="F12">
        <f t="shared" si="1"/>
        <v>1.3995684896196643</v>
      </c>
      <c r="G12">
        <f t="shared" si="2"/>
        <v>2.6382266094091316</v>
      </c>
      <c r="H12">
        <v>2</v>
      </c>
      <c r="I12">
        <v>17.626583099365234</v>
      </c>
      <c r="J12">
        <v>17.550220489501953</v>
      </c>
      <c r="K12">
        <f t="shared" si="3"/>
        <v>17.588401794433594</v>
      </c>
      <c r="L12">
        <f t="shared" si="6"/>
        <v>8.3187511989049057E-2</v>
      </c>
      <c r="M12">
        <f t="shared" si="4"/>
        <v>1.0593560138462159</v>
      </c>
      <c r="N12">
        <f t="shared" si="5"/>
        <v>2.4904060343514662</v>
      </c>
      <c r="O12" t="s">
        <v>36</v>
      </c>
    </row>
    <row r="13" spans="1:15" x14ac:dyDescent="0.2">
      <c r="A13" t="s">
        <v>24</v>
      </c>
      <c r="B13">
        <v>2</v>
      </c>
      <c r="C13">
        <v>14.142244338989258</v>
      </c>
      <c r="D13">
        <v>13.979509353637695</v>
      </c>
      <c r="E13">
        <f t="shared" si="0"/>
        <v>14.060876846313477</v>
      </c>
      <c r="F13">
        <f t="shared" si="1"/>
        <v>0.93392126900809203</v>
      </c>
      <c r="G13">
        <f t="shared" si="2"/>
        <v>1.9104616118935978</v>
      </c>
      <c r="H13">
        <v>2</v>
      </c>
      <c r="I13">
        <v>17.565933227539062</v>
      </c>
      <c r="J13">
        <v>17.581293106079102</v>
      </c>
      <c r="K13">
        <f t="shared" si="3"/>
        <v>17.573613166809082</v>
      </c>
      <c r="L13">
        <f t="shared" si="6"/>
        <v>9.7976139613560775E-2</v>
      </c>
      <c r="M13">
        <f t="shared" si="4"/>
        <v>1.0702709973255291</v>
      </c>
      <c r="N13">
        <f t="shared" si="5"/>
        <v>1.7850260510352967</v>
      </c>
      <c r="O13" t="s">
        <v>36</v>
      </c>
    </row>
    <row r="14" spans="1:15" x14ac:dyDescent="0.2">
      <c r="A14" t="s">
        <v>25</v>
      </c>
      <c r="B14">
        <v>2</v>
      </c>
      <c r="C14">
        <v>13.595390319824219</v>
      </c>
      <c r="D14">
        <v>13.485869407653809</v>
      </c>
      <c r="E14">
        <f t="shared" si="0"/>
        <v>13.540629863739014</v>
      </c>
      <c r="F14">
        <f t="shared" si="1"/>
        <v>1.4541682515825549</v>
      </c>
      <c r="G14">
        <f t="shared" si="2"/>
        <v>2.7399854869276927</v>
      </c>
      <c r="H14">
        <v>2</v>
      </c>
      <c r="I14">
        <v>17.641973495483398</v>
      </c>
      <c r="J14">
        <v>17.648843765258789</v>
      </c>
      <c r="K14">
        <f t="shared" si="3"/>
        <v>17.645408630371094</v>
      </c>
      <c r="L14">
        <f t="shared" si="6"/>
        <v>2.6180676051549057E-2</v>
      </c>
      <c r="M14">
        <f t="shared" si="4"/>
        <v>1.0183127202704347</v>
      </c>
      <c r="N14">
        <f t="shared" si="5"/>
        <v>2.6907112445772365</v>
      </c>
      <c r="O14" t="s">
        <v>36</v>
      </c>
    </row>
    <row r="15" spans="1:15" x14ac:dyDescent="0.2">
      <c r="A15" t="s">
        <v>26</v>
      </c>
      <c r="B15">
        <v>2</v>
      </c>
      <c r="C15">
        <v>13.885536193847656</v>
      </c>
      <c r="D15">
        <v>13.741113662719727</v>
      </c>
      <c r="E15">
        <f t="shared" si="0"/>
        <v>13.813324928283691</v>
      </c>
      <c r="F15">
        <f t="shared" si="1"/>
        <v>1.1814731870378772</v>
      </c>
      <c r="G15">
        <f t="shared" si="2"/>
        <v>2.2680826080450442</v>
      </c>
      <c r="H15">
        <v>2</v>
      </c>
      <c r="I15">
        <v>17.597316741943359</v>
      </c>
      <c r="J15">
        <v>17.511293411254883</v>
      </c>
      <c r="K15">
        <f t="shared" si="3"/>
        <v>17.554305076599121</v>
      </c>
      <c r="L15">
        <f t="shared" si="6"/>
        <v>0.11728422982352171</v>
      </c>
      <c r="M15">
        <f t="shared" si="4"/>
        <v>1.0846910861480556</v>
      </c>
      <c r="N15">
        <f t="shared" si="5"/>
        <v>2.0909940507572871</v>
      </c>
      <c r="O15" t="s">
        <v>36</v>
      </c>
    </row>
    <row r="16" spans="1:15" x14ac:dyDescent="0.2">
      <c r="A16" t="s">
        <v>37</v>
      </c>
      <c r="B16">
        <v>2</v>
      </c>
      <c r="C16">
        <v>13.491997718811035</v>
      </c>
      <c r="D16">
        <v>13.369518280029297</v>
      </c>
      <c r="E16">
        <f t="shared" si="0"/>
        <v>13.430757999420166</v>
      </c>
      <c r="F16">
        <f t="shared" si="1"/>
        <v>1.5640401159014026</v>
      </c>
      <c r="G16">
        <f>B16^F16</f>
        <v>2.9568070790444385</v>
      </c>
      <c r="H16">
        <v>2</v>
      </c>
      <c r="I16">
        <v>17.026893615722656</v>
      </c>
      <c r="J16">
        <v>16.961584091186523</v>
      </c>
      <c r="K16">
        <f t="shared" si="3"/>
        <v>16.99423885345459</v>
      </c>
      <c r="L16">
        <f t="shared" si="6"/>
        <v>0.67735045296805296</v>
      </c>
      <c r="M16">
        <f>H16^L16</f>
        <v>1.599200083992792</v>
      </c>
      <c r="N16">
        <f>G16/M16</f>
        <v>1.8489287917382111</v>
      </c>
      <c r="O16" t="s">
        <v>62</v>
      </c>
    </row>
    <row r="17" spans="1:15" x14ac:dyDescent="0.2">
      <c r="A17" t="s">
        <v>38</v>
      </c>
      <c r="B17">
        <v>2</v>
      </c>
      <c r="C17">
        <v>13.160720825195312</v>
      </c>
      <c r="D17">
        <v>13.122572898864746</v>
      </c>
      <c r="E17">
        <f t="shared" si="0"/>
        <v>13.141646862030029</v>
      </c>
      <c r="F17">
        <f t="shared" si="1"/>
        <v>1.8531512532915393</v>
      </c>
      <c r="G17">
        <f t="shared" ref="G17:G28" si="7">B17^F17</f>
        <v>3.6128847984580799</v>
      </c>
      <c r="H17">
        <v>2</v>
      </c>
      <c r="I17">
        <v>16.99970817565918</v>
      </c>
      <c r="J17">
        <v>16.914045333862305</v>
      </c>
      <c r="K17">
        <f t="shared" si="3"/>
        <v>16.956876754760742</v>
      </c>
      <c r="L17">
        <f t="shared" si="6"/>
        <v>0.71471255166190062</v>
      </c>
      <c r="M17">
        <f t="shared" ref="M17:M28" si="8">H17^L17</f>
        <v>1.6411561945101756</v>
      </c>
      <c r="N17">
        <f t="shared" ref="N17:N28" si="9">G17/M17</f>
        <v>2.2014265373055442</v>
      </c>
      <c r="O17" t="s">
        <v>62</v>
      </c>
    </row>
    <row r="18" spans="1:15" x14ac:dyDescent="0.2">
      <c r="A18" t="s">
        <v>39</v>
      </c>
      <c r="B18">
        <v>2</v>
      </c>
      <c r="C18">
        <v>12.952970504760742</v>
      </c>
      <c r="D18">
        <v>13.192253112792969</v>
      </c>
      <c r="E18">
        <f t="shared" si="0"/>
        <v>13.072611808776855</v>
      </c>
      <c r="F18">
        <f t="shared" si="1"/>
        <v>1.9221863065447131</v>
      </c>
      <c r="G18">
        <f t="shared" si="7"/>
        <v>3.7899696793559623</v>
      </c>
      <c r="H18">
        <v>2</v>
      </c>
      <c r="I18">
        <v>16.908655166625977</v>
      </c>
      <c r="J18">
        <v>16.859762191772461</v>
      </c>
      <c r="K18">
        <f t="shared" si="3"/>
        <v>16.884208679199219</v>
      </c>
      <c r="L18">
        <f t="shared" si="6"/>
        <v>0.78738062722342406</v>
      </c>
      <c r="M18">
        <f t="shared" si="8"/>
        <v>1.7259379844259675</v>
      </c>
      <c r="N18">
        <f t="shared" si="9"/>
        <v>2.1958898370363373</v>
      </c>
      <c r="O18" t="s">
        <v>62</v>
      </c>
    </row>
    <row r="19" spans="1:15" x14ac:dyDescent="0.2">
      <c r="A19" t="s">
        <v>40</v>
      </c>
      <c r="B19">
        <v>2</v>
      </c>
      <c r="C19">
        <v>13.300477981567383</v>
      </c>
      <c r="D19">
        <v>13.361536979675293</v>
      </c>
      <c r="E19">
        <f t="shared" si="0"/>
        <v>13.331007480621338</v>
      </c>
      <c r="F19">
        <f t="shared" si="1"/>
        <v>1.6637906347002307</v>
      </c>
      <c r="G19">
        <f t="shared" si="7"/>
        <v>3.1684793975391656</v>
      </c>
      <c r="H19">
        <v>2</v>
      </c>
      <c r="I19">
        <v>16.910751342773438</v>
      </c>
      <c r="J19">
        <v>16.904838562011719</v>
      </c>
      <c r="K19">
        <f t="shared" si="3"/>
        <v>16.907794952392578</v>
      </c>
      <c r="L19">
        <f t="shared" si="6"/>
        <v>0.76379435403006468</v>
      </c>
      <c r="M19">
        <f t="shared" si="8"/>
        <v>1.6979504448213256</v>
      </c>
      <c r="N19">
        <f t="shared" si="9"/>
        <v>1.866061172281493</v>
      </c>
      <c r="O19" t="s">
        <v>62</v>
      </c>
    </row>
    <row r="20" spans="1:15" x14ac:dyDescent="0.2">
      <c r="A20" t="s">
        <v>41</v>
      </c>
      <c r="B20">
        <v>2</v>
      </c>
      <c r="C20">
        <v>13.63861083984375</v>
      </c>
      <c r="D20">
        <v>13.441948890686035</v>
      </c>
      <c r="E20">
        <f t="shared" si="0"/>
        <v>13.540279865264893</v>
      </c>
      <c r="F20">
        <f t="shared" si="1"/>
        <v>1.454518250056676</v>
      </c>
      <c r="G20">
        <f t="shared" si="7"/>
        <v>2.7406502892924047</v>
      </c>
      <c r="H20">
        <v>2</v>
      </c>
      <c r="I20">
        <v>17.172468185424805</v>
      </c>
      <c r="J20">
        <v>17.185483932495117</v>
      </c>
      <c r="K20">
        <f t="shared" si="3"/>
        <v>17.178976058959961</v>
      </c>
      <c r="L20">
        <f t="shared" si="6"/>
        <v>0.49261324746268187</v>
      </c>
      <c r="M20">
        <f t="shared" si="8"/>
        <v>1.4069911436002229</v>
      </c>
      <c r="N20">
        <f t="shared" si="9"/>
        <v>1.9478802704326919</v>
      </c>
      <c r="O20" t="s">
        <v>62</v>
      </c>
    </row>
    <row r="21" spans="1:15" x14ac:dyDescent="0.2">
      <c r="A21" t="s">
        <v>42</v>
      </c>
      <c r="B21">
        <v>2</v>
      </c>
      <c r="C21">
        <v>13.179167747497559</v>
      </c>
      <c r="D21">
        <v>13.251389503479004</v>
      </c>
      <c r="E21">
        <f t="shared" si="0"/>
        <v>13.215278625488281</v>
      </c>
      <c r="F21">
        <f t="shared" si="1"/>
        <v>1.7795194898332873</v>
      </c>
      <c r="G21">
        <f t="shared" si="7"/>
        <v>3.4331181063422767</v>
      </c>
      <c r="H21">
        <v>2</v>
      </c>
      <c r="I21">
        <v>16.907154083251953</v>
      </c>
      <c r="J21">
        <v>16.967857360839844</v>
      </c>
      <c r="K21">
        <f t="shared" si="3"/>
        <v>16.937505722045898</v>
      </c>
      <c r="L21">
        <f t="shared" si="6"/>
        <v>0.73408358437674437</v>
      </c>
      <c r="M21">
        <f t="shared" si="8"/>
        <v>1.6633405617146062</v>
      </c>
      <c r="N21">
        <f t="shared" si="9"/>
        <v>2.0639898920058481</v>
      </c>
      <c r="O21" t="s">
        <v>62</v>
      </c>
    </row>
    <row r="22" spans="1:15" x14ac:dyDescent="0.2">
      <c r="A22" t="s">
        <v>43</v>
      </c>
      <c r="B22">
        <v>2</v>
      </c>
      <c r="C22">
        <v>12.5888671875</v>
      </c>
      <c r="D22">
        <v>12.704877853393555</v>
      </c>
      <c r="E22">
        <f t="shared" si="0"/>
        <v>12.646872520446777</v>
      </c>
      <c r="F22">
        <f t="shared" si="1"/>
        <v>2.3479255948747912</v>
      </c>
      <c r="G22">
        <f t="shared" si="7"/>
        <v>5.090917176883881</v>
      </c>
      <c r="H22">
        <v>2</v>
      </c>
      <c r="I22">
        <v>17.305727005004883</v>
      </c>
      <c r="J22">
        <v>17.324750900268555</v>
      </c>
      <c r="K22">
        <f t="shared" si="3"/>
        <v>17.315238952636719</v>
      </c>
      <c r="L22">
        <f t="shared" si="6"/>
        <v>0.35635035378592406</v>
      </c>
      <c r="M22">
        <f t="shared" si="8"/>
        <v>1.2801832644292308</v>
      </c>
      <c r="N22">
        <f t="shared" si="9"/>
        <v>3.9767096776988913</v>
      </c>
      <c r="O22" t="s">
        <v>63</v>
      </c>
    </row>
    <row r="23" spans="1:15" x14ac:dyDescent="0.2">
      <c r="A23" t="s">
        <v>44</v>
      </c>
      <c r="B23">
        <v>2</v>
      </c>
      <c r="C23">
        <v>13.468598365783691</v>
      </c>
      <c r="D23">
        <v>13.558124542236328</v>
      </c>
      <c r="E23">
        <f t="shared" si="0"/>
        <v>13.51336145401001</v>
      </c>
      <c r="F23">
        <f t="shared" si="1"/>
        <v>1.4814366613115588</v>
      </c>
      <c r="G23">
        <f t="shared" si="7"/>
        <v>2.7922665372262339</v>
      </c>
      <c r="H23">
        <v>2</v>
      </c>
      <c r="I23">
        <v>17.609310150146484</v>
      </c>
      <c r="J23">
        <v>17.652328491210938</v>
      </c>
      <c r="K23">
        <f t="shared" si="3"/>
        <v>17.630819320678711</v>
      </c>
      <c r="L23">
        <f t="shared" si="6"/>
        <v>4.0769985743931869E-2</v>
      </c>
      <c r="M23">
        <f t="shared" si="8"/>
        <v>1.028662691286079</v>
      </c>
      <c r="N23">
        <f t="shared" si="9"/>
        <v>2.7144627299889921</v>
      </c>
      <c r="O23" t="s">
        <v>63</v>
      </c>
    </row>
    <row r="24" spans="1:15" x14ac:dyDescent="0.2">
      <c r="A24" t="s">
        <v>45</v>
      </c>
      <c r="B24">
        <v>2</v>
      </c>
      <c r="C24">
        <v>12.768806457519531</v>
      </c>
      <c r="D24">
        <v>12.769157409667969</v>
      </c>
      <c r="E24">
        <f t="shared" si="0"/>
        <v>12.76898193359375</v>
      </c>
      <c r="F24">
        <f t="shared" si="1"/>
        <v>2.2258161817278186</v>
      </c>
      <c r="G24">
        <f t="shared" si="7"/>
        <v>4.6777546109406032</v>
      </c>
      <c r="H24">
        <v>2</v>
      </c>
      <c r="I24">
        <v>17.275917053222656</v>
      </c>
      <c r="J24">
        <v>17.289108276367188</v>
      </c>
      <c r="K24">
        <f t="shared" si="3"/>
        <v>17.282512664794922</v>
      </c>
      <c r="L24">
        <f t="shared" si="6"/>
        <v>0.38907664162772093</v>
      </c>
      <c r="M24">
        <f t="shared" si="8"/>
        <v>1.3095549899409344</v>
      </c>
      <c r="N24">
        <f t="shared" si="9"/>
        <v>3.5720184695348962</v>
      </c>
      <c r="O24" t="s">
        <v>63</v>
      </c>
    </row>
    <row r="25" spans="1:15" x14ac:dyDescent="0.2">
      <c r="A25" t="s">
        <v>46</v>
      </c>
      <c r="B25">
        <v>2</v>
      </c>
      <c r="C25">
        <v>12.755928993225098</v>
      </c>
      <c r="D25">
        <v>12.767743110656738</v>
      </c>
      <c r="E25">
        <f t="shared" si="0"/>
        <v>12.761836051940918</v>
      </c>
      <c r="F25">
        <f t="shared" si="1"/>
        <v>2.2329620633806506</v>
      </c>
      <c r="G25">
        <f t="shared" si="7"/>
        <v>4.7009816966339448</v>
      </c>
      <c r="H25">
        <v>2</v>
      </c>
      <c r="I25">
        <v>17.212619781494141</v>
      </c>
      <c r="J25">
        <v>17.237419128417969</v>
      </c>
      <c r="K25">
        <f t="shared" si="3"/>
        <v>17.225019454956055</v>
      </c>
      <c r="L25">
        <f t="shared" si="6"/>
        <v>0.44656985146658812</v>
      </c>
      <c r="M25">
        <f t="shared" si="8"/>
        <v>1.3627962205008477</v>
      </c>
      <c r="N25">
        <f t="shared" si="9"/>
        <v>3.4495118389059405</v>
      </c>
      <c r="O25" t="s">
        <v>63</v>
      </c>
    </row>
    <row r="26" spans="1:15" x14ac:dyDescent="0.2">
      <c r="A26" t="s">
        <v>47</v>
      </c>
      <c r="B26">
        <v>2</v>
      </c>
      <c r="C26">
        <v>12.971061706542969</v>
      </c>
      <c r="D26">
        <v>12.938279151916504</v>
      </c>
      <c r="E26">
        <f t="shared" si="0"/>
        <v>12.954670429229736</v>
      </c>
      <c r="F26">
        <f t="shared" si="1"/>
        <v>2.0401276860918323</v>
      </c>
      <c r="G26">
        <f t="shared" si="7"/>
        <v>4.1128192966352817</v>
      </c>
      <c r="H26">
        <v>2</v>
      </c>
      <c r="I26">
        <v>17.598831176757812</v>
      </c>
      <c r="J26">
        <v>17.541967391967773</v>
      </c>
      <c r="K26">
        <f t="shared" si="3"/>
        <v>17.570399284362793</v>
      </c>
      <c r="L26">
        <f t="shared" si="6"/>
        <v>0.10119002205984984</v>
      </c>
      <c r="M26">
        <f t="shared" si="8"/>
        <v>1.0726578907762385</v>
      </c>
      <c r="N26">
        <f t="shared" si="9"/>
        <v>3.8342320808911432</v>
      </c>
      <c r="O26" t="s">
        <v>63</v>
      </c>
    </row>
    <row r="27" spans="1:15" x14ac:dyDescent="0.2">
      <c r="A27" t="s">
        <v>48</v>
      </c>
      <c r="B27">
        <v>2</v>
      </c>
      <c r="C27">
        <v>12.645240783691406</v>
      </c>
      <c r="D27">
        <v>12.479358673095703</v>
      </c>
      <c r="E27">
        <f t="shared" si="0"/>
        <v>12.562299728393555</v>
      </c>
      <c r="F27">
        <f t="shared" si="1"/>
        <v>2.4324983869280139</v>
      </c>
      <c r="G27">
        <f t="shared" si="7"/>
        <v>5.3982746789280398</v>
      </c>
      <c r="H27">
        <v>2</v>
      </c>
      <c r="I27">
        <v>17.436538696289062</v>
      </c>
      <c r="J27">
        <v>17.403203964233398</v>
      </c>
      <c r="K27">
        <f t="shared" si="3"/>
        <v>17.41987133026123</v>
      </c>
      <c r="L27">
        <f t="shared" si="6"/>
        <v>0.25171797616141234</v>
      </c>
      <c r="M27">
        <f t="shared" si="8"/>
        <v>1.1906240786228293</v>
      </c>
      <c r="N27">
        <f t="shared" si="9"/>
        <v>4.5339874909737379</v>
      </c>
      <c r="O27" t="s">
        <v>63</v>
      </c>
    </row>
    <row r="28" spans="1:15" x14ac:dyDescent="0.2">
      <c r="A28" t="s">
        <v>49</v>
      </c>
      <c r="B28">
        <v>2</v>
      </c>
      <c r="C28">
        <v>12.544256210327148</v>
      </c>
      <c r="D28">
        <v>12.71833324432373</v>
      </c>
      <c r="E28">
        <f t="shared" si="0"/>
        <v>12.631294727325439</v>
      </c>
      <c r="F28">
        <f t="shared" si="1"/>
        <v>2.3635033879961291</v>
      </c>
      <c r="G28">
        <f t="shared" si="7"/>
        <v>5.1461852375860611</v>
      </c>
      <c r="H28">
        <v>2</v>
      </c>
      <c r="I28">
        <v>17.286062240600586</v>
      </c>
      <c r="J28">
        <v>17.345144271850586</v>
      </c>
      <c r="K28">
        <f t="shared" si="3"/>
        <v>17.315603256225586</v>
      </c>
      <c r="L28">
        <f t="shared" si="6"/>
        <v>0.35598605019705687</v>
      </c>
      <c r="M28">
        <f t="shared" si="8"/>
        <v>1.2798600384765813</v>
      </c>
      <c r="N28">
        <f t="shared" si="9"/>
        <v>4.0208968815930612</v>
      </c>
      <c r="O28" t="s">
        <v>63</v>
      </c>
    </row>
    <row r="29" spans="1:15" x14ac:dyDescent="0.2">
      <c r="A29" t="s">
        <v>50</v>
      </c>
      <c r="B29">
        <v>2</v>
      </c>
      <c r="C29">
        <v>12.870349884033203</v>
      </c>
      <c r="D29">
        <v>12.845549583435059</v>
      </c>
      <c r="E29">
        <f t="shared" si="0"/>
        <v>12.857949733734131</v>
      </c>
      <c r="F29">
        <f t="shared" si="1"/>
        <v>2.1368483815874377</v>
      </c>
      <c r="G29">
        <f>B29^F29</f>
        <v>4.398002369857859</v>
      </c>
      <c r="H29">
        <v>2</v>
      </c>
      <c r="I29">
        <v>16.929136276245117</v>
      </c>
      <c r="J29">
        <v>16.857973098754883</v>
      </c>
      <c r="K29">
        <f t="shared" si="3"/>
        <v>16.8935546875</v>
      </c>
      <c r="L29">
        <f t="shared" si="6"/>
        <v>0.77803461892264281</v>
      </c>
      <c r="M29">
        <f>H29^L29</f>
        <v>1.7147932209675696</v>
      </c>
      <c r="N29">
        <f>G29/M29</f>
        <v>2.5647421018939487</v>
      </c>
      <c r="O29" t="s">
        <v>64</v>
      </c>
    </row>
    <row r="30" spans="1:15" x14ac:dyDescent="0.2">
      <c r="A30" t="s">
        <v>51</v>
      </c>
      <c r="B30">
        <v>2</v>
      </c>
      <c r="C30">
        <v>13.187455177307129</v>
      </c>
      <c r="D30">
        <v>13.223063468933105</v>
      </c>
      <c r="E30">
        <f t="shared" si="0"/>
        <v>13.205259323120117</v>
      </c>
      <c r="F30">
        <f t="shared" si="1"/>
        <v>1.7895387922014514</v>
      </c>
      <c r="G30">
        <f t="shared" ref="G30:G46" si="10">B30^F30</f>
        <v>3.4570435839790972</v>
      </c>
      <c r="H30">
        <v>2</v>
      </c>
      <c r="I30">
        <v>16.901586532592773</v>
      </c>
      <c r="J30">
        <v>17.146162033081055</v>
      </c>
      <c r="K30">
        <f t="shared" si="3"/>
        <v>17.023874282836914</v>
      </c>
      <c r="L30">
        <f t="shared" si="6"/>
        <v>0.64771502358572874</v>
      </c>
      <c r="M30">
        <f t="shared" ref="M30:M46" si="11">H30^L30</f>
        <v>1.5666848751315647</v>
      </c>
      <c r="N30">
        <f t="shared" ref="N30:N48" si="12">G30/M30</f>
        <v>2.2065979182244844</v>
      </c>
      <c r="O30" t="s">
        <v>64</v>
      </c>
    </row>
    <row r="31" spans="1:15" x14ac:dyDescent="0.2">
      <c r="A31" t="s">
        <v>52</v>
      </c>
      <c r="B31">
        <v>2</v>
      </c>
      <c r="C31">
        <v>12.649946212768555</v>
      </c>
      <c r="D31">
        <v>12.732329368591309</v>
      </c>
      <c r="E31">
        <f t="shared" si="0"/>
        <v>12.691137790679932</v>
      </c>
      <c r="F31">
        <f t="shared" si="1"/>
        <v>2.3036603246416369</v>
      </c>
      <c r="G31">
        <f t="shared" si="10"/>
        <v>4.9370878779821297</v>
      </c>
      <c r="H31">
        <v>2</v>
      </c>
      <c r="I31">
        <v>16.862178802490234</v>
      </c>
      <c r="J31">
        <v>16.883676528930664</v>
      </c>
      <c r="K31">
        <f t="shared" si="3"/>
        <v>16.872927665710449</v>
      </c>
      <c r="L31">
        <f t="shared" si="6"/>
        <v>0.79866164071219359</v>
      </c>
      <c r="M31">
        <f t="shared" si="11"/>
        <v>1.7394866909123277</v>
      </c>
      <c r="N31">
        <f t="shared" si="12"/>
        <v>2.838244123266457</v>
      </c>
      <c r="O31" t="s">
        <v>64</v>
      </c>
    </row>
    <row r="32" spans="1:15" x14ac:dyDescent="0.2">
      <c r="A32" t="s">
        <v>53</v>
      </c>
      <c r="B32">
        <v>2</v>
      </c>
      <c r="C32">
        <v>12.948410987854004</v>
      </c>
      <c r="D32">
        <v>12.867467880249023</v>
      </c>
      <c r="E32">
        <f t="shared" si="0"/>
        <v>12.907939434051514</v>
      </c>
      <c r="F32">
        <f t="shared" si="1"/>
        <v>2.0868586812700549</v>
      </c>
      <c r="G32">
        <f t="shared" si="10"/>
        <v>4.2482205925143299</v>
      </c>
      <c r="H32">
        <v>2</v>
      </c>
      <c r="I32">
        <v>16.732818603515625</v>
      </c>
      <c r="J32">
        <v>16.749139785766602</v>
      </c>
      <c r="K32">
        <f t="shared" si="3"/>
        <v>16.740979194641113</v>
      </c>
      <c r="L32">
        <f t="shared" si="6"/>
        <v>0.93061011178152953</v>
      </c>
      <c r="M32">
        <f t="shared" si="11"/>
        <v>1.9060819024842313</v>
      </c>
      <c r="N32">
        <f t="shared" si="12"/>
        <v>2.2287712752413977</v>
      </c>
      <c r="O32" t="s">
        <v>64</v>
      </c>
    </row>
    <row r="33" spans="1:15" x14ac:dyDescent="0.2">
      <c r="A33" t="s">
        <v>54</v>
      </c>
      <c r="B33">
        <v>2</v>
      </c>
      <c r="C33">
        <v>12.669643402099609</v>
      </c>
      <c r="D33">
        <v>12.627463340759277</v>
      </c>
      <c r="E33">
        <f t="shared" si="0"/>
        <v>12.648553371429443</v>
      </c>
      <c r="F33">
        <f t="shared" si="1"/>
        <v>2.3462447438921252</v>
      </c>
      <c r="G33">
        <f t="shared" si="10"/>
        <v>5.0849893196393987</v>
      </c>
      <c r="H33">
        <v>2</v>
      </c>
      <c r="I33">
        <v>16.870304107666016</v>
      </c>
      <c r="J33">
        <v>16.821578979492188</v>
      </c>
      <c r="K33">
        <f t="shared" si="3"/>
        <v>16.845941543579102</v>
      </c>
      <c r="L33">
        <f t="shared" si="6"/>
        <v>0.82564776284354124</v>
      </c>
      <c r="M33">
        <f t="shared" si="11"/>
        <v>1.772330627153492</v>
      </c>
      <c r="N33">
        <f t="shared" si="12"/>
        <v>2.8690974707164587</v>
      </c>
      <c r="O33" t="s">
        <v>64</v>
      </c>
    </row>
    <row r="34" spans="1:15" x14ac:dyDescent="0.2">
      <c r="A34" t="s">
        <v>55</v>
      </c>
      <c r="B34">
        <v>2</v>
      </c>
      <c r="C34">
        <v>12.658478736877441</v>
      </c>
      <c r="D34">
        <v>12.411331176757812</v>
      </c>
      <c r="E34">
        <f t="shared" si="0"/>
        <v>12.534904956817627</v>
      </c>
      <c r="F34">
        <f t="shared" si="1"/>
        <v>2.4598931585039416</v>
      </c>
      <c r="G34">
        <f t="shared" si="10"/>
        <v>5.5017598142955801</v>
      </c>
      <c r="H34">
        <v>2</v>
      </c>
      <c r="I34">
        <v>17.313861846923828</v>
      </c>
      <c r="J34">
        <v>17.278085708618164</v>
      </c>
      <c r="K34">
        <f t="shared" si="3"/>
        <v>17.295973777770996</v>
      </c>
      <c r="L34">
        <f t="shared" si="6"/>
        <v>0.37561552865164671</v>
      </c>
      <c r="M34">
        <f t="shared" si="11"/>
        <v>1.297392971824979</v>
      </c>
      <c r="N34">
        <f t="shared" si="12"/>
        <v>4.2406271143557408</v>
      </c>
      <c r="O34" t="s">
        <v>65</v>
      </c>
    </row>
    <row r="35" spans="1:15" x14ac:dyDescent="0.2">
      <c r="A35" t="s">
        <v>56</v>
      </c>
      <c r="B35">
        <v>2</v>
      </c>
      <c r="C35">
        <v>12.412952423095703</v>
      </c>
      <c r="D35">
        <v>12.491457939147949</v>
      </c>
      <c r="E35">
        <f t="shared" si="0"/>
        <v>12.452205181121826</v>
      </c>
      <c r="F35">
        <f t="shared" si="1"/>
        <v>2.5425929341997424</v>
      </c>
      <c r="G35">
        <f t="shared" si="10"/>
        <v>5.8263522804099113</v>
      </c>
      <c r="H35">
        <v>2</v>
      </c>
      <c r="I35">
        <v>17.33604621887207</v>
      </c>
      <c r="J35">
        <v>17.289146423339844</v>
      </c>
      <c r="K35">
        <f t="shared" si="3"/>
        <v>17.312596321105957</v>
      </c>
      <c r="L35">
        <f t="shared" si="6"/>
        <v>0.35899298531668578</v>
      </c>
      <c r="M35">
        <f t="shared" si="11"/>
        <v>1.282530366817727</v>
      </c>
      <c r="N35">
        <f t="shared" si="12"/>
        <v>4.5428571760577672</v>
      </c>
      <c r="O35" t="s">
        <v>65</v>
      </c>
    </row>
    <row r="36" spans="1:15" x14ac:dyDescent="0.2">
      <c r="A36" t="s">
        <v>57</v>
      </c>
      <c r="B36">
        <v>2</v>
      </c>
      <c r="C36">
        <v>12.996915817260742</v>
      </c>
      <c r="D36">
        <v>13.022648811340332</v>
      </c>
      <c r="E36">
        <f t="shared" si="0"/>
        <v>13.009782314300537</v>
      </c>
      <c r="F36">
        <f t="shared" si="1"/>
        <v>1.9850158010210315</v>
      </c>
      <c r="G36">
        <f t="shared" si="10"/>
        <v>3.9586699824918523</v>
      </c>
      <c r="H36">
        <v>2</v>
      </c>
      <c r="I36">
        <v>17.356008529663086</v>
      </c>
      <c r="J36">
        <v>17.367843627929688</v>
      </c>
      <c r="K36">
        <f t="shared" si="3"/>
        <v>17.361926078796387</v>
      </c>
      <c r="L36">
        <f t="shared" si="6"/>
        <v>0.30966322762625609</v>
      </c>
      <c r="M36">
        <f t="shared" si="11"/>
        <v>1.2394183452466943</v>
      </c>
      <c r="N36">
        <f t="shared" si="12"/>
        <v>3.1939740102071164</v>
      </c>
      <c r="O36" t="s">
        <v>65</v>
      </c>
    </row>
    <row r="37" spans="1:15" x14ac:dyDescent="0.2">
      <c r="A37" t="s">
        <v>58</v>
      </c>
      <c r="B37">
        <v>2</v>
      </c>
      <c r="C37">
        <v>12.722716331481934</v>
      </c>
      <c r="D37">
        <v>12.767252922058105</v>
      </c>
      <c r="E37">
        <f t="shared" si="0"/>
        <v>12.74498462677002</v>
      </c>
      <c r="F37">
        <f t="shared" si="1"/>
        <v>2.2498134885515491</v>
      </c>
      <c r="G37">
        <f t="shared" si="10"/>
        <v>4.7562135375257517</v>
      </c>
      <c r="H37">
        <v>2</v>
      </c>
      <c r="I37">
        <v>17.387882232666016</v>
      </c>
      <c r="J37">
        <v>17.604719161987305</v>
      </c>
      <c r="K37">
        <f t="shared" si="3"/>
        <v>17.49630069732666</v>
      </c>
      <c r="L37">
        <f t="shared" si="6"/>
        <v>0.17528860909598265</v>
      </c>
      <c r="M37">
        <f t="shared" si="11"/>
        <v>1.1291902751252629</v>
      </c>
      <c r="N37">
        <f t="shared" si="12"/>
        <v>4.212056765187902</v>
      </c>
      <c r="O37" t="s">
        <v>65</v>
      </c>
    </row>
    <row r="38" spans="1:15" x14ac:dyDescent="0.2">
      <c r="A38" t="s">
        <v>59</v>
      </c>
      <c r="B38">
        <v>2</v>
      </c>
      <c r="C38">
        <v>12.738279342651367</v>
      </c>
      <c r="D38">
        <v>12.37822151184082</v>
      </c>
      <c r="E38">
        <f t="shared" si="0"/>
        <v>12.558250427246094</v>
      </c>
      <c r="F38">
        <f t="shared" si="1"/>
        <v>2.4365476880754748</v>
      </c>
      <c r="G38">
        <f t="shared" si="10"/>
        <v>5.4134476328722974</v>
      </c>
      <c r="H38">
        <v>2</v>
      </c>
      <c r="I38">
        <v>17.364170074462891</v>
      </c>
      <c r="J38">
        <v>17.421218872070312</v>
      </c>
      <c r="K38">
        <f t="shared" si="3"/>
        <v>17.392694473266602</v>
      </c>
      <c r="L38">
        <f t="shared" si="6"/>
        <v>0.27889483315604124</v>
      </c>
      <c r="M38">
        <f t="shared" si="11"/>
        <v>1.2132651147282631</v>
      </c>
      <c r="N38">
        <f t="shared" si="12"/>
        <v>4.4618835299527717</v>
      </c>
      <c r="O38" t="s">
        <v>65</v>
      </c>
    </row>
    <row r="39" spans="1:15" x14ac:dyDescent="0.2">
      <c r="A39" t="s">
        <v>60</v>
      </c>
      <c r="B39">
        <v>2</v>
      </c>
      <c r="C39">
        <v>12.129301071166992</v>
      </c>
      <c r="D39">
        <v>12.180774688720703</v>
      </c>
      <c r="E39">
        <f t="shared" si="0"/>
        <v>12.155037879943848</v>
      </c>
      <c r="F39">
        <f t="shared" si="1"/>
        <v>2.8397602353777209</v>
      </c>
      <c r="G39">
        <f t="shared" si="10"/>
        <v>7.1590106970163321</v>
      </c>
      <c r="H39">
        <v>2</v>
      </c>
      <c r="I39">
        <v>16.983102798461914</v>
      </c>
      <c r="J39">
        <v>17.127582550048828</v>
      </c>
      <c r="K39">
        <f t="shared" si="3"/>
        <v>17.055342674255371</v>
      </c>
      <c r="L39">
        <f t="shared" si="6"/>
        <v>0.61624663216727171</v>
      </c>
      <c r="M39">
        <f t="shared" si="11"/>
        <v>1.5328819876515281</v>
      </c>
      <c r="N39">
        <f t="shared" si="12"/>
        <v>4.6702947485111936</v>
      </c>
      <c r="O39" t="s">
        <v>65</v>
      </c>
    </row>
    <row r="40" spans="1:15" x14ac:dyDescent="0.2">
      <c r="A40" t="s">
        <v>27</v>
      </c>
      <c r="B40">
        <v>2</v>
      </c>
      <c r="C40">
        <v>12.706597328186035</v>
      </c>
      <c r="D40">
        <v>12.759200096130371</v>
      </c>
      <c r="E40">
        <f t="shared" si="0"/>
        <v>12.732898712158203</v>
      </c>
      <c r="F40">
        <f>$E$50-E40</f>
        <v>2.2618994031633655</v>
      </c>
      <c r="G40">
        <f t="shared" si="10"/>
        <v>4.7962252103288323</v>
      </c>
      <c r="H40">
        <v>2</v>
      </c>
      <c r="I40">
        <v>16.976373672485352</v>
      </c>
      <c r="J40">
        <v>17.113534927368164</v>
      </c>
      <c r="K40">
        <f t="shared" si="3"/>
        <v>17.044954299926758</v>
      </c>
      <c r="L40">
        <f t="shared" si="6"/>
        <v>0.62663500649588499</v>
      </c>
      <c r="M40">
        <f t="shared" si="11"/>
        <v>1.5439596039149268</v>
      </c>
      <c r="N40">
        <f t="shared" si="12"/>
        <v>3.1064447529374011</v>
      </c>
      <c r="O40" t="s">
        <v>66</v>
      </c>
    </row>
    <row r="41" spans="1:15" x14ac:dyDescent="0.2">
      <c r="A41" t="s">
        <v>28</v>
      </c>
      <c r="B41">
        <v>2</v>
      </c>
      <c r="C41">
        <v>12.314346313476562</v>
      </c>
      <c r="D41">
        <v>12.327506065368652</v>
      </c>
      <c r="E41">
        <f t="shared" si="0"/>
        <v>12.320926189422607</v>
      </c>
      <c r="F41">
        <f t="shared" ref="F41:F48" si="13">$E$50-E41</f>
        <v>2.6738719258989612</v>
      </c>
      <c r="G41">
        <f t="shared" si="10"/>
        <v>6.3813953900424414</v>
      </c>
      <c r="H41">
        <v>2</v>
      </c>
      <c r="I41">
        <v>16.716083526611328</v>
      </c>
      <c r="J41">
        <v>16.795463562011719</v>
      </c>
      <c r="K41">
        <f t="shared" si="3"/>
        <v>16.755773544311523</v>
      </c>
      <c r="L41">
        <f t="shared" si="6"/>
        <v>0.91581576211111937</v>
      </c>
      <c r="M41">
        <f t="shared" si="11"/>
        <v>1.886635555549671</v>
      </c>
      <c r="N41">
        <f t="shared" si="12"/>
        <v>3.38242082381577</v>
      </c>
      <c r="O41" t="s">
        <v>66</v>
      </c>
    </row>
    <row r="42" spans="1:15" x14ac:dyDescent="0.2">
      <c r="A42" s="2" t="s">
        <v>49</v>
      </c>
      <c r="B42">
        <v>2</v>
      </c>
      <c r="C42">
        <v>12.373360633850098</v>
      </c>
      <c r="D42">
        <v>12.427186965942383</v>
      </c>
      <c r="E42">
        <f t="shared" si="0"/>
        <v>12.40027379989624</v>
      </c>
      <c r="F42">
        <f t="shared" si="13"/>
        <v>2.5945243154253284</v>
      </c>
      <c r="G42">
        <f t="shared" si="10"/>
        <v>6.0398985420469105</v>
      </c>
      <c r="H42">
        <v>2</v>
      </c>
      <c r="I42">
        <v>16.730690002441406</v>
      </c>
      <c r="J42">
        <v>16.767631530761719</v>
      </c>
      <c r="K42">
        <f t="shared" si="3"/>
        <v>16.749160766601562</v>
      </c>
      <c r="L42">
        <f>$K$50-K42</f>
        <v>0.92242853982108031</v>
      </c>
      <c r="M42">
        <f t="shared" si="11"/>
        <v>1.8953030406225471</v>
      </c>
      <c r="N42">
        <f t="shared" si="12"/>
        <v>3.1867719370423186</v>
      </c>
      <c r="O42" t="s">
        <v>66</v>
      </c>
    </row>
    <row r="43" spans="1:15" x14ac:dyDescent="0.2">
      <c r="A43" s="3" t="s">
        <v>61</v>
      </c>
      <c r="B43">
        <v>2</v>
      </c>
      <c r="C43">
        <v>12.293645858764648</v>
      </c>
      <c r="D43">
        <v>12.344063758850098</v>
      </c>
      <c r="E43">
        <f t="shared" si="0"/>
        <v>12.318854808807373</v>
      </c>
      <c r="F43">
        <f t="shared" si="13"/>
        <v>2.6759433065141955</v>
      </c>
      <c r="G43">
        <f t="shared" si="10"/>
        <v>6.3905641971059062</v>
      </c>
      <c r="H43">
        <v>2</v>
      </c>
      <c r="I43">
        <v>16.679574966430664</v>
      </c>
      <c r="J43">
        <v>16.661020278930664</v>
      </c>
      <c r="K43">
        <f t="shared" si="3"/>
        <v>16.670297622680664</v>
      </c>
      <c r="L43">
        <f t="shared" si="6"/>
        <v>1.0012916837419787</v>
      </c>
      <c r="M43">
        <f t="shared" si="11"/>
        <v>2.0017914557374801</v>
      </c>
      <c r="N43">
        <f t="shared" si="12"/>
        <v>3.1924225567001225</v>
      </c>
      <c r="O43" t="s">
        <v>66</v>
      </c>
    </row>
    <row r="44" spans="1:15" x14ac:dyDescent="0.2">
      <c r="A44" t="s">
        <v>29</v>
      </c>
      <c r="B44">
        <v>2</v>
      </c>
      <c r="C44">
        <v>11.982397079467773</v>
      </c>
      <c r="D44">
        <v>12.020444869995117</v>
      </c>
      <c r="E44">
        <f t="shared" si="0"/>
        <v>12.001420974731445</v>
      </c>
      <c r="F44">
        <f t="shared" si="13"/>
        <v>2.9933771405901233</v>
      </c>
      <c r="G44">
        <f t="shared" si="10"/>
        <v>7.9633592355746279</v>
      </c>
      <c r="H44">
        <v>2</v>
      </c>
      <c r="I44">
        <v>17.004819869995117</v>
      </c>
      <c r="J44">
        <v>17.152889251708984</v>
      </c>
      <c r="K44">
        <f t="shared" si="3"/>
        <v>17.078854560852051</v>
      </c>
      <c r="L44">
        <f t="shared" si="6"/>
        <v>0.59273474557059203</v>
      </c>
      <c r="M44">
        <f t="shared" si="11"/>
        <v>1.508102770876405</v>
      </c>
      <c r="N44">
        <f t="shared" si="12"/>
        <v>5.2803823382320783</v>
      </c>
      <c r="O44" t="s">
        <v>67</v>
      </c>
    </row>
    <row r="45" spans="1:15" x14ac:dyDescent="0.2">
      <c r="A45" t="s">
        <v>30</v>
      </c>
      <c r="B45">
        <v>2</v>
      </c>
      <c r="C45">
        <v>12.249892234802246</v>
      </c>
      <c r="D45">
        <v>12.192388534545898</v>
      </c>
      <c r="E45">
        <f t="shared" si="0"/>
        <v>12.221140384674072</v>
      </c>
      <c r="F45">
        <f t="shared" si="13"/>
        <v>2.7736577306474963</v>
      </c>
      <c r="G45">
        <f t="shared" si="10"/>
        <v>6.8383948691088063</v>
      </c>
      <c r="H45">
        <v>2</v>
      </c>
      <c r="I45">
        <v>17.313451766967773</v>
      </c>
      <c r="J45">
        <v>17.347991943359375</v>
      </c>
      <c r="K45">
        <f t="shared" si="3"/>
        <v>17.330721855163574</v>
      </c>
      <c r="L45">
        <f t="shared" si="6"/>
        <v>0.34086745125906859</v>
      </c>
      <c r="M45">
        <f t="shared" si="11"/>
        <v>1.2665178860512696</v>
      </c>
      <c r="N45">
        <f t="shared" si="12"/>
        <v>5.3993669923047447</v>
      </c>
      <c r="O45" t="s">
        <v>67</v>
      </c>
    </row>
    <row r="46" spans="1:15" x14ac:dyDescent="0.2">
      <c r="A46" t="s">
        <v>31</v>
      </c>
      <c r="B46">
        <v>2</v>
      </c>
      <c r="C46">
        <v>12.143754959106445</v>
      </c>
      <c r="D46">
        <v>12.152091979980469</v>
      </c>
      <c r="E46">
        <f t="shared" si="0"/>
        <v>12.147923469543457</v>
      </c>
      <c r="F46">
        <f t="shared" si="13"/>
        <v>2.8468746457781116</v>
      </c>
      <c r="G46">
        <f t="shared" si="10"/>
        <v>7.1944013562202302</v>
      </c>
      <c r="H46">
        <v>2</v>
      </c>
      <c r="I46">
        <v>17.316291809082031</v>
      </c>
      <c r="J46">
        <v>17.399335861206055</v>
      </c>
      <c r="K46">
        <f t="shared" si="3"/>
        <v>17.357813835144043</v>
      </c>
      <c r="L46">
        <f t="shared" si="6"/>
        <v>0.31377547127859984</v>
      </c>
      <c r="M46">
        <f t="shared" si="11"/>
        <v>1.242956210772636</v>
      </c>
      <c r="N46">
        <f t="shared" si="12"/>
        <v>5.78813742098614</v>
      </c>
      <c r="O46" t="s">
        <v>67</v>
      </c>
    </row>
    <row r="47" spans="1:15" x14ac:dyDescent="0.2">
      <c r="A47" t="s">
        <v>32</v>
      </c>
      <c r="B47">
        <v>2</v>
      </c>
      <c r="C47">
        <v>12.006668090820312</v>
      </c>
      <c r="D47">
        <v>12.006668090820312</v>
      </c>
      <c r="E47">
        <f t="shared" si="0"/>
        <v>12.006668090820312</v>
      </c>
      <c r="F47">
        <f t="shared" si="13"/>
        <v>2.9881300245012561</v>
      </c>
      <c r="G47">
        <f>B47^F47</f>
        <v>7.9344489147495239</v>
      </c>
      <c r="H47">
        <v>2</v>
      </c>
      <c r="I47">
        <v>17.301784515380859</v>
      </c>
      <c r="J47">
        <v>17.268466949462891</v>
      </c>
      <c r="K47">
        <f t="shared" si="3"/>
        <v>17.285125732421875</v>
      </c>
      <c r="L47">
        <f t="shared" si="6"/>
        <v>0.38646357400076781</v>
      </c>
      <c r="M47">
        <f>H47^L47</f>
        <v>1.3071852177223839</v>
      </c>
      <c r="N47">
        <f t="shared" si="12"/>
        <v>6.0698735016100969</v>
      </c>
      <c r="O47" t="s">
        <v>67</v>
      </c>
    </row>
    <row r="48" spans="1:15" x14ac:dyDescent="0.2">
      <c r="A48" t="s">
        <v>33</v>
      </c>
      <c r="B48">
        <v>2</v>
      </c>
      <c r="C48">
        <v>11.643833160400391</v>
      </c>
      <c r="D48">
        <v>11.643833160400391</v>
      </c>
      <c r="E48">
        <f t="shared" si="0"/>
        <v>11.643833160400391</v>
      </c>
      <c r="F48">
        <f t="shared" si="13"/>
        <v>3.350964954921178</v>
      </c>
      <c r="G48">
        <f>B48^F48</f>
        <v>10.203307277824289</v>
      </c>
      <c r="H48">
        <v>2</v>
      </c>
      <c r="I48">
        <v>17.1563720703125</v>
      </c>
      <c r="J48">
        <v>17.113620758056641</v>
      </c>
      <c r="K48">
        <f t="shared" si="3"/>
        <v>17.13499641418457</v>
      </c>
      <c r="L48">
        <f t="shared" si="6"/>
        <v>0.53659289223807249</v>
      </c>
      <c r="M48">
        <f>H48^L48</f>
        <v>1.4505428277819579</v>
      </c>
      <c r="N48">
        <f t="shared" si="12"/>
        <v>7.0341303148051724</v>
      </c>
      <c r="O48" t="s">
        <v>67</v>
      </c>
    </row>
    <row r="50" spans="5:11" x14ac:dyDescent="0.2">
      <c r="E50">
        <f>AVERAGE(E5:E11)</f>
        <v>14.994798115321569</v>
      </c>
      <c r="K50">
        <f>AVERAGE(K5:K11)</f>
        <v>17.671589306422643</v>
      </c>
    </row>
    <row r="52" spans="5:11" x14ac:dyDescent="0.2">
      <c r="E52">
        <v>28.672212600708008</v>
      </c>
      <c r="K52">
        <v>31.214338302612305</v>
      </c>
    </row>
    <row r="295" spans="25:25" x14ac:dyDescent="0.2">
      <c r="Y295" s="1"/>
    </row>
    <row r="434" spans="2:16" x14ac:dyDescent="0.2">
      <c r="B434" s="1"/>
      <c r="P434" s="1"/>
    </row>
    <row r="452" spans="2:16" x14ac:dyDescent="0.2">
      <c r="B452" s="1"/>
      <c r="P452" s="1"/>
    </row>
    <row r="732" spans="23:25" x14ac:dyDescent="0.2">
      <c r="W732" t="s">
        <v>68</v>
      </c>
      <c r="X732" t="s">
        <v>68</v>
      </c>
      <c r="Y732" t="s">
        <v>68</v>
      </c>
    </row>
    <row r="733" spans="23:25" x14ac:dyDescent="0.2">
      <c r="W733" t="s">
        <v>68</v>
      </c>
      <c r="X733" t="s">
        <v>68</v>
      </c>
      <c r="Y733" t="s">
        <v>68</v>
      </c>
    </row>
    <row r="734" spans="23:25" x14ac:dyDescent="0.2">
      <c r="W734" t="s">
        <v>68</v>
      </c>
      <c r="X734" t="s">
        <v>68</v>
      </c>
      <c r="Y734" t="s">
        <v>68</v>
      </c>
    </row>
    <row r="735" spans="23:25" x14ac:dyDescent="0.2">
      <c r="W735" t="s">
        <v>68</v>
      </c>
      <c r="X735" t="s">
        <v>68</v>
      </c>
      <c r="Y735" t="s">
        <v>68</v>
      </c>
    </row>
    <row r="736" spans="23:25" x14ac:dyDescent="0.2">
      <c r="W736" t="s">
        <v>68</v>
      </c>
      <c r="X736" t="s">
        <v>68</v>
      </c>
      <c r="Y736" t="s">
        <v>68</v>
      </c>
    </row>
    <row r="737" spans="23:25" x14ac:dyDescent="0.2">
      <c r="W737" t="s">
        <v>68</v>
      </c>
      <c r="X737" t="s">
        <v>68</v>
      </c>
      <c r="Y737" t="s">
        <v>68</v>
      </c>
    </row>
    <row r="738" spans="23:25" x14ac:dyDescent="0.2">
      <c r="W738" t="s">
        <v>68</v>
      </c>
      <c r="X738" t="s">
        <v>68</v>
      </c>
      <c r="Y738" t="s">
        <v>68</v>
      </c>
    </row>
    <row r="739" spans="23:25" x14ac:dyDescent="0.2">
      <c r="W739" t="s">
        <v>68</v>
      </c>
      <c r="X739" t="s">
        <v>68</v>
      </c>
      <c r="Y739" t="s">
        <v>68</v>
      </c>
    </row>
    <row r="740" spans="23:25" x14ac:dyDescent="0.2">
      <c r="W740" t="s">
        <v>68</v>
      </c>
      <c r="X740" t="s">
        <v>68</v>
      </c>
      <c r="Y740" t="s">
        <v>68</v>
      </c>
    </row>
    <row r="741" spans="23:25" x14ac:dyDescent="0.2">
      <c r="W741" t="s">
        <v>68</v>
      </c>
      <c r="X741" t="s">
        <v>68</v>
      </c>
      <c r="Y741" t="s">
        <v>68</v>
      </c>
    </row>
    <row r="742" spans="23:25" x14ac:dyDescent="0.2">
      <c r="W742" t="s">
        <v>68</v>
      </c>
      <c r="X742" t="s">
        <v>68</v>
      </c>
      <c r="Y742" t="s">
        <v>68</v>
      </c>
    </row>
    <row r="743" spans="23:25" x14ac:dyDescent="0.2">
      <c r="W743" t="s">
        <v>68</v>
      </c>
      <c r="X743" t="s">
        <v>68</v>
      </c>
      <c r="Y743" t="s">
        <v>68</v>
      </c>
    </row>
    <row r="744" spans="23:25" x14ac:dyDescent="0.2">
      <c r="W744" t="s">
        <v>68</v>
      </c>
      <c r="X744" t="s">
        <v>68</v>
      </c>
      <c r="Y744" t="s">
        <v>68</v>
      </c>
    </row>
    <row r="745" spans="23:25" x14ac:dyDescent="0.2">
      <c r="W745" t="s">
        <v>68</v>
      </c>
      <c r="X745" t="s">
        <v>68</v>
      </c>
      <c r="Y745" t="s">
        <v>68</v>
      </c>
    </row>
    <row r="746" spans="23:25" x14ac:dyDescent="0.2">
      <c r="W746" t="s">
        <v>68</v>
      </c>
      <c r="X746" t="s">
        <v>68</v>
      </c>
      <c r="Y746" t="s">
        <v>68</v>
      </c>
    </row>
    <row r="747" spans="23:25" x14ac:dyDescent="0.2">
      <c r="W747" t="s">
        <v>68</v>
      </c>
      <c r="X747" t="s">
        <v>68</v>
      </c>
      <c r="Y747" t="s">
        <v>68</v>
      </c>
    </row>
    <row r="748" spans="23:25" x14ac:dyDescent="0.2">
      <c r="W748" t="s">
        <v>68</v>
      </c>
      <c r="X748" t="s">
        <v>68</v>
      </c>
      <c r="Y748" t="s">
        <v>68</v>
      </c>
    </row>
    <row r="749" spans="23:25" x14ac:dyDescent="0.2">
      <c r="W749" t="s">
        <v>68</v>
      </c>
      <c r="X749" t="s">
        <v>68</v>
      </c>
      <c r="Y749" t="s">
        <v>68</v>
      </c>
    </row>
    <row r="750" spans="23:25" x14ac:dyDescent="0.2">
      <c r="W750" t="s">
        <v>68</v>
      </c>
      <c r="X750" t="s">
        <v>68</v>
      </c>
      <c r="Y750" t="s">
        <v>68</v>
      </c>
    </row>
    <row r="751" spans="23:25" x14ac:dyDescent="0.2">
      <c r="W751" t="s">
        <v>68</v>
      </c>
      <c r="X751" t="s">
        <v>68</v>
      </c>
      <c r="Y751" t="s">
        <v>68</v>
      </c>
    </row>
    <row r="752" spans="23:25" x14ac:dyDescent="0.2">
      <c r="W752" t="s">
        <v>68</v>
      </c>
      <c r="X752" t="s">
        <v>68</v>
      </c>
      <c r="Y752" t="s">
        <v>68</v>
      </c>
    </row>
    <row r="753" spans="23:25" x14ac:dyDescent="0.2">
      <c r="W753" t="s">
        <v>68</v>
      </c>
      <c r="X753" t="s">
        <v>68</v>
      </c>
      <c r="Y753" t="s">
        <v>68</v>
      </c>
    </row>
    <row r="754" spans="23:25" x14ac:dyDescent="0.2">
      <c r="W754" t="s">
        <v>68</v>
      </c>
      <c r="X754" t="s">
        <v>68</v>
      </c>
      <c r="Y754" t="s">
        <v>68</v>
      </c>
    </row>
    <row r="755" spans="23:25" x14ac:dyDescent="0.2">
      <c r="W755" t="s">
        <v>68</v>
      </c>
      <c r="X755" t="s">
        <v>68</v>
      </c>
      <c r="Y755" t="s">
        <v>68</v>
      </c>
    </row>
    <row r="756" spans="23:25" x14ac:dyDescent="0.2">
      <c r="W756" t="s">
        <v>68</v>
      </c>
      <c r="X756" t="s">
        <v>68</v>
      </c>
      <c r="Y756" t="s">
        <v>68</v>
      </c>
    </row>
    <row r="757" spans="23:25" x14ac:dyDescent="0.2">
      <c r="W757" t="s">
        <v>68</v>
      </c>
      <c r="X757" t="s">
        <v>68</v>
      </c>
      <c r="Y757" t="s">
        <v>68</v>
      </c>
    </row>
    <row r="758" spans="23:25" x14ac:dyDescent="0.2">
      <c r="W758" t="s">
        <v>68</v>
      </c>
      <c r="X758" t="s">
        <v>68</v>
      </c>
      <c r="Y758" t="s">
        <v>68</v>
      </c>
    </row>
  </sheetData>
  <phoneticPr fontId="5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807 808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2019-08-28T16:39:55Z</cp:lastPrinted>
  <dcterms:created xsi:type="dcterms:W3CDTF">2017-05-16T13:10:14Z</dcterms:created>
  <dcterms:modified xsi:type="dcterms:W3CDTF">2022-08-22T18:01:25Z</dcterms:modified>
</cp:coreProperties>
</file>