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2/"/>
    </mc:Choice>
  </mc:AlternateContent>
  <xr:revisionPtr revIDLastSave="0" documentId="13_ncr:1_{57A840BD-2593-D74E-B33E-4ECC9965E94F}" xr6:coauthVersionLast="36" xr6:coauthVersionMax="36" xr10:uidLastSave="{00000000-0000-0000-0000-000000000000}"/>
  <bookViews>
    <workbookView xWindow="20740" yWindow="1500" windowWidth="28040" windowHeight="17440" xr2:uid="{0899846D-FCE2-F945-8B65-35E2B42F552F}"/>
  </bookViews>
  <sheets>
    <sheet name="808 Liver" sheetId="3" r:id="rId1"/>
    <sheet name="808 Spleen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J24" i="2"/>
  <c r="I24" i="2"/>
  <c r="H24" i="2"/>
  <c r="E24" i="2"/>
  <c r="R24" i="2" s="1"/>
  <c r="D24" i="2"/>
  <c r="Q24" i="2" s="1"/>
  <c r="C24" i="2"/>
  <c r="P24" i="2" s="1"/>
  <c r="B24" i="2"/>
  <c r="O24" i="2" s="1"/>
  <c r="S24" i="2" s="1"/>
  <c r="K23" i="2"/>
  <c r="J23" i="2"/>
  <c r="I23" i="2"/>
  <c r="H23" i="2"/>
  <c r="E23" i="2"/>
  <c r="R23" i="2" s="1"/>
  <c r="D23" i="2"/>
  <c r="Q23" i="2" s="1"/>
  <c r="C23" i="2"/>
  <c r="P23" i="2" s="1"/>
  <c r="B23" i="2"/>
  <c r="O23" i="2" s="1"/>
  <c r="S23" i="2" s="1"/>
  <c r="K22" i="2"/>
  <c r="J22" i="2"/>
  <c r="I22" i="2"/>
  <c r="H22" i="2"/>
  <c r="E22" i="2"/>
  <c r="R22" i="2" s="1"/>
  <c r="D22" i="2"/>
  <c r="Q22" i="2" s="1"/>
  <c r="C22" i="2"/>
  <c r="P22" i="2" s="1"/>
  <c r="B22" i="2"/>
  <c r="O22" i="2" s="1"/>
  <c r="S22" i="2" s="1"/>
  <c r="K21" i="2"/>
  <c r="J21" i="2"/>
  <c r="I21" i="2"/>
  <c r="H21" i="2"/>
  <c r="E21" i="2"/>
  <c r="R21" i="2" s="1"/>
  <c r="D21" i="2"/>
  <c r="Q21" i="2" s="1"/>
  <c r="C21" i="2"/>
  <c r="P21" i="2" s="1"/>
  <c r="B21" i="2"/>
  <c r="O21" i="2" s="1"/>
  <c r="S21" i="2" s="1"/>
  <c r="K20" i="2"/>
  <c r="J20" i="2"/>
  <c r="I20" i="2"/>
  <c r="H20" i="2"/>
  <c r="E20" i="2"/>
  <c r="R20" i="2" s="1"/>
  <c r="D20" i="2"/>
  <c r="Q20" i="2" s="1"/>
  <c r="C20" i="2"/>
  <c r="P20" i="2" s="1"/>
  <c r="B20" i="2"/>
  <c r="O20" i="2" s="1"/>
  <c r="S20" i="2" s="1"/>
  <c r="K19" i="2"/>
  <c r="J19" i="2"/>
  <c r="I19" i="2"/>
  <c r="H19" i="2"/>
  <c r="E19" i="2"/>
  <c r="R19" i="2" s="1"/>
  <c r="D19" i="2"/>
  <c r="Q19" i="2" s="1"/>
  <c r="C19" i="2"/>
  <c r="P19" i="2" s="1"/>
  <c r="B19" i="2"/>
  <c r="O19" i="2" s="1"/>
  <c r="S19" i="2" s="1"/>
  <c r="K18" i="2"/>
  <c r="J18" i="2"/>
  <c r="I18" i="2"/>
  <c r="H18" i="2"/>
  <c r="E18" i="2"/>
  <c r="R18" i="2" s="1"/>
  <c r="D18" i="2"/>
  <c r="Q18" i="2" s="1"/>
  <c r="C18" i="2"/>
  <c r="P18" i="2" s="1"/>
  <c r="B18" i="2"/>
  <c r="O18" i="2" s="1"/>
  <c r="S18" i="2" s="1"/>
  <c r="K17" i="2"/>
  <c r="J17" i="2"/>
  <c r="I17" i="2"/>
  <c r="H17" i="2"/>
  <c r="E17" i="2"/>
  <c r="R17" i="2" s="1"/>
  <c r="D17" i="2"/>
  <c r="Q17" i="2" s="1"/>
  <c r="C17" i="2"/>
  <c r="P17" i="2" s="1"/>
  <c r="B17" i="2"/>
  <c r="O17" i="2" s="1"/>
  <c r="S17" i="2" s="1"/>
  <c r="S24" i="3"/>
  <c r="S23" i="3"/>
  <c r="S22" i="3"/>
  <c r="S21" i="3"/>
  <c r="S20" i="3"/>
  <c r="S19" i="3"/>
  <c r="S18" i="3"/>
  <c r="S17" i="3"/>
  <c r="R24" i="3"/>
  <c r="Q24" i="3"/>
  <c r="P24" i="3"/>
  <c r="O24" i="3"/>
  <c r="R23" i="3"/>
  <c r="Q23" i="3"/>
  <c r="P23" i="3"/>
  <c r="O23" i="3"/>
  <c r="R22" i="3"/>
  <c r="Q22" i="3"/>
  <c r="P22" i="3"/>
  <c r="O22" i="3"/>
  <c r="R21" i="3"/>
  <c r="Q21" i="3"/>
  <c r="P21" i="3"/>
  <c r="O21" i="3"/>
  <c r="R20" i="3"/>
  <c r="Q20" i="3"/>
  <c r="P20" i="3"/>
  <c r="O20" i="3"/>
  <c r="R19" i="3"/>
  <c r="Q19" i="3"/>
  <c r="P19" i="3"/>
  <c r="O19" i="3"/>
  <c r="R18" i="3"/>
  <c r="Q18" i="3"/>
  <c r="P18" i="3"/>
  <c r="O18" i="3"/>
  <c r="R17" i="3"/>
  <c r="Q17" i="3"/>
  <c r="P17" i="3"/>
  <c r="O17" i="3"/>
  <c r="H18" i="3"/>
  <c r="I18" i="3"/>
  <c r="J18" i="3"/>
  <c r="K18" i="3"/>
  <c r="H19" i="3"/>
  <c r="I19" i="3"/>
  <c r="J19" i="3"/>
  <c r="K19" i="3"/>
  <c r="H20" i="3"/>
  <c r="I20" i="3"/>
  <c r="J20" i="3"/>
  <c r="K20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I17" i="3"/>
  <c r="J17" i="3"/>
  <c r="K17" i="3"/>
  <c r="H17" i="3"/>
  <c r="B23" i="3"/>
  <c r="C23" i="3"/>
  <c r="D23" i="3"/>
  <c r="E23" i="3"/>
  <c r="B24" i="3"/>
  <c r="C24" i="3"/>
  <c r="D24" i="3"/>
  <c r="E24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C17" i="3"/>
  <c r="D17" i="3"/>
  <c r="E17" i="3"/>
  <c r="B17" i="3"/>
  <c r="O5" i="3"/>
  <c r="P5" i="3"/>
  <c r="Q5" i="3"/>
  <c r="R5" i="3"/>
  <c r="S5" i="3" s="1"/>
  <c r="O6" i="3"/>
  <c r="P6" i="3"/>
  <c r="Q6" i="3"/>
  <c r="R6" i="3"/>
  <c r="S6" i="3" s="1"/>
  <c r="O7" i="3"/>
  <c r="P7" i="3"/>
  <c r="Q7" i="3"/>
  <c r="R7" i="3"/>
  <c r="S7" i="3" s="1"/>
  <c r="O8" i="3"/>
  <c r="P8" i="3"/>
  <c r="Q8" i="3"/>
  <c r="R8" i="3"/>
  <c r="S8" i="3" s="1"/>
  <c r="O9" i="3"/>
  <c r="P9" i="3"/>
  <c r="Q9" i="3"/>
  <c r="R9" i="3"/>
  <c r="O10" i="3"/>
  <c r="P10" i="3"/>
  <c r="Q10" i="3"/>
  <c r="R10" i="3"/>
  <c r="S10" i="3" s="1"/>
  <c r="O11" i="3"/>
  <c r="P11" i="3"/>
  <c r="Q11" i="3"/>
  <c r="R11" i="3"/>
  <c r="S11" i="3" s="1"/>
  <c r="P4" i="3"/>
  <c r="Q4" i="3"/>
  <c r="R4" i="3"/>
  <c r="O4" i="3"/>
  <c r="S9" i="3"/>
  <c r="S4" i="3"/>
  <c r="H14" i="3"/>
  <c r="L11" i="3" s="1"/>
  <c r="B14" i="3"/>
  <c r="F11" i="3"/>
  <c r="F10" i="3"/>
  <c r="F9" i="3"/>
  <c r="F8" i="3"/>
  <c r="F7" i="3"/>
  <c r="L6" i="3"/>
  <c r="F6" i="3"/>
  <c r="F5" i="3"/>
  <c r="L4" i="3"/>
  <c r="F4" i="3"/>
  <c r="L8" i="3" l="1"/>
  <c r="M8" i="3" s="1"/>
  <c r="L10" i="3"/>
  <c r="M10" i="3" s="1"/>
  <c r="M11" i="3"/>
  <c r="L5" i="3"/>
  <c r="M5" i="3" s="1"/>
  <c r="L7" i="3"/>
  <c r="M7" i="3" s="1"/>
  <c r="L9" i="3"/>
  <c r="M9" i="3" s="1"/>
  <c r="M4" i="3"/>
  <c r="M6" i="3"/>
  <c r="O4" i="2"/>
  <c r="O5" i="2"/>
  <c r="O6" i="2"/>
  <c r="O7" i="2"/>
  <c r="O8" i="2"/>
  <c r="O9" i="2"/>
  <c r="O10" i="2"/>
  <c r="O11" i="2"/>
  <c r="Q4" i="2"/>
  <c r="Q5" i="2"/>
  <c r="Q6" i="2"/>
  <c r="Q7" i="2"/>
  <c r="Q8" i="2"/>
  <c r="Q9" i="2"/>
  <c r="Q10" i="2"/>
  <c r="Q11" i="2"/>
  <c r="P4" i="2"/>
  <c r="R4" i="2"/>
  <c r="P5" i="2"/>
  <c r="R5" i="2"/>
  <c r="P6" i="2"/>
  <c r="R6" i="2"/>
  <c r="P7" i="2"/>
  <c r="R7" i="2"/>
  <c r="P8" i="2"/>
  <c r="R8" i="2"/>
  <c r="P9" i="2"/>
  <c r="R9" i="2"/>
  <c r="P10" i="2"/>
  <c r="R10" i="2"/>
  <c r="P11" i="2"/>
  <c r="R11" i="2"/>
  <c r="B14" i="2"/>
  <c r="F5" i="2" s="1"/>
  <c r="H14" i="2"/>
  <c r="L11" i="2" s="1"/>
  <c r="F4" i="2" l="1"/>
  <c r="F11" i="2"/>
  <c r="M11" i="2" s="1"/>
  <c r="L4" i="2"/>
  <c r="L6" i="2"/>
  <c r="L10" i="2"/>
  <c r="L8" i="2"/>
  <c r="L5" i="2"/>
  <c r="M5" i="2" s="1"/>
  <c r="L9" i="2"/>
  <c r="L7" i="2"/>
  <c r="F8" i="2"/>
  <c r="F7" i="2"/>
  <c r="M7" i="2" s="1"/>
  <c r="F10" i="2"/>
  <c r="F6" i="2"/>
  <c r="F9" i="2"/>
  <c r="M4" i="2"/>
  <c r="M9" i="2"/>
  <c r="M8" i="2" l="1"/>
  <c r="M10" i="2"/>
  <c r="M6" i="2"/>
</calcChain>
</file>

<file path=xl/sharedStrings.xml><?xml version="1.0" encoding="utf-8"?>
<sst xmlns="http://schemas.openxmlformats.org/spreadsheetml/2006/main" count="59" uniqueCount="24">
  <si>
    <t>WT ND</t>
  </si>
  <si>
    <t>WT CID</t>
  </si>
  <si>
    <t>HJVKO ND</t>
  </si>
  <si>
    <t>HJVKO IDD</t>
  </si>
  <si>
    <t>Set1</t>
  </si>
  <si>
    <t>Set2</t>
  </si>
  <si>
    <t>Set3</t>
  </si>
  <si>
    <t>Set4</t>
  </si>
  <si>
    <t>Ferroportin</t>
  </si>
  <si>
    <t>Actin</t>
  </si>
  <si>
    <t>Average WT ND</t>
  </si>
  <si>
    <t>Normalized Induction</t>
  </si>
  <si>
    <t>Fpn/Actin</t>
  </si>
  <si>
    <t>Normalized AVG</t>
  </si>
  <si>
    <t>808 Spleen Quantification</t>
  </si>
  <si>
    <t>WT ND LPS</t>
  </si>
  <si>
    <t>WT CID LPS</t>
  </si>
  <si>
    <t>HJVKO ND LPS</t>
  </si>
  <si>
    <t>HJVKO IDD LPS</t>
  </si>
  <si>
    <t>808 Liver Quantification</t>
  </si>
  <si>
    <t>Avg</t>
  </si>
  <si>
    <t>Fpn Normalized to AVG WT ND</t>
  </si>
  <si>
    <t>Actin Normalized to AVG WT ND</t>
  </si>
  <si>
    <t>Normalized Fpn/Actin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</si>
</sst>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2" borderId="0" xfId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FF07D-211E-B546-8BDA-D9A8741E9228}">
  <dimension ref="A1:S24"/>
  <sheetViews>
    <sheetView tabSelected="1" workbookViewId="0">
      <selection activeCell="E30" sqref="E30"/>
    </sheetView>
  </sheetViews>
  <sheetFormatPr baseColWidth="10" defaultRowHeight="16" x14ac:dyDescent="0.2"/>
  <cols>
    <col min="1" max="1" width="20.83203125" bestFit="1" customWidth="1"/>
  </cols>
  <sheetData>
    <row r="1" spans="1:19" x14ac:dyDescent="0.2">
      <c r="A1" s="1" t="s">
        <v>19</v>
      </c>
      <c r="B1" s="2">
        <v>43904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x14ac:dyDescent="0.2">
      <c r="A2" s="1"/>
      <c r="B2" t="s">
        <v>8</v>
      </c>
      <c r="H2" t="s">
        <v>9</v>
      </c>
    </row>
    <row r="3" spans="1:19" x14ac:dyDescent="0.2">
      <c r="A3" s="1"/>
      <c r="B3" t="s">
        <v>4</v>
      </c>
      <c r="C3" t="s">
        <v>5</v>
      </c>
      <c r="D3" t="s">
        <v>6</v>
      </c>
      <c r="E3" t="s">
        <v>7</v>
      </c>
      <c r="F3" t="s">
        <v>13</v>
      </c>
      <c r="H3" t="s">
        <v>4</v>
      </c>
      <c r="I3" t="s">
        <v>5</v>
      </c>
      <c r="J3" t="s">
        <v>6</v>
      </c>
      <c r="K3" t="s">
        <v>7</v>
      </c>
      <c r="L3" t="s">
        <v>13</v>
      </c>
      <c r="M3" t="s">
        <v>11</v>
      </c>
      <c r="O3" t="s">
        <v>12</v>
      </c>
      <c r="S3" t="s">
        <v>20</v>
      </c>
    </row>
    <row r="4" spans="1:19" x14ac:dyDescent="0.2">
      <c r="A4" s="1" t="s">
        <v>0</v>
      </c>
      <c r="B4">
        <v>23216.253000000001</v>
      </c>
      <c r="C4">
        <v>663.33500000000004</v>
      </c>
      <c r="D4">
        <v>3062.7109999999998</v>
      </c>
      <c r="E4">
        <v>7021.6729999999998</v>
      </c>
      <c r="F4">
        <f t="shared" ref="F4:F11" si="0">AVERAGE(B4:E4)/$B$14</f>
        <v>1</v>
      </c>
      <c r="H4">
        <v>17559.811000000002</v>
      </c>
      <c r="I4">
        <v>15151.69</v>
      </c>
      <c r="J4">
        <v>23803.61</v>
      </c>
      <c r="K4">
        <v>22836.387999999999</v>
      </c>
      <c r="L4">
        <f t="shared" ref="L4:L11" si="1">AVERAGE(H4:K4)/$H$14</f>
        <v>1</v>
      </c>
      <c r="M4">
        <f>F4/L4</f>
        <v>1</v>
      </c>
      <c r="O4">
        <f>B4/H4</f>
        <v>1.3221243098801005</v>
      </c>
      <c r="P4">
        <f t="shared" ref="P4:R4" si="2">C4/I4</f>
        <v>4.37796047833608E-2</v>
      </c>
      <c r="Q4">
        <f t="shared" si="2"/>
        <v>0.12866582001637566</v>
      </c>
      <c r="R4">
        <f t="shared" si="2"/>
        <v>0.30747739090787912</v>
      </c>
      <c r="S4">
        <f>AVERAGE(O4:R4)</f>
        <v>0.45051178139692905</v>
      </c>
    </row>
    <row r="5" spans="1:19" x14ac:dyDescent="0.2">
      <c r="A5" s="1" t="s">
        <v>15</v>
      </c>
      <c r="B5">
        <v>5167.7309999999998</v>
      </c>
      <c r="C5">
        <v>386.678</v>
      </c>
      <c r="D5">
        <v>2817.1039999999998</v>
      </c>
      <c r="E5">
        <v>5010.3680000000004</v>
      </c>
      <c r="F5">
        <f t="shared" si="0"/>
        <v>0.39400223860742783</v>
      </c>
      <c r="H5">
        <v>18194.276000000002</v>
      </c>
      <c r="I5">
        <v>19862.347000000002</v>
      </c>
      <c r="J5">
        <v>34629.167000000001</v>
      </c>
      <c r="K5">
        <v>31954.994999999999</v>
      </c>
      <c r="L5">
        <f t="shared" si="1"/>
        <v>1.318699537106413</v>
      </c>
      <c r="M5">
        <f t="shared" ref="M5:M11" si="3">F5/L5</f>
        <v>0.29878090309485994</v>
      </c>
      <c r="O5">
        <f t="shared" ref="O5:O11" si="4">B5/H5</f>
        <v>0.28403059291834415</v>
      </c>
      <c r="P5">
        <f t="shared" ref="P5:P11" si="5">C5/I5</f>
        <v>1.9467890677773374E-2</v>
      </c>
      <c r="Q5">
        <f t="shared" ref="Q5:Q11" si="6">D5/J5</f>
        <v>8.1350614064727572E-2</v>
      </c>
      <c r="R5">
        <f t="shared" ref="R5:R11" si="7">E5/K5</f>
        <v>0.15679451678837691</v>
      </c>
      <c r="S5">
        <f t="shared" ref="S5:S11" si="8">AVERAGE(O5:R5)</f>
        <v>0.13541090361230551</v>
      </c>
    </row>
    <row r="6" spans="1:19" x14ac:dyDescent="0.2">
      <c r="A6" s="1" t="s">
        <v>1</v>
      </c>
      <c r="B6">
        <v>12679.370999999999</v>
      </c>
      <c r="C6">
        <v>4236.0240000000003</v>
      </c>
      <c r="D6">
        <v>4801.2669999999998</v>
      </c>
      <c r="E6">
        <v>14899.3</v>
      </c>
      <c r="F6">
        <f t="shared" si="0"/>
        <v>1.0780824457163019</v>
      </c>
      <c r="H6">
        <v>16823.326000000001</v>
      </c>
      <c r="I6">
        <v>19111.397000000001</v>
      </c>
      <c r="J6">
        <v>34912.288</v>
      </c>
      <c r="K6">
        <v>34287.409</v>
      </c>
      <c r="L6">
        <f t="shared" si="1"/>
        <v>1.3249204025748775</v>
      </c>
      <c r="M6">
        <f t="shared" si="3"/>
        <v>0.81369601043287909</v>
      </c>
      <c r="O6">
        <f t="shared" si="4"/>
        <v>0.75367801824680791</v>
      </c>
      <c r="P6">
        <f t="shared" si="5"/>
        <v>0.22164910288871087</v>
      </c>
      <c r="Q6">
        <f t="shared" si="6"/>
        <v>0.13752369939203068</v>
      </c>
      <c r="R6">
        <f t="shared" si="7"/>
        <v>0.43454143764552172</v>
      </c>
      <c r="S6">
        <f t="shared" si="8"/>
        <v>0.38684806454326776</v>
      </c>
    </row>
    <row r="7" spans="1:19" x14ac:dyDescent="0.2">
      <c r="A7" s="1" t="s">
        <v>16</v>
      </c>
      <c r="B7">
        <v>8567.6929999999993</v>
      </c>
      <c r="C7">
        <v>1208.4469999999999</v>
      </c>
      <c r="D7">
        <v>6957.2380000000003</v>
      </c>
      <c r="E7">
        <v>8895.48</v>
      </c>
      <c r="F7">
        <f t="shared" si="0"/>
        <v>0.75458953976289933</v>
      </c>
      <c r="H7">
        <v>19101.347000000002</v>
      </c>
      <c r="I7">
        <v>17816.861000000001</v>
      </c>
      <c r="J7">
        <v>38978.186999999998</v>
      </c>
      <c r="K7">
        <v>37963.036999999997</v>
      </c>
      <c r="L7">
        <f t="shared" si="1"/>
        <v>1.4348743682838301</v>
      </c>
      <c r="M7">
        <f t="shared" si="3"/>
        <v>0.52589241012467181</v>
      </c>
      <c r="O7">
        <f t="shared" si="4"/>
        <v>0.44853868159140814</v>
      </c>
      <c r="P7">
        <f t="shared" si="5"/>
        <v>6.7826032879753612E-2</v>
      </c>
      <c r="Q7">
        <f t="shared" si="6"/>
        <v>0.1784905490858259</v>
      </c>
      <c r="R7">
        <f t="shared" si="7"/>
        <v>0.23431950399542587</v>
      </c>
      <c r="S7">
        <f t="shared" si="8"/>
        <v>0.23229369188810337</v>
      </c>
    </row>
    <row r="8" spans="1:19" x14ac:dyDescent="0.2">
      <c r="A8" s="1" t="s">
        <v>2</v>
      </c>
      <c r="B8">
        <v>101088.00900000001</v>
      </c>
      <c r="C8">
        <v>22214.999</v>
      </c>
      <c r="D8">
        <v>30941.634999999998</v>
      </c>
      <c r="E8">
        <v>79416.558000000005</v>
      </c>
      <c r="F8">
        <f t="shared" si="0"/>
        <v>6.8796782955774427</v>
      </c>
      <c r="H8">
        <v>16815.397000000001</v>
      </c>
      <c r="I8">
        <v>17713.447</v>
      </c>
      <c r="J8">
        <v>37697.974000000002</v>
      </c>
      <c r="K8">
        <v>38245.379999999997</v>
      </c>
      <c r="L8">
        <f t="shared" si="1"/>
        <v>1.3921879156939427</v>
      </c>
      <c r="M8">
        <f t="shared" si="3"/>
        <v>4.9416305212994427</v>
      </c>
      <c r="O8">
        <f t="shared" si="4"/>
        <v>6.0116338020446385</v>
      </c>
      <c r="P8">
        <f t="shared" si="5"/>
        <v>1.2541319032935825</v>
      </c>
      <c r="Q8">
        <f t="shared" si="6"/>
        <v>0.82077713247932094</v>
      </c>
      <c r="R8">
        <f t="shared" si="7"/>
        <v>2.0765006910638619</v>
      </c>
      <c r="S8">
        <f t="shared" si="8"/>
        <v>2.5407608822203507</v>
      </c>
    </row>
    <row r="9" spans="1:19" x14ac:dyDescent="0.2">
      <c r="A9" s="1" t="s">
        <v>17</v>
      </c>
      <c r="B9">
        <v>16203.948</v>
      </c>
      <c r="C9">
        <v>2473.962</v>
      </c>
      <c r="D9">
        <v>45352.968999999997</v>
      </c>
      <c r="E9">
        <v>40076.557999999997</v>
      </c>
      <c r="F9">
        <f t="shared" si="0"/>
        <v>3.0652315047250656</v>
      </c>
      <c r="H9">
        <v>19685.518</v>
      </c>
      <c r="I9">
        <v>21295.103999999999</v>
      </c>
      <c r="J9">
        <v>39201.822999999997</v>
      </c>
      <c r="K9">
        <v>43899.400999999998</v>
      </c>
      <c r="L9">
        <f t="shared" si="1"/>
        <v>1.5636988281721054</v>
      </c>
      <c r="M9">
        <f t="shared" si="3"/>
        <v>1.9602441656288669</v>
      </c>
      <c r="O9">
        <f t="shared" si="4"/>
        <v>0.82314054423155136</v>
      </c>
      <c r="P9">
        <f t="shared" si="5"/>
        <v>0.11617515462709176</v>
      </c>
      <c r="Q9">
        <f t="shared" si="6"/>
        <v>1.1569096926946485</v>
      </c>
      <c r="R9">
        <f t="shared" si="7"/>
        <v>0.91291810564795628</v>
      </c>
      <c r="S9">
        <f t="shared" si="8"/>
        <v>0.75228587430031202</v>
      </c>
    </row>
    <row r="10" spans="1:19" x14ac:dyDescent="0.2">
      <c r="A10" s="1" t="s">
        <v>3</v>
      </c>
      <c r="B10">
        <v>74036.254000000001</v>
      </c>
      <c r="C10">
        <v>59711.387000000002</v>
      </c>
      <c r="D10">
        <v>83143.224000000002</v>
      </c>
      <c r="E10">
        <v>116233.784</v>
      </c>
      <c r="F10">
        <f t="shared" si="0"/>
        <v>9.808177000028147</v>
      </c>
      <c r="H10">
        <v>18695.589</v>
      </c>
      <c r="I10">
        <v>25454.973999999998</v>
      </c>
      <c r="J10">
        <v>32103.752</v>
      </c>
      <c r="K10">
        <v>35060.743999999999</v>
      </c>
      <c r="L10">
        <f t="shared" si="1"/>
        <v>1.4028097818290741</v>
      </c>
      <c r="M10">
        <f t="shared" si="3"/>
        <v>6.9918082459045952</v>
      </c>
      <c r="O10">
        <f t="shared" si="4"/>
        <v>3.9600920837530178</v>
      </c>
      <c r="P10">
        <f t="shared" si="5"/>
        <v>2.3457649966564493</v>
      </c>
      <c r="Q10">
        <f t="shared" si="6"/>
        <v>2.5898288773225011</v>
      </c>
      <c r="R10">
        <f t="shared" si="7"/>
        <v>3.315211565390626</v>
      </c>
      <c r="S10">
        <f t="shared" si="8"/>
        <v>3.0527243807806488</v>
      </c>
    </row>
    <row r="11" spans="1:19" x14ac:dyDescent="0.2">
      <c r="A11" s="1" t="s">
        <v>18</v>
      </c>
      <c r="B11">
        <v>56642.63</v>
      </c>
      <c r="C11">
        <v>44522.951999999997</v>
      </c>
      <c r="D11">
        <v>72666.888999999996</v>
      </c>
      <c r="E11">
        <v>107345.177</v>
      </c>
      <c r="F11">
        <f t="shared" si="0"/>
        <v>8.2787033271609101</v>
      </c>
      <c r="H11">
        <v>15716.569</v>
      </c>
      <c r="I11">
        <v>22513.852999999999</v>
      </c>
      <c r="J11">
        <v>24056.61</v>
      </c>
      <c r="K11">
        <v>21295.187000000002</v>
      </c>
      <c r="L11">
        <f t="shared" si="1"/>
        <v>1.0533161950727608</v>
      </c>
      <c r="M11">
        <f t="shared" si="3"/>
        <v>7.8596563556957708</v>
      </c>
      <c r="O11">
        <f t="shared" si="4"/>
        <v>3.6040073377338273</v>
      </c>
      <c r="P11">
        <f t="shared" si="5"/>
        <v>1.9775802924537171</v>
      </c>
      <c r="Q11">
        <f t="shared" si="6"/>
        <v>3.0206620550443306</v>
      </c>
      <c r="R11">
        <f t="shared" si="7"/>
        <v>5.0408187070627735</v>
      </c>
      <c r="S11">
        <f t="shared" si="8"/>
        <v>3.410767098073662</v>
      </c>
    </row>
    <row r="12" spans="1:19" x14ac:dyDescent="0.2">
      <c r="A12" s="1"/>
    </row>
    <row r="13" spans="1:19" x14ac:dyDescent="0.2">
      <c r="A13" s="1"/>
      <c r="B13" t="s">
        <v>10</v>
      </c>
      <c r="H13" t="s">
        <v>10</v>
      </c>
    </row>
    <row r="14" spans="1:19" x14ac:dyDescent="0.2">
      <c r="A14" s="1"/>
      <c r="B14">
        <f>AVERAGE(B4:E4)</f>
        <v>8490.9930000000004</v>
      </c>
      <c r="H14">
        <f>AVERAGE(H4:K4)</f>
        <v>19837.874750000003</v>
      </c>
    </row>
    <row r="16" spans="1:19" x14ac:dyDescent="0.2">
      <c r="B16" t="s">
        <v>21</v>
      </c>
      <c r="H16" t="s">
        <v>22</v>
      </c>
      <c r="O16" t="s">
        <v>23</v>
      </c>
      <c r="S16" t="s">
        <v>20</v>
      </c>
    </row>
    <row r="17" spans="2:19" x14ac:dyDescent="0.2">
      <c r="B17">
        <f>B4/$B$14</f>
        <v>2.7342211917970016</v>
      </c>
      <c r="C17">
        <f t="shared" ref="C17:E17" si="9">C4/$B$14</f>
        <v>7.8122193717507477E-2</v>
      </c>
      <c r="D17">
        <f t="shared" si="9"/>
        <v>0.36070115709670231</v>
      </c>
      <c r="E17">
        <f t="shared" si="9"/>
        <v>0.82695545738878828</v>
      </c>
      <c r="H17">
        <f>H4/$H$14</f>
        <v>0.88516593744498762</v>
      </c>
      <c r="I17">
        <f t="shared" ref="I17:K17" si="10">I4/$H$14</f>
        <v>0.76377586767453498</v>
      </c>
      <c r="J17">
        <f t="shared" si="10"/>
        <v>1.1999072632515737</v>
      </c>
      <c r="K17">
        <f t="shared" si="10"/>
        <v>1.1511509316289033</v>
      </c>
      <c r="O17" s="3">
        <f>B17/H17</f>
        <v>3.0889362955936512</v>
      </c>
      <c r="P17" s="3">
        <f t="shared" ref="P17:P24" si="11">C17/I17</f>
        <v>0.1022841870552493</v>
      </c>
      <c r="Q17" s="3">
        <f t="shared" ref="Q17:Q24" si="12">D17/J17</f>
        <v>0.30060752871789004</v>
      </c>
      <c r="R17" s="3">
        <f t="shared" ref="R17:R24" si="13">E17/K17</f>
        <v>0.71837274736739221</v>
      </c>
      <c r="S17">
        <f>AVERAGE(O17:R17)</f>
        <v>1.0525501896835456</v>
      </c>
    </row>
    <row r="18" spans="2:19" x14ac:dyDescent="0.2">
      <c r="B18">
        <f t="shared" ref="B18:E18" si="14">B5/$B$14</f>
        <v>0.60861326820078632</v>
      </c>
      <c r="C18">
        <f t="shared" si="14"/>
        <v>4.5539785511541461E-2</v>
      </c>
      <c r="D18">
        <f t="shared" si="14"/>
        <v>0.33177556500164346</v>
      </c>
      <c r="E18">
        <f t="shared" si="14"/>
        <v>0.59008033571574026</v>
      </c>
      <c r="H18">
        <f t="shared" ref="H18:K18" si="15">H5/$H$14</f>
        <v>0.91714844605519041</v>
      </c>
      <c r="I18">
        <f t="shared" si="15"/>
        <v>1.0012336124866399</v>
      </c>
      <c r="J18">
        <f t="shared" si="15"/>
        <v>1.745608712445369</v>
      </c>
      <c r="K18">
        <f t="shared" si="15"/>
        <v>1.6108073774384524</v>
      </c>
      <c r="O18" s="3">
        <f t="shared" ref="O18:O24" si="16">B18/H18</f>
        <v>0.66359297758016633</v>
      </c>
      <c r="P18" s="3">
        <f t="shared" si="11"/>
        <v>4.5483676280543499E-2</v>
      </c>
      <c r="Q18" s="3">
        <f t="shared" si="12"/>
        <v>0.19006296350163684</v>
      </c>
      <c r="R18" s="3">
        <f t="shared" si="13"/>
        <v>0.36632582143626713</v>
      </c>
      <c r="S18">
        <f t="shared" ref="S18:S24" si="17">AVERAGE(O18:R18)</f>
        <v>0.31636635969965343</v>
      </c>
    </row>
    <row r="19" spans="2:19" x14ac:dyDescent="0.2">
      <c r="B19">
        <f t="shared" ref="B19:E19" si="18">B6/$B$14</f>
        <v>1.4932730482759788</v>
      </c>
      <c r="C19">
        <f t="shared" si="18"/>
        <v>0.49888440609949863</v>
      </c>
      <c r="D19">
        <f t="shared" si="18"/>
        <v>0.56545412297478037</v>
      </c>
      <c r="E19">
        <f t="shared" si="18"/>
        <v>1.7547182055149497</v>
      </c>
      <c r="H19">
        <f t="shared" ref="H19:K19" si="19">H6/$H$14</f>
        <v>0.84804074085607373</v>
      </c>
      <c r="I19">
        <f t="shared" si="19"/>
        <v>0.96337925512913114</v>
      </c>
      <c r="J19">
        <f t="shared" si="19"/>
        <v>1.7598804529199881</v>
      </c>
      <c r="K19">
        <f t="shared" si="19"/>
        <v>1.728381161394317</v>
      </c>
      <c r="O19" s="3">
        <f t="shared" si="16"/>
        <v>1.7608506010790954</v>
      </c>
      <c r="P19" s="3">
        <f t="shared" si="11"/>
        <v>0.51784840024672141</v>
      </c>
      <c r="Q19" s="3">
        <f t="shared" si="12"/>
        <v>0.32130257599973944</v>
      </c>
      <c r="R19" s="3">
        <f t="shared" si="13"/>
        <v>1.015237983790211</v>
      </c>
      <c r="S19">
        <f t="shared" si="17"/>
        <v>0.90380989027894176</v>
      </c>
    </row>
    <row r="20" spans="2:19" x14ac:dyDescent="0.2">
      <c r="B20">
        <f t="shared" ref="B20:E20" si="20">B7/$B$14</f>
        <v>1.0090331013110008</v>
      </c>
      <c r="C20">
        <f t="shared" si="20"/>
        <v>0.14232104537125398</v>
      </c>
      <c r="D20">
        <f t="shared" si="20"/>
        <v>0.8193668278845595</v>
      </c>
      <c r="E20">
        <f t="shared" si="20"/>
        <v>1.0476371844847827</v>
      </c>
      <c r="H20">
        <f t="shared" ref="H20:K20" si="21">H7/$H$14</f>
        <v>0.96287264844234377</v>
      </c>
      <c r="I20">
        <f t="shared" si="21"/>
        <v>0.89812347464286713</v>
      </c>
      <c r="J20">
        <f t="shared" si="21"/>
        <v>1.9648368331390937</v>
      </c>
      <c r="K20">
        <f t="shared" si="21"/>
        <v>1.913664516911016</v>
      </c>
      <c r="O20" s="3">
        <f t="shared" si="16"/>
        <v>1.0479403511391996</v>
      </c>
      <c r="P20" s="3">
        <f t="shared" si="11"/>
        <v>0.15846489863528732</v>
      </c>
      <c r="Q20" s="3">
        <f t="shared" si="12"/>
        <v>0.41701520149920523</v>
      </c>
      <c r="R20" s="3">
        <f t="shared" si="13"/>
        <v>0.54745080719574057</v>
      </c>
      <c r="S20">
        <f t="shared" si="17"/>
        <v>0.54271781461735813</v>
      </c>
    </row>
    <row r="21" spans="2:19" x14ac:dyDescent="0.2">
      <c r="B21">
        <f t="shared" ref="B21:E21" si="22">B8/$B$14</f>
        <v>11.905322381021866</v>
      </c>
      <c r="C21">
        <f t="shared" si="22"/>
        <v>2.6163016504665588</v>
      </c>
      <c r="D21">
        <f t="shared" si="22"/>
        <v>3.6440537637941754</v>
      </c>
      <c r="E21">
        <f t="shared" si="22"/>
        <v>9.3530353870271714</v>
      </c>
      <c r="H21">
        <f t="shared" ref="H21:K21" si="23">H8/$H$14</f>
        <v>0.84764105086408004</v>
      </c>
      <c r="I21">
        <f t="shared" si="23"/>
        <v>0.89291051704013802</v>
      </c>
      <c r="J21">
        <f t="shared" si="23"/>
        <v>1.9003030553965967</v>
      </c>
      <c r="K21">
        <f t="shared" si="23"/>
        <v>1.9278970394749564</v>
      </c>
      <c r="O21" s="3">
        <f t="shared" si="16"/>
        <v>14.045240457485695</v>
      </c>
      <c r="P21" s="3">
        <f t="shared" si="11"/>
        <v>2.9300826908604449</v>
      </c>
      <c r="Q21" s="3">
        <f t="shared" si="12"/>
        <v>1.9176171681909204</v>
      </c>
      <c r="R21" s="3">
        <f t="shared" si="13"/>
        <v>4.8514185122533195</v>
      </c>
      <c r="S21">
        <f t="shared" si="17"/>
        <v>5.9360897071975955</v>
      </c>
    </row>
    <row r="22" spans="2:19" x14ac:dyDescent="0.2">
      <c r="B22">
        <f t="shared" ref="B22:E22" si="24">B9/$B$14</f>
        <v>1.908369021149823</v>
      </c>
      <c r="C22">
        <f t="shared" si="24"/>
        <v>0.29136309498783003</v>
      </c>
      <c r="D22">
        <f t="shared" si="24"/>
        <v>5.3413033081054238</v>
      </c>
      <c r="E22">
        <f t="shared" si="24"/>
        <v>4.7198905946571852</v>
      </c>
      <c r="H22">
        <f t="shared" ref="H22:K22" si="25">H9/$H$14</f>
        <v>0.99231990563908556</v>
      </c>
      <c r="I22">
        <f t="shared" si="25"/>
        <v>1.0734569236051859</v>
      </c>
      <c r="J22">
        <f t="shared" si="25"/>
        <v>1.9761100165228129</v>
      </c>
      <c r="K22">
        <f t="shared" si="25"/>
        <v>2.2129084669213364</v>
      </c>
      <c r="O22" s="3">
        <f t="shared" si="16"/>
        <v>1.9231389094434952</v>
      </c>
      <c r="P22" s="3">
        <f t="shared" si="11"/>
        <v>0.27142504611111201</v>
      </c>
      <c r="Q22" s="3">
        <f t="shared" si="12"/>
        <v>2.7029382288664503</v>
      </c>
      <c r="R22" s="3">
        <f t="shared" si="13"/>
        <v>2.1328901150726929</v>
      </c>
      <c r="S22">
        <f t="shared" si="17"/>
        <v>1.7575980748734374</v>
      </c>
    </row>
    <row r="23" spans="2:19" x14ac:dyDescent="0.2">
      <c r="B23">
        <f t="shared" ref="B23:E23" si="26">B10/$B$14</f>
        <v>8.7193870022033941</v>
      </c>
      <c r="C23">
        <f t="shared" si="26"/>
        <v>7.03232083691507</v>
      </c>
      <c r="D23">
        <f t="shared" si="26"/>
        <v>9.7919317563917438</v>
      </c>
      <c r="E23">
        <f t="shared" si="26"/>
        <v>13.689068404602383</v>
      </c>
      <c r="H23">
        <f t="shared" ref="H23:K23" si="27">H10/$H$14</f>
        <v>0.94241894535602899</v>
      </c>
      <c r="I23">
        <f t="shared" si="27"/>
        <v>1.2831502527759429</v>
      </c>
      <c r="J23">
        <f t="shared" si="27"/>
        <v>1.6183060133495397</v>
      </c>
      <c r="K23">
        <f t="shared" si="27"/>
        <v>1.7673639158347845</v>
      </c>
      <c r="O23" s="3">
        <f t="shared" si="16"/>
        <v>9.252134674467273</v>
      </c>
      <c r="P23" s="3">
        <f t="shared" si="11"/>
        <v>5.4805123731234753</v>
      </c>
      <c r="Q23" s="3">
        <f t="shared" si="12"/>
        <v>6.0507293896316838</v>
      </c>
      <c r="R23" s="3">
        <f t="shared" si="13"/>
        <v>7.745472385146317</v>
      </c>
      <c r="S23">
        <f t="shared" si="17"/>
        <v>7.1322122055921877</v>
      </c>
    </row>
    <row r="24" spans="2:19" x14ac:dyDescent="0.2">
      <c r="B24">
        <f t="shared" ref="B24:E24" si="28">B11/$B$14</f>
        <v>6.6709076311804747</v>
      </c>
      <c r="C24">
        <f t="shared" si="28"/>
        <v>5.243550665982176</v>
      </c>
      <c r="D24">
        <f t="shared" si="28"/>
        <v>8.5581143454010604</v>
      </c>
      <c r="E24">
        <f t="shared" si="28"/>
        <v>12.642240666079926</v>
      </c>
      <c r="H24">
        <f t="shared" ref="H24:K24" si="29">H11/$H$14</f>
        <v>0.7922506416671472</v>
      </c>
      <c r="I24">
        <f t="shared" si="29"/>
        <v>1.1348923855868178</v>
      </c>
      <c r="J24">
        <f t="shared" si="29"/>
        <v>1.2126606455159719</v>
      </c>
      <c r="K24">
        <f t="shared" si="29"/>
        <v>1.0734611075211067</v>
      </c>
      <c r="O24" s="3">
        <f t="shared" si="16"/>
        <v>8.4201984578299172</v>
      </c>
      <c r="P24" s="3">
        <f t="shared" si="11"/>
        <v>4.6203065000483701</v>
      </c>
      <c r="Q24" s="3">
        <f t="shared" si="12"/>
        <v>7.0573036051315823</v>
      </c>
      <c r="R24" s="3">
        <f t="shared" si="13"/>
        <v>11.777083098309969</v>
      </c>
      <c r="S24">
        <f t="shared" si="17"/>
        <v>7.9687229153299599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107A-F955-8543-BE70-EE2334CDB515}">
  <dimension ref="A1:S42"/>
  <sheetViews>
    <sheetView topLeftCell="D1" workbookViewId="0">
      <selection activeCell="N25" sqref="N25"/>
    </sheetView>
  </sheetViews>
  <sheetFormatPr baseColWidth="10" defaultRowHeight="16" x14ac:dyDescent="0.2"/>
  <cols>
    <col min="1" max="1" width="22.6640625" bestFit="1" customWidth="1"/>
  </cols>
  <sheetData>
    <row r="1" spans="1:19" x14ac:dyDescent="0.2">
      <c r="A1" s="1" t="s">
        <v>14</v>
      </c>
      <c r="B1" s="2">
        <v>43904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x14ac:dyDescent="0.2">
      <c r="A2" s="1"/>
      <c r="B2" t="s">
        <v>8</v>
      </c>
      <c r="H2" t="s">
        <v>9</v>
      </c>
    </row>
    <row r="3" spans="1:19" x14ac:dyDescent="0.2">
      <c r="A3" s="1"/>
      <c r="B3" t="s">
        <v>4</v>
      </c>
      <c r="C3" t="s">
        <v>5</v>
      </c>
      <c r="D3" t="s">
        <v>6</v>
      </c>
      <c r="E3" t="s">
        <v>7</v>
      </c>
      <c r="F3" t="s">
        <v>13</v>
      </c>
      <c r="H3" t="s">
        <v>4</v>
      </c>
      <c r="I3" t="s">
        <v>5</v>
      </c>
      <c r="J3" t="s">
        <v>6</v>
      </c>
      <c r="K3" t="s">
        <v>7</v>
      </c>
      <c r="L3" t="s">
        <v>13</v>
      </c>
      <c r="M3" t="s">
        <v>11</v>
      </c>
      <c r="O3" t="s">
        <v>12</v>
      </c>
    </row>
    <row r="4" spans="1:19" x14ac:dyDescent="0.2">
      <c r="A4" s="1" t="s">
        <v>0</v>
      </c>
      <c r="B4">
        <v>36910.131999999998</v>
      </c>
      <c r="C4" s="1">
        <v>22194.785</v>
      </c>
      <c r="D4">
        <v>28994.392</v>
      </c>
      <c r="E4" s="1">
        <v>48791.798000000003</v>
      </c>
      <c r="F4">
        <f t="shared" ref="F4:F11" si="0">AVERAGE(B4:E4)/$B$14</f>
        <v>1</v>
      </c>
      <c r="H4" s="1">
        <v>35638.065999999999</v>
      </c>
      <c r="I4">
        <v>52949.542999999998</v>
      </c>
      <c r="J4" s="1">
        <v>38384.358999999997</v>
      </c>
      <c r="K4">
        <v>58250.036999999997</v>
      </c>
      <c r="L4">
        <f t="shared" ref="L4:L11" si="1">AVERAGE(H4:K4)/$H$14</f>
        <v>1</v>
      </c>
      <c r="M4">
        <f>F4/L4</f>
        <v>1</v>
      </c>
      <c r="O4">
        <f t="shared" ref="O4:R11" si="2">B4/H4</f>
        <v>1.0356940244737185</v>
      </c>
      <c r="P4">
        <f t="shared" si="2"/>
        <v>0.41916858470336565</v>
      </c>
      <c r="Q4">
        <f t="shared" si="2"/>
        <v>0.75536996723066296</v>
      </c>
      <c r="R4">
        <f t="shared" si="2"/>
        <v>0.83762690142153906</v>
      </c>
    </row>
    <row r="5" spans="1:19" x14ac:dyDescent="0.2">
      <c r="A5" s="1" t="s">
        <v>15</v>
      </c>
      <c r="B5">
        <v>14836.271000000001</v>
      </c>
      <c r="C5" s="1">
        <v>3922.7109999999998</v>
      </c>
      <c r="D5">
        <v>5142.2669999999998</v>
      </c>
      <c r="E5" s="1">
        <v>9223.8739999999998</v>
      </c>
      <c r="F5">
        <f t="shared" si="0"/>
        <v>0.24198155545633798</v>
      </c>
      <c r="H5" s="1">
        <v>39276.044999999998</v>
      </c>
      <c r="I5">
        <v>54664.542999999998</v>
      </c>
      <c r="J5" s="1">
        <v>44943.773000000001</v>
      </c>
      <c r="K5">
        <v>59649.985999999997</v>
      </c>
      <c r="L5">
        <f t="shared" si="1"/>
        <v>1.0718723566349473</v>
      </c>
      <c r="M5">
        <f t="shared" ref="M5:M11" si="3">F5/L5</f>
        <v>0.22575594375436514</v>
      </c>
      <c r="O5">
        <f t="shared" si="2"/>
        <v>0.37774350752475205</v>
      </c>
      <c r="P5">
        <f t="shared" si="2"/>
        <v>7.1759696225760089E-2</v>
      </c>
      <c r="Q5">
        <f t="shared" si="2"/>
        <v>0.11441556097215068</v>
      </c>
      <c r="R5">
        <f t="shared" si="2"/>
        <v>0.15463329698015352</v>
      </c>
    </row>
    <row r="6" spans="1:19" x14ac:dyDescent="0.2">
      <c r="A6" s="1" t="s">
        <v>1</v>
      </c>
      <c r="B6">
        <v>14697.886</v>
      </c>
      <c r="C6" s="1">
        <v>26246.312000000002</v>
      </c>
      <c r="D6">
        <v>12352.450999999999</v>
      </c>
      <c r="E6" s="1">
        <v>34166.22</v>
      </c>
      <c r="F6">
        <f t="shared" si="0"/>
        <v>0.63892294332896293</v>
      </c>
      <c r="H6" s="1">
        <v>44062.822999999997</v>
      </c>
      <c r="I6">
        <v>62978.442000000003</v>
      </c>
      <c r="J6" s="1">
        <v>46454.550999999999</v>
      </c>
      <c r="K6">
        <v>62660.057000000001</v>
      </c>
      <c r="L6">
        <f t="shared" si="1"/>
        <v>1.1670096811661228</v>
      </c>
      <c r="M6">
        <f t="shared" si="3"/>
        <v>0.54748726907777279</v>
      </c>
      <c r="O6">
        <f t="shared" si="2"/>
        <v>0.33356659876286188</v>
      </c>
      <c r="P6">
        <f t="shared" si="2"/>
        <v>0.4167507351166293</v>
      </c>
      <c r="Q6">
        <f t="shared" si="2"/>
        <v>0.2659040015261368</v>
      </c>
      <c r="R6">
        <f t="shared" si="2"/>
        <v>0.54526314905841855</v>
      </c>
    </row>
    <row r="7" spans="1:19" x14ac:dyDescent="0.2">
      <c r="A7" s="1" t="s">
        <v>16</v>
      </c>
      <c r="B7">
        <v>3610.0039999999999</v>
      </c>
      <c r="C7" s="1">
        <v>3677.8319999999999</v>
      </c>
      <c r="D7">
        <v>3723.5390000000002</v>
      </c>
      <c r="E7" s="1">
        <v>9789.43</v>
      </c>
      <c r="F7">
        <f t="shared" si="0"/>
        <v>0.15195147044869758</v>
      </c>
      <c r="H7" s="1">
        <v>40113.874000000003</v>
      </c>
      <c r="I7">
        <v>65793.926999999996</v>
      </c>
      <c r="J7" s="1">
        <v>49620.985999999997</v>
      </c>
      <c r="K7">
        <v>72052.370999999999</v>
      </c>
      <c r="L7">
        <f t="shared" si="1"/>
        <v>1.2286939556668766</v>
      </c>
      <c r="M7">
        <f t="shared" si="3"/>
        <v>0.12366909574827815</v>
      </c>
      <c r="O7">
        <f t="shared" si="2"/>
        <v>8.9993900863327231E-2</v>
      </c>
      <c r="P7">
        <f t="shared" si="2"/>
        <v>5.589926255655784E-2</v>
      </c>
      <c r="Q7">
        <f t="shared" si="2"/>
        <v>7.5039601188094093E-2</v>
      </c>
      <c r="R7">
        <f t="shared" si="2"/>
        <v>0.13586548040174834</v>
      </c>
    </row>
    <row r="8" spans="1:19" x14ac:dyDescent="0.2">
      <c r="A8" s="1" t="s">
        <v>2</v>
      </c>
      <c r="B8">
        <v>86203.930999999997</v>
      </c>
      <c r="C8" s="1">
        <v>57605.332999999999</v>
      </c>
      <c r="D8">
        <v>33346.826999999997</v>
      </c>
      <c r="E8" s="1">
        <v>68859.039999999994</v>
      </c>
      <c r="F8">
        <f t="shared" si="0"/>
        <v>1.7971593362890985</v>
      </c>
      <c r="H8" s="1">
        <v>42942.580999999998</v>
      </c>
      <c r="I8">
        <v>63993.684999999998</v>
      </c>
      <c r="J8" s="1">
        <v>59759.856</v>
      </c>
      <c r="K8">
        <v>76316.320999999996</v>
      </c>
      <c r="L8">
        <f t="shared" si="1"/>
        <v>1.3120063299174414</v>
      </c>
      <c r="M8">
        <f t="shared" si="3"/>
        <v>1.3697794708065056</v>
      </c>
      <c r="O8">
        <f t="shared" si="2"/>
        <v>2.0074231448733832</v>
      </c>
      <c r="P8">
        <f t="shared" si="2"/>
        <v>0.90017214979884341</v>
      </c>
      <c r="Q8">
        <f t="shared" si="2"/>
        <v>0.55801384461167369</v>
      </c>
      <c r="R8">
        <f t="shared" si="2"/>
        <v>0.90228458470895101</v>
      </c>
    </row>
    <row r="9" spans="1:19" x14ac:dyDescent="0.2">
      <c r="A9" s="1" t="s">
        <v>17</v>
      </c>
      <c r="B9">
        <v>13344.108</v>
      </c>
      <c r="C9" s="1">
        <v>14734.401</v>
      </c>
      <c r="D9">
        <v>14120.401</v>
      </c>
      <c r="E9" s="1">
        <v>50197.826999999997</v>
      </c>
      <c r="F9">
        <f t="shared" si="0"/>
        <v>0.67496522619252386</v>
      </c>
      <c r="H9" s="1">
        <v>39557.338000000003</v>
      </c>
      <c r="I9">
        <v>60222.684999999998</v>
      </c>
      <c r="J9" s="1">
        <v>57253.228999999999</v>
      </c>
      <c r="K9">
        <v>63495.108</v>
      </c>
      <c r="L9">
        <f t="shared" si="1"/>
        <v>1.1906164173095957</v>
      </c>
      <c r="M9">
        <f t="shared" si="3"/>
        <v>0.56690401407174018</v>
      </c>
      <c r="O9">
        <f t="shared" si="2"/>
        <v>0.33733584398424382</v>
      </c>
      <c r="P9">
        <f t="shared" si="2"/>
        <v>0.24466529514584082</v>
      </c>
      <c r="Q9">
        <f t="shared" si="2"/>
        <v>0.24663064855259081</v>
      </c>
      <c r="R9">
        <f t="shared" si="2"/>
        <v>0.79057786625073534</v>
      </c>
    </row>
    <row r="10" spans="1:19" x14ac:dyDescent="0.2">
      <c r="A10" s="1" t="s">
        <v>3</v>
      </c>
      <c r="B10">
        <v>99078.467000000004</v>
      </c>
      <c r="C10" s="1">
        <v>122786.6</v>
      </c>
      <c r="D10">
        <v>97582.558000000005</v>
      </c>
      <c r="E10" s="1">
        <v>123155.106</v>
      </c>
      <c r="F10">
        <f t="shared" si="0"/>
        <v>3.2332467805962004</v>
      </c>
      <c r="H10" s="1">
        <v>42584.409</v>
      </c>
      <c r="I10">
        <v>70364.290999999997</v>
      </c>
      <c r="J10" s="1">
        <v>54515.137000000002</v>
      </c>
      <c r="K10" s="1">
        <v>62545.622000000003</v>
      </c>
      <c r="L10">
        <f t="shared" si="1"/>
        <v>1.2418041744014163</v>
      </c>
      <c r="M10">
        <f t="shared" si="3"/>
        <v>2.6036687967768462</v>
      </c>
      <c r="O10">
        <f t="shared" si="2"/>
        <v>2.326637126747491</v>
      </c>
      <c r="P10">
        <f t="shared" si="2"/>
        <v>1.7450129640331344</v>
      </c>
      <c r="Q10">
        <f t="shared" si="2"/>
        <v>1.790008488834945</v>
      </c>
      <c r="R10">
        <f t="shared" si="2"/>
        <v>1.9690443881108097</v>
      </c>
    </row>
    <row r="11" spans="1:19" x14ac:dyDescent="0.2">
      <c r="A11" s="1" t="s">
        <v>18</v>
      </c>
      <c r="B11">
        <v>91860.051999999996</v>
      </c>
      <c r="C11" s="1">
        <v>75105.981</v>
      </c>
      <c r="D11">
        <v>47296.525000000001</v>
      </c>
      <c r="E11" s="1">
        <v>98347.538</v>
      </c>
      <c r="F11">
        <f t="shared" si="0"/>
        <v>2.283640645845606</v>
      </c>
      <c r="H11" s="1">
        <v>41015.53</v>
      </c>
      <c r="I11">
        <v>62672.442000000003</v>
      </c>
      <c r="J11" s="1">
        <v>52148.409</v>
      </c>
      <c r="K11" s="1">
        <v>51315.743999999999</v>
      </c>
      <c r="L11">
        <f t="shared" si="1"/>
        <v>1.1183991070607404</v>
      </c>
      <c r="M11">
        <f t="shared" si="3"/>
        <v>2.0418834666698111</v>
      </c>
      <c r="O11">
        <f t="shared" si="2"/>
        <v>2.2396407409583636</v>
      </c>
      <c r="P11">
        <f t="shared" si="2"/>
        <v>1.1983892537648364</v>
      </c>
      <c r="Q11">
        <f t="shared" si="2"/>
        <v>0.90696007619331209</v>
      </c>
      <c r="R11">
        <f t="shared" si="2"/>
        <v>1.9165178234578457</v>
      </c>
    </row>
    <row r="12" spans="1:19" x14ac:dyDescent="0.2">
      <c r="A12" s="1"/>
    </row>
    <row r="13" spans="1:19" x14ac:dyDescent="0.2">
      <c r="A13" s="1"/>
      <c r="B13" t="s">
        <v>10</v>
      </c>
      <c r="H13" t="s">
        <v>10</v>
      </c>
    </row>
    <row r="14" spans="1:19" x14ac:dyDescent="0.2">
      <c r="A14" s="1"/>
      <c r="B14">
        <f>AVERAGE(B4:E4)</f>
        <v>34222.776750000005</v>
      </c>
      <c r="H14">
        <f>AVERAGE(H4:K4)</f>
        <v>46305.501250000001</v>
      </c>
    </row>
    <row r="15" spans="1:1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9" x14ac:dyDescent="0.2">
      <c r="A16" s="1"/>
      <c r="B16" t="s">
        <v>21</v>
      </c>
      <c r="H16" t="s">
        <v>22</v>
      </c>
      <c r="O16" t="s">
        <v>23</v>
      </c>
      <c r="S16" t="s">
        <v>20</v>
      </c>
    </row>
    <row r="17" spans="1:19" x14ac:dyDescent="0.2">
      <c r="A17" s="1"/>
      <c r="B17">
        <f>B4/$B$14</f>
        <v>1.0785253420443153</v>
      </c>
      <c r="C17">
        <f t="shared" ref="C17:E17" si="4">C4/$B$14</f>
        <v>0.64853840359403325</v>
      </c>
      <c r="D17">
        <f t="shared" si="4"/>
        <v>0.84722499906440218</v>
      </c>
      <c r="E17">
        <f t="shared" si="4"/>
        <v>1.4257112552972486</v>
      </c>
      <c r="H17">
        <f>H4/$H$14</f>
        <v>0.76962920253454759</v>
      </c>
      <c r="I17">
        <f t="shared" ref="I17:K17" si="5">I4/$H$14</f>
        <v>1.1434827735505833</v>
      </c>
      <c r="J17">
        <f t="shared" si="5"/>
        <v>0.82893733927564373</v>
      </c>
      <c r="K17">
        <f t="shared" si="5"/>
        <v>1.2579506846392252</v>
      </c>
      <c r="O17" s="3">
        <f>B17/H17</f>
        <v>1.4013570931203092</v>
      </c>
      <c r="P17" s="3">
        <f t="shared" ref="P17:R24" si="6">C17/I17</f>
        <v>0.56716062418700219</v>
      </c>
      <c r="Q17" s="3">
        <f t="shared" si="6"/>
        <v>1.0220615707874119</v>
      </c>
      <c r="R17" s="3">
        <f t="shared" si="6"/>
        <v>1.1333602125318103</v>
      </c>
      <c r="S17">
        <f>AVERAGE(O17:R17)</f>
        <v>1.0309848751566335</v>
      </c>
    </row>
    <row r="18" spans="1:19" x14ac:dyDescent="0.2">
      <c r="A18" s="1"/>
      <c r="B18">
        <f t="shared" ref="B18:E24" si="7">B5/$B$14</f>
        <v>0.4335203747019154</v>
      </c>
      <c r="C18">
        <f t="shared" si="7"/>
        <v>0.11462281476034815</v>
      </c>
      <c r="D18">
        <f t="shared" si="7"/>
        <v>0.15025861395072213</v>
      </c>
      <c r="E18">
        <f t="shared" si="7"/>
        <v>0.26952441841236624</v>
      </c>
      <c r="H18">
        <f t="shared" ref="H18:K24" si="8">H5/$H$14</f>
        <v>0.84819392814584849</v>
      </c>
      <c r="I18">
        <f t="shared" si="8"/>
        <v>1.1805194096673339</v>
      </c>
      <c r="J18">
        <f t="shared" si="8"/>
        <v>0.97059251680166192</v>
      </c>
      <c r="K18">
        <f t="shared" si="8"/>
        <v>1.2881835719249448</v>
      </c>
      <c r="O18" s="3">
        <f t="shared" ref="O18:O24" si="9">B18/H18</f>
        <v>0.51110997180749773</v>
      </c>
      <c r="P18" s="3">
        <f t="shared" si="6"/>
        <v>9.7095239452817159E-2</v>
      </c>
      <c r="Q18" s="3">
        <f t="shared" si="6"/>
        <v>0.15481122237152697</v>
      </c>
      <c r="R18" s="3">
        <f t="shared" si="6"/>
        <v>0.20922826861517366</v>
      </c>
      <c r="S18">
        <f t="shared" ref="S18:S24" si="10">AVERAGE(O18:R18)</f>
        <v>0.24306117556175388</v>
      </c>
    </row>
    <row r="19" spans="1:19" x14ac:dyDescent="0.2">
      <c r="A19" s="1"/>
      <c r="B19">
        <f t="shared" si="7"/>
        <v>0.4294767226917085</v>
      </c>
      <c r="C19">
        <f t="shared" si="7"/>
        <v>0.76692526125893623</v>
      </c>
      <c r="D19">
        <f t="shared" si="7"/>
        <v>0.36094239489202168</v>
      </c>
      <c r="E19">
        <f t="shared" si="7"/>
        <v>0.9983473944731851</v>
      </c>
      <c r="H19">
        <f t="shared" si="8"/>
        <v>0.95156777943311854</v>
      </c>
      <c r="I19">
        <f t="shared" si="8"/>
        <v>1.3600639297690358</v>
      </c>
      <c r="J19">
        <f t="shared" si="8"/>
        <v>1.0032188346087711</v>
      </c>
      <c r="K19">
        <f t="shared" si="8"/>
        <v>1.3531881808535655</v>
      </c>
      <c r="O19" s="3">
        <f t="shared" si="9"/>
        <v>0.45133592369800757</v>
      </c>
      <c r="P19" s="3">
        <f t="shared" si="6"/>
        <v>0.56388912643920674</v>
      </c>
      <c r="Q19" s="3">
        <f t="shared" si="6"/>
        <v>0.35978430870746131</v>
      </c>
      <c r="R19" s="3">
        <f t="shared" si="6"/>
        <v>0.73777424943472858</v>
      </c>
      <c r="S19">
        <f t="shared" si="10"/>
        <v>0.52819590206985101</v>
      </c>
    </row>
    <row r="20" spans="1:19" x14ac:dyDescent="0.2">
      <c r="A20" s="1"/>
      <c r="B20">
        <f t="shared" si="7"/>
        <v>0.10548542061245803</v>
      </c>
      <c r="C20">
        <f t="shared" si="7"/>
        <v>0.10746737551037554</v>
      </c>
      <c r="D20">
        <f t="shared" si="7"/>
        <v>0.10880294802495825</v>
      </c>
      <c r="E20">
        <f t="shared" si="7"/>
        <v>0.28605013764699849</v>
      </c>
      <c r="H20">
        <f t="shared" si="8"/>
        <v>0.86628743706775013</v>
      </c>
      <c r="I20">
        <f t="shared" si="8"/>
        <v>1.4208663166128668</v>
      </c>
      <c r="J20">
        <f t="shared" si="8"/>
        <v>1.071600234540167</v>
      </c>
      <c r="K20">
        <f t="shared" si="8"/>
        <v>1.5560218344467225</v>
      </c>
      <c r="O20" s="3">
        <f t="shared" si="9"/>
        <v>0.12176722886517893</v>
      </c>
      <c r="P20" s="3">
        <f t="shared" si="6"/>
        <v>7.5635106733025897E-2</v>
      </c>
      <c r="Q20" s="3">
        <f t="shared" si="6"/>
        <v>0.10153315062649884</v>
      </c>
      <c r="R20" s="3">
        <f t="shared" si="6"/>
        <v>0.18383426974770561</v>
      </c>
      <c r="S20">
        <f t="shared" si="10"/>
        <v>0.12069243899310232</v>
      </c>
    </row>
    <row r="21" spans="1:19" x14ac:dyDescent="0.2">
      <c r="A21" s="1"/>
      <c r="B21">
        <f t="shared" si="7"/>
        <v>2.5189052200447173</v>
      </c>
      <c r="C21">
        <f t="shared" si="7"/>
        <v>1.6832454426714509</v>
      </c>
      <c r="D21">
        <f t="shared" si="7"/>
        <v>0.97440448048973682</v>
      </c>
      <c r="E21">
        <f t="shared" si="7"/>
        <v>2.0120822019504887</v>
      </c>
      <c r="H21">
        <f t="shared" si="8"/>
        <v>0.92737536233883222</v>
      </c>
      <c r="I21">
        <f t="shared" si="8"/>
        <v>1.3819888193090231</v>
      </c>
      <c r="J21">
        <f t="shared" si="8"/>
        <v>1.2905562921640978</v>
      </c>
      <c r="K21">
        <f t="shared" si="8"/>
        <v>1.6481048458578125</v>
      </c>
      <c r="O21" s="3">
        <f t="shared" si="9"/>
        <v>2.7161657753038222</v>
      </c>
      <c r="P21" s="3">
        <f t="shared" si="6"/>
        <v>1.217987742848059</v>
      </c>
      <c r="Q21" s="3">
        <f t="shared" si="6"/>
        <v>0.75502671708785762</v>
      </c>
      <c r="R21" s="3">
        <f t="shared" si="6"/>
        <v>1.2208459959373712</v>
      </c>
      <c r="S21">
        <f t="shared" si="10"/>
        <v>1.4775065577942776</v>
      </c>
    </row>
    <row r="22" spans="1:19" x14ac:dyDescent="0.2">
      <c r="A22" s="1"/>
      <c r="B22">
        <f t="shared" si="7"/>
        <v>0.38991891562393455</v>
      </c>
      <c r="C22">
        <f t="shared" si="7"/>
        <v>0.43054370215590404</v>
      </c>
      <c r="D22">
        <f t="shared" si="7"/>
        <v>0.41260243442987127</v>
      </c>
      <c r="E22">
        <f t="shared" si="7"/>
        <v>1.4667958525603855</v>
      </c>
      <c r="H22">
        <f t="shared" si="8"/>
        <v>0.85426864912730005</v>
      </c>
      <c r="I22">
        <f t="shared" si="8"/>
        <v>1.3005514112645524</v>
      </c>
      <c r="J22">
        <f t="shared" si="8"/>
        <v>1.2364239119428602</v>
      </c>
      <c r="K22">
        <f t="shared" si="8"/>
        <v>1.3712216969036697</v>
      </c>
      <c r="O22" s="3">
        <f t="shared" si="9"/>
        <v>0.45643594204500676</v>
      </c>
      <c r="P22" s="3">
        <f t="shared" si="6"/>
        <v>0.3310470454507275</v>
      </c>
      <c r="Q22" s="3">
        <f t="shared" si="6"/>
        <v>0.33370628830813098</v>
      </c>
      <c r="R22" s="3">
        <f t="shared" si="6"/>
        <v>1.0697000024668002</v>
      </c>
      <c r="S22">
        <f t="shared" si="10"/>
        <v>0.54772231956766637</v>
      </c>
    </row>
    <row r="23" spans="1:19" x14ac:dyDescent="0.2">
      <c r="A23" s="1"/>
      <c r="B23">
        <f t="shared" si="7"/>
        <v>2.8951030982604293</v>
      </c>
      <c r="C23">
        <f t="shared" si="7"/>
        <v>3.5878619931096032</v>
      </c>
      <c r="D23">
        <f t="shared" si="7"/>
        <v>2.8513921799171364</v>
      </c>
      <c r="E23">
        <f t="shared" si="7"/>
        <v>3.5986298510976313</v>
      </c>
      <c r="H23">
        <f t="shared" si="8"/>
        <v>0.91964038506115942</v>
      </c>
      <c r="I23">
        <f t="shared" si="8"/>
        <v>1.5195665547406205</v>
      </c>
      <c r="J23">
        <f t="shared" si="8"/>
        <v>1.1772928815882324</v>
      </c>
      <c r="K23">
        <f t="shared" si="8"/>
        <v>1.3507168762156527</v>
      </c>
      <c r="O23" s="3">
        <f t="shared" si="9"/>
        <v>3.1480817342182017</v>
      </c>
      <c r="P23" s="3">
        <f t="shared" si="6"/>
        <v>2.3611088187723546</v>
      </c>
      <c r="Q23" s="3">
        <f t="shared" si="6"/>
        <v>2.4219905042409264</v>
      </c>
      <c r="R23" s="3">
        <f t="shared" si="6"/>
        <v>2.664236979980608</v>
      </c>
      <c r="S23">
        <f t="shared" si="10"/>
        <v>2.6488545093030229</v>
      </c>
    </row>
    <row r="24" spans="1:19" x14ac:dyDescent="0.2">
      <c r="A24" s="1"/>
      <c r="B24">
        <f t="shared" si="7"/>
        <v>2.6841788049825612</v>
      </c>
      <c r="C24">
        <f t="shared" si="7"/>
        <v>2.194619727927249</v>
      </c>
      <c r="D24">
        <f t="shared" si="7"/>
        <v>1.382018921068408</v>
      </c>
      <c r="E24">
        <f t="shared" si="7"/>
        <v>2.8737451294042056</v>
      </c>
      <c r="H24">
        <f t="shared" si="8"/>
        <v>0.88575933512867433</v>
      </c>
      <c r="I24">
        <f t="shared" si="8"/>
        <v>1.3534556436747351</v>
      </c>
      <c r="J24">
        <f t="shared" si="8"/>
        <v>1.1261817190673429</v>
      </c>
      <c r="K24">
        <f t="shared" si="8"/>
        <v>1.1081997303722093</v>
      </c>
      <c r="O24" s="3">
        <f t="shared" si="9"/>
        <v>3.0303703258093582</v>
      </c>
      <c r="P24" s="3">
        <f t="shared" si="6"/>
        <v>1.6214936471569097</v>
      </c>
      <c r="Q24" s="3">
        <f t="shared" si="6"/>
        <v>1.2271722206722897</v>
      </c>
      <c r="R24" s="3">
        <f t="shared" si="6"/>
        <v>2.5931653389222586</v>
      </c>
      <c r="S24">
        <f t="shared" si="10"/>
        <v>2.1180503831402042</v>
      </c>
    </row>
    <row r="25" spans="1:19" x14ac:dyDescent="0.2">
      <c r="A25" s="1"/>
      <c r="B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9" x14ac:dyDescent="0.2">
      <c r="A26" s="1"/>
      <c r="B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9" x14ac:dyDescent="0.2">
      <c r="A27" s="1"/>
      <c r="B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9" x14ac:dyDescent="0.2">
      <c r="A28" s="1"/>
      <c r="B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9" x14ac:dyDescent="0.2">
      <c r="A29" s="1"/>
      <c r="B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9" x14ac:dyDescent="0.2">
      <c r="A30" s="1"/>
      <c r="B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9" x14ac:dyDescent="0.2">
      <c r="A31" s="1"/>
      <c r="B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2">
      <c r="A32" s="1"/>
      <c r="B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808 Liver</vt:lpstr>
      <vt:lpstr>808 Spleen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2020-03-14T14:40:21Z</dcterms:created>
  <dcterms:modified xsi:type="dcterms:W3CDTF">2022-08-22T16:28:18Z</dcterms:modified>
</cp:coreProperties>
</file>