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edouard.charlebois/Desktop/ELife Figure Batching/Figure 6/"/>
    </mc:Choice>
  </mc:AlternateContent>
  <xr:revisionPtr revIDLastSave="0" documentId="13_ncr:1_{2AFA0C5A-9902-F24A-809E-85C46C86F786}" xr6:coauthVersionLast="36" xr6:coauthVersionMax="36" xr10:uidLastSave="{00000000-0000-0000-0000-000000000000}"/>
  <bookViews>
    <workbookView xWindow="11540" yWindow="1880" windowWidth="38600" windowHeight="24500" tabRatio="500" xr2:uid="{00000000-000D-0000-FFFF-FFFF00000000}"/>
  </bookViews>
  <sheets>
    <sheet name="809 Polysome Run 2" sheetId="10" r:id="rId1"/>
    <sheet name="809 Polysome Run 3" sheetId="12" r:id="rId2"/>
    <sheet name="809 Polysome Run 4" sheetId="13" r:id="rId3"/>
  </sheets>
  <definedNames>
    <definedName name="_xlnm._FilterDatabase" localSheetId="0" hidden="1">'809 Polysome Run 2'!$A$403:$O$459</definedName>
    <definedName name="_xlnm._FilterDatabase" localSheetId="1" hidden="1">'809 Polysome Run 3'!$A$330:$O$386</definedName>
    <definedName name="_xlnm._FilterDatabase" localSheetId="2" hidden="1">'809 Polysome Run 4'!$A$330:$O$386</definedName>
  </definedNames>
  <calcPr calcId="181029"/>
  <extLs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P148" i="13" l="1"/>
  <c r="P142" i="13"/>
  <c r="P131" i="13"/>
  <c r="P125" i="13"/>
  <c r="P114" i="13"/>
  <c r="P108" i="13"/>
  <c r="P96" i="13"/>
  <c r="P90" i="13"/>
  <c r="O104" i="13"/>
  <c r="O105" i="13"/>
  <c r="O106" i="13"/>
  <c r="O107" i="13"/>
  <c r="O108" i="13"/>
  <c r="O109" i="13"/>
  <c r="O110" i="13"/>
  <c r="O111" i="13"/>
  <c r="O112" i="13"/>
  <c r="O113" i="13"/>
  <c r="O114" i="13"/>
  <c r="O103" i="13"/>
  <c r="E152" i="13"/>
  <c r="E145" i="13"/>
  <c r="E146" i="13"/>
  <c r="E147" i="13"/>
  <c r="E148" i="13"/>
  <c r="E149" i="13"/>
  <c r="E150" i="13"/>
  <c r="E151" i="13"/>
  <c r="L24" i="12" l="1"/>
  <c r="L25" i="12"/>
  <c r="L26" i="12"/>
  <c r="L27" i="12"/>
  <c r="L28" i="12"/>
  <c r="L29" i="12"/>
  <c r="L30" i="12"/>
  <c r="L31" i="12"/>
  <c r="L32" i="12"/>
  <c r="L33" i="12"/>
  <c r="L34" i="12"/>
  <c r="L23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22" i="12"/>
  <c r="E241" i="13"/>
  <c r="E242" i="13"/>
  <c r="L179" i="12"/>
  <c r="L184" i="12"/>
  <c r="L185" i="12"/>
  <c r="L187" i="12"/>
  <c r="L188" i="12"/>
  <c r="L189" i="12"/>
  <c r="L178" i="12"/>
  <c r="E179" i="12"/>
  <c r="E180" i="12"/>
  <c r="L180" i="12" s="1"/>
  <c r="E181" i="12"/>
  <c r="L181" i="12" s="1"/>
  <c r="E182" i="12"/>
  <c r="L182" i="12" s="1"/>
  <c r="E183" i="12"/>
  <c r="L183" i="12" s="1"/>
  <c r="E184" i="12"/>
  <c r="E185" i="12"/>
  <c r="E186" i="12"/>
  <c r="L186" i="12" s="1"/>
  <c r="E187" i="12"/>
  <c r="E188" i="12"/>
  <c r="E189" i="12"/>
  <c r="E190" i="12"/>
  <c r="E178" i="12"/>
  <c r="K241" i="13"/>
  <c r="K242" i="13"/>
  <c r="E15" i="13" l="1"/>
  <c r="E235" i="13"/>
  <c r="E236" i="13"/>
  <c r="E237" i="13"/>
  <c r="E238" i="13"/>
  <c r="E239" i="13"/>
  <c r="E240" i="13"/>
  <c r="E171" i="13"/>
  <c r="K235" i="13"/>
  <c r="K236" i="13"/>
  <c r="K237" i="13"/>
  <c r="K238" i="13"/>
  <c r="K239" i="13"/>
  <c r="K240" i="13"/>
  <c r="K254" i="13"/>
  <c r="E254" i="13"/>
  <c r="K253" i="13"/>
  <c r="L253" i="13" s="1"/>
  <c r="M253" i="13" s="1"/>
  <c r="E253" i="13"/>
  <c r="F253" i="13" s="1"/>
  <c r="G253" i="13" s="1"/>
  <c r="K252" i="13"/>
  <c r="E252" i="13"/>
  <c r="K251" i="13"/>
  <c r="E251" i="13"/>
  <c r="F251" i="13" s="1"/>
  <c r="G251" i="13" s="1"/>
  <c r="K250" i="13"/>
  <c r="E250" i="13"/>
  <c r="K249" i="13"/>
  <c r="L249" i="13" s="1"/>
  <c r="M249" i="13" s="1"/>
  <c r="E249" i="13"/>
  <c r="F249" i="13" s="1"/>
  <c r="G249" i="13" s="1"/>
  <c r="K248" i="13"/>
  <c r="E248" i="13"/>
  <c r="K247" i="13"/>
  <c r="E247" i="13"/>
  <c r="F247" i="13" s="1"/>
  <c r="G247" i="13" s="1"/>
  <c r="E227" i="13"/>
  <c r="L223" i="13" s="1"/>
  <c r="E226" i="13"/>
  <c r="L222" i="13" s="1"/>
  <c r="E225" i="13"/>
  <c r="L221" i="13" s="1"/>
  <c r="E224" i="13"/>
  <c r="L220" i="13" s="1"/>
  <c r="E223" i="13"/>
  <c r="L219" i="13" s="1"/>
  <c r="E222" i="13"/>
  <c r="L218" i="13" s="1"/>
  <c r="E221" i="13"/>
  <c r="L217" i="13" s="1"/>
  <c r="E220" i="13"/>
  <c r="L216" i="13" s="1"/>
  <c r="E219" i="13"/>
  <c r="L215" i="13" s="1"/>
  <c r="E218" i="13"/>
  <c r="L214" i="13" s="1"/>
  <c r="E217" i="13"/>
  <c r="L213" i="13" s="1"/>
  <c r="E216" i="13"/>
  <c r="L212" i="13" s="1"/>
  <c r="E208" i="13"/>
  <c r="L206" i="13" s="1"/>
  <c r="E207" i="13"/>
  <c r="L205" i="13" s="1"/>
  <c r="E206" i="13"/>
  <c r="L204" i="13" s="1"/>
  <c r="E205" i="13"/>
  <c r="L203" i="13" s="1"/>
  <c r="E204" i="13"/>
  <c r="L202" i="13" s="1"/>
  <c r="E203" i="13"/>
  <c r="L201" i="13" s="1"/>
  <c r="E202" i="13"/>
  <c r="L200" i="13" s="1"/>
  <c r="E201" i="13"/>
  <c r="L199" i="13" s="1"/>
  <c r="E200" i="13"/>
  <c r="L198" i="13" s="1"/>
  <c r="E199" i="13"/>
  <c r="L197" i="13" s="1"/>
  <c r="E198" i="13"/>
  <c r="L196" i="13" s="1"/>
  <c r="E197" i="13"/>
  <c r="L195" i="13" s="1"/>
  <c r="E189" i="13"/>
  <c r="L189" i="13" s="1"/>
  <c r="E188" i="13"/>
  <c r="L188" i="13" s="1"/>
  <c r="E187" i="13"/>
  <c r="L187" i="13" s="1"/>
  <c r="E186" i="13"/>
  <c r="L186" i="13" s="1"/>
  <c r="E185" i="13"/>
  <c r="L185" i="13" s="1"/>
  <c r="E184" i="13"/>
  <c r="L184" i="13" s="1"/>
  <c r="E183" i="13"/>
  <c r="L183" i="13" s="1"/>
  <c r="E182" i="13"/>
  <c r="L182" i="13" s="1"/>
  <c r="E181" i="13"/>
  <c r="L181" i="13" s="1"/>
  <c r="E180" i="13"/>
  <c r="L180" i="13" s="1"/>
  <c r="E179" i="13"/>
  <c r="L179" i="13" s="1"/>
  <c r="E178" i="13"/>
  <c r="L178" i="13" s="1"/>
  <c r="E170" i="13"/>
  <c r="L171" i="13" s="1"/>
  <c r="E169" i="13"/>
  <c r="L170" i="13" s="1"/>
  <c r="E168" i="13"/>
  <c r="L169" i="13" s="1"/>
  <c r="E167" i="13"/>
  <c r="L168" i="13" s="1"/>
  <c r="E166" i="13"/>
  <c r="L167" i="13" s="1"/>
  <c r="E165" i="13"/>
  <c r="L166" i="13" s="1"/>
  <c r="E164" i="13"/>
  <c r="L165" i="13" s="1"/>
  <c r="E163" i="13"/>
  <c r="L164" i="13" s="1"/>
  <c r="E162" i="13"/>
  <c r="L163" i="13" s="1"/>
  <c r="E161" i="13"/>
  <c r="L162" i="13" s="1"/>
  <c r="E160" i="13"/>
  <c r="L161" i="13" s="1"/>
  <c r="E159" i="13"/>
  <c r="L160" i="13" s="1"/>
  <c r="L148" i="13"/>
  <c r="L147" i="13"/>
  <c r="L146" i="13"/>
  <c r="L145" i="13"/>
  <c r="L144" i="13"/>
  <c r="L143" i="13"/>
  <c r="L142" i="13"/>
  <c r="L141" i="13"/>
  <c r="E144" i="13"/>
  <c r="L140" i="13" s="1"/>
  <c r="E143" i="13"/>
  <c r="L139" i="13" s="1"/>
  <c r="E142" i="13"/>
  <c r="L138" i="13" s="1"/>
  <c r="E141" i="13"/>
  <c r="L137" i="13" s="1"/>
  <c r="E133" i="13"/>
  <c r="L131" i="13" s="1"/>
  <c r="E132" i="13"/>
  <c r="L130" i="13" s="1"/>
  <c r="E131" i="13"/>
  <c r="L129" i="13" s="1"/>
  <c r="E130" i="13"/>
  <c r="L128" i="13" s="1"/>
  <c r="E129" i="13"/>
  <c r="L127" i="13" s="1"/>
  <c r="E128" i="13"/>
  <c r="L126" i="13" s="1"/>
  <c r="E127" i="13"/>
  <c r="L125" i="13" s="1"/>
  <c r="E126" i="13"/>
  <c r="L124" i="13" s="1"/>
  <c r="E125" i="13"/>
  <c r="L123" i="13" s="1"/>
  <c r="E124" i="13"/>
  <c r="L122" i="13" s="1"/>
  <c r="E123" i="13"/>
  <c r="L121" i="13" s="1"/>
  <c r="E122" i="13"/>
  <c r="L120" i="13" s="1"/>
  <c r="O115" i="13"/>
  <c r="E114" i="13"/>
  <c r="L114" i="13" s="1"/>
  <c r="E113" i="13"/>
  <c r="L113" i="13" s="1"/>
  <c r="E112" i="13"/>
  <c r="L112" i="13" s="1"/>
  <c r="E111" i="13"/>
  <c r="L111" i="13" s="1"/>
  <c r="E110" i="13"/>
  <c r="L110" i="13" s="1"/>
  <c r="E109" i="13"/>
  <c r="L109" i="13" s="1"/>
  <c r="E108" i="13"/>
  <c r="L108" i="13" s="1"/>
  <c r="E107" i="13"/>
  <c r="L107" i="13" s="1"/>
  <c r="E106" i="13"/>
  <c r="L106" i="13" s="1"/>
  <c r="E105" i="13"/>
  <c r="L105" i="13" s="1"/>
  <c r="E104" i="13"/>
  <c r="L104" i="13" s="1"/>
  <c r="E103" i="13"/>
  <c r="L103" i="13" s="1"/>
  <c r="E95" i="13"/>
  <c r="L96" i="13" s="1"/>
  <c r="E94" i="13"/>
  <c r="L95" i="13" s="1"/>
  <c r="E93" i="13"/>
  <c r="L94" i="13" s="1"/>
  <c r="E92" i="13"/>
  <c r="L93" i="13" s="1"/>
  <c r="E91" i="13"/>
  <c r="L92" i="13" s="1"/>
  <c r="E90" i="13"/>
  <c r="L91" i="13" s="1"/>
  <c r="E89" i="13"/>
  <c r="L90" i="13" s="1"/>
  <c r="E88" i="13"/>
  <c r="L89" i="13" s="1"/>
  <c r="E87" i="13"/>
  <c r="L88" i="13" s="1"/>
  <c r="E86" i="13"/>
  <c r="L87" i="13" s="1"/>
  <c r="E85" i="13"/>
  <c r="L86" i="13" s="1"/>
  <c r="E84" i="13"/>
  <c r="L85" i="13" s="1"/>
  <c r="E71" i="13"/>
  <c r="L68" i="13" s="1"/>
  <c r="E70" i="13"/>
  <c r="L67" i="13" s="1"/>
  <c r="E69" i="13"/>
  <c r="L66" i="13" s="1"/>
  <c r="E68" i="13"/>
  <c r="L65" i="13" s="1"/>
  <c r="E67" i="13"/>
  <c r="L64" i="13" s="1"/>
  <c r="E66" i="13"/>
  <c r="L63" i="13" s="1"/>
  <c r="E65" i="13"/>
  <c r="L62" i="13" s="1"/>
  <c r="E64" i="13"/>
  <c r="L61" i="13" s="1"/>
  <c r="E63" i="13"/>
  <c r="L60" i="13" s="1"/>
  <c r="E62" i="13"/>
  <c r="L59" i="13" s="1"/>
  <c r="E61" i="13"/>
  <c r="L58" i="13" s="1"/>
  <c r="E60" i="13"/>
  <c r="L57" i="13" s="1"/>
  <c r="E52" i="13"/>
  <c r="L51" i="13" s="1"/>
  <c r="E51" i="13"/>
  <c r="L50" i="13" s="1"/>
  <c r="E50" i="13"/>
  <c r="L49" i="13" s="1"/>
  <c r="E49" i="13"/>
  <c r="L48" i="13" s="1"/>
  <c r="E48" i="13"/>
  <c r="L47" i="13" s="1"/>
  <c r="E47" i="13"/>
  <c r="L46" i="13" s="1"/>
  <c r="E46" i="13"/>
  <c r="L45" i="13" s="1"/>
  <c r="E45" i="13"/>
  <c r="L44" i="13" s="1"/>
  <c r="E44" i="13"/>
  <c r="L43" i="13" s="1"/>
  <c r="E43" i="13"/>
  <c r="L42" i="13" s="1"/>
  <c r="E42" i="13"/>
  <c r="L41" i="13" s="1"/>
  <c r="E41" i="13"/>
  <c r="L40" i="13" s="1"/>
  <c r="E33" i="13"/>
  <c r="L34" i="13" s="1"/>
  <c r="E32" i="13"/>
  <c r="L33" i="13" s="1"/>
  <c r="E31" i="13"/>
  <c r="L32" i="13" s="1"/>
  <c r="E30" i="13"/>
  <c r="L31" i="13" s="1"/>
  <c r="E29" i="13"/>
  <c r="L30" i="13" s="1"/>
  <c r="E28" i="13"/>
  <c r="L29" i="13" s="1"/>
  <c r="E27" i="13"/>
  <c r="L28" i="13" s="1"/>
  <c r="E26" i="13"/>
  <c r="L27" i="13" s="1"/>
  <c r="E25" i="13"/>
  <c r="L26" i="13" s="1"/>
  <c r="E24" i="13"/>
  <c r="L25" i="13" s="1"/>
  <c r="E23" i="13"/>
  <c r="L24" i="13" s="1"/>
  <c r="E22" i="13"/>
  <c r="L23" i="13" s="1"/>
  <c r="E14" i="13"/>
  <c r="L16" i="13" s="1"/>
  <c r="E13" i="13"/>
  <c r="L15" i="13" s="1"/>
  <c r="E12" i="13"/>
  <c r="L14" i="13" s="1"/>
  <c r="E11" i="13"/>
  <c r="L13" i="13" s="1"/>
  <c r="E10" i="13"/>
  <c r="L12" i="13" s="1"/>
  <c r="E9" i="13"/>
  <c r="L11" i="13" s="1"/>
  <c r="E8" i="13"/>
  <c r="L10" i="13" s="1"/>
  <c r="E7" i="13"/>
  <c r="L9" i="13" s="1"/>
  <c r="E6" i="13"/>
  <c r="L8" i="13" s="1"/>
  <c r="E5" i="13"/>
  <c r="L7" i="13" s="1"/>
  <c r="E4" i="13"/>
  <c r="L6" i="13" s="1"/>
  <c r="E3" i="13"/>
  <c r="L5" i="13" s="1"/>
  <c r="N249" i="13" l="1"/>
  <c r="N253" i="13"/>
  <c r="M93" i="13"/>
  <c r="N93" i="13" s="1"/>
  <c r="M140" i="13"/>
  <c r="N140" i="13" s="1"/>
  <c r="L236" i="13"/>
  <c r="L241" i="13"/>
  <c r="M241" i="13" s="1"/>
  <c r="L239" i="13"/>
  <c r="M239" i="13" s="1"/>
  <c r="F236" i="13"/>
  <c r="G236" i="13" s="1"/>
  <c r="L238" i="13"/>
  <c r="L242" i="13"/>
  <c r="M242" i="13" s="1"/>
  <c r="L237" i="13"/>
  <c r="M237" i="13" s="1"/>
  <c r="L240" i="13"/>
  <c r="M240" i="13" s="1"/>
  <c r="F235" i="13"/>
  <c r="G235" i="13" s="1"/>
  <c r="F239" i="13"/>
  <c r="G239" i="13" s="1"/>
  <c r="F242" i="13"/>
  <c r="G242" i="13" s="1"/>
  <c r="F238" i="13"/>
  <c r="G238" i="13" s="1"/>
  <c r="F241" i="13"/>
  <c r="G241" i="13" s="1"/>
  <c r="F237" i="13"/>
  <c r="G237" i="13" s="1"/>
  <c r="F240" i="13"/>
  <c r="G240" i="13" s="1"/>
  <c r="M221" i="13"/>
  <c r="N221" i="13" s="1"/>
  <c r="M213" i="13"/>
  <c r="N213" i="13" s="1"/>
  <c r="M49" i="13"/>
  <c r="N49" i="13" s="1"/>
  <c r="M45" i="13"/>
  <c r="N45" i="13" s="1"/>
  <c r="M47" i="13"/>
  <c r="N47" i="13" s="1"/>
  <c r="M43" i="13"/>
  <c r="N43" i="13" s="1"/>
  <c r="M66" i="13"/>
  <c r="N66" i="13" s="1"/>
  <c r="M57" i="13"/>
  <c r="N57" i="13" s="1"/>
  <c r="M122" i="13"/>
  <c r="N122" i="13" s="1"/>
  <c r="M126" i="13"/>
  <c r="N126" i="13" s="1"/>
  <c r="M60" i="13"/>
  <c r="N60" i="13" s="1"/>
  <c r="M95" i="13"/>
  <c r="N95" i="13" s="1"/>
  <c r="M110" i="13"/>
  <c r="N110" i="13" s="1"/>
  <c r="M222" i="13"/>
  <c r="N222" i="13" s="1"/>
  <c r="M11" i="13"/>
  <c r="N11" i="13" s="1"/>
  <c r="M64" i="13"/>
  <c r="N64" i="13" s="1"/>
  <c r="M68" i="13"/>
  <c r="N68" i="13" s="1"/>
  <c r="M86" i="13"/>
  <c r="N86" i="13" s="1"/>
  <c r="M145" i="13"/>
  <c r="N145" i="13" s="1"/>
  <c r="M8" i="13"/>
  <c r="N8" i="13" s="1"/>
  <c r="M12" i="13"/>
  <c r="N12" i="13" s="1"/>
  <c r="M41" i="13"/>
  <c r="N41" i="13" s="1"/>
  <c r="M50" i="13"/>
  <c r="N50" i="13" s="1"/>
  <c r="M108" i="13"/>
  <c r="N108" i="13" s="1"/>
  <c r="M130" i="13"/>
  <c r="N130" i="13" s="1"/>
  <c r="M220" i="13"/>
  <c r="N220" i="13" s="1"/>
  <c r="M9" i="13"/>
  <c r="N9" i="13" s="1"/>
  <c r="M63" i="13"/>
  <c r="N63" i="13" s="1"/>
  <c r="M203" i="13"/>
  <c r="N203" i="13" s="1"/>
  <c r="M206" i="13"/>
  <c r="N206" i="13" s="1"/>
  <c r="M199" i="13"/>
  <c r="N199" i="13" s="1"/>
  <c r="M200" i="13"/>
  <c r="N200" i="13" s="1"/>
  <c r="M204" i="13"/>
  <c r="N204" i="13" s="1"/>
  <c r="M196" i="13"/>
  <c r="N196" i="13" s="1"/>
  <c r="M28" i="13"/>
  <c r="N28" i="13" s="1"/>
  <c r="M33" i="13"/>
  <c r="N33" i="13" s="1"/>
  <c r="M25" i="13"/>
  <c r="N25" i="13" s="1"/>
  <c r="M171" i="13"/>
  <c r="N171" i="13" s="1"/>
  <c r="M165" i="13"/>
  <c r="N165" i="13" s="1"/>
  <c r="M170" i="13"/>
  <c r="N170" i="13" s="1"/>
  <c r="M168" i="13"/>
  <c r="N168" i="13" s="1"/>
  <c r="M162" i="13"/>
  <c r="N162" i="13" s="1"/>
  <c r="M160" i="13"/>
  <c r="N160" i="13" s="1"/>
  <c r="M166" i="13"/>
  <c r="N166" i="13" s="1"/>
  <c r="M185" i="13"/>
  <c r="N185" i="13" s="1"/>
  <c r="M189" i="13"/>
  <c r="N189" i="13" s="1"/>
  <c r="M187" i="13"/>
  <c r="N187" i="13" s="1"/>
  <c r="M183" i="13"/>
  <c r="N183" i="13" s="1"/>
  <c r="M180" i="13"/>
  <c r="N180" i="13" s="1"/>
  <c r="M184" i="13"/>
  <c r="N184" i="13" s="1"/>
  <c r="M178" i="13"/>
  <c r="N178" i="13" s="1"/>
  <c r="M181" i="13"/>
  <c r="N181" i="13" s="1"/>
  <c r="L248" i="13"/>
  <c r="M248" i="13" s="1"/>
  <c r="L247" i="13"/>
  <c r="M247" i="13" s="1"/>
  <c r="N247" i="13" s="1"/>
  <c r="M67" i="13"/>
  <c r="N67" i="13" s="1"/>
  <c r="M131" i="13"/>
  <c r="N131" i="13" s="1"/>
  <c r="M188" i="13"/>
  <c r="N188" i="13" s="1"/>
  <c r="M114" i="13"/>
  <c r="N114" i="13" s="1"/>
  <c r="M182" i="13"/>
  <c r="N182" i="13" s="1"/>
  <c r="M92" i="13"/>
  <c r="N92" i="13" s="1"/>
  <c r="M163" i="13"/>
  <c r="N163" i="13" s="1"/>
  <c r="M169" i="13"/>
  <c r="N169" i="13" s="1"/>
  <c r="M179" i="13"/>
  <c r="N179" i="13" s="1"/>
  <c r="M186" i="13"/>
  <c r="N186" i="13" s="1"/>
  <c r="M223" i="13"/>
  <c r="N223" i="13" s="1"/>
  <c r="M218" i="13"/>
  <c r="N218" i="13" s="1"/>
  <c r="M212" i="13"/>
  <c r="N212" i="13" s="1"/>
  <c r="M215" i="13"/>
  <c r="N215" i="13" s="1"/>
  <c r="M219" i="13"/>
  <c r="N219" i="13" s="1"/>
  <c r="M217" i="13"/>
  <c r="N217" i="13" s="1"/>
  <c r="M214" i="13"/>
  <c r="N214" i="13" s="1"/>
  <c r="M90" i="13"/>
  <c r="N90" i="13" s="1"/>
  <c r="M94" i="13"/>
  <c r="N94" i="13" s="1"/>
  <c r="M87" i="13"/>
  <c r="N87" i="13" s="1"/>
  <c r="M85" i="13"/>
  <c r="N85" i="13" s="1"/>
  <c r="M96" i="13"/>
  <c r="N96" i="13" s="1"/>
  <c r="M91" i="13"/>
  <c r="N91" i="13" s="1"/>
  <c r="M89" i="13"/>
  <c r="N89" i="13" s="1"/>
  <c r="M88" i="13"/>
  <c r="N88" i="13" s="1"/>
  <c r="M161" i="13"/>
  <c r="N161" i="13" s="1"/>
  <c r="M167" i="13"/>
  <c r="N167" i="13" s="1"/>
  <c r="M16" i="13"/>
  <c r="N16" i="13" s="1"/>
  <c r="M13" i="13"/>
  <c r="N13" i="13" s="1"/>
  <c r="M6" i="13"/>
  <c r="N6" i="13" s="1"/>
  <c r="M15" i="13"/>
  <c r="N15" i="13" s="1"/>
  <c r="M10" i="13"/>
  <c r="N10" i="13" s="1"/>
  <c r="M14" i="13"/>
  <c r="N14" i="13" s="1"/>
  <c r="M7" i="13"/>
  <c r="N7" i="13" s="1"/>
  <c r="M5" i="13"/>
  <c r="N5" i="13" s="1"/>
  <c r="M31" i="13"/>
  <c r="N31" i="13" s="1"/>
  <c r="M148" i="13"/>
  <c r="N148" i="13" s="1"/>
  <c r="M61" i="13"/>
  <c r="N61" i="13" s="1"/>
  <c r="M128" i="13"/>
  <c r="N128" i="13" s="1"/>
  <c r="M141" i="13"/>
  <c r="N141" i="13" s="1"/>
  <c r="M216" i="13"/>
  <c r="N216" i="13" s="1"/>
  <c r="M40" i="13"/>
  <c r="N40" i="13" s="1"/>
  <c r="M58" i="13"/>
  <c r="N58" i="13" s="1"/>
  <c r="M104" i="13"/>
  <c r="N104" i="13" s="1"/>
  <c r="M106" i="13"/>
  <c r="N106" i="13" s="1"/>
  <c r="M113" i="13"/>
  <c r="N113" i="13" s="1"/>
  <c r="M120" i="13"/>
  <c r="N120" i="13" s="1"/>
  <c r="M137" i="13"/>
  <c r="N137" i="13" s="1"/>
  <c r="M143" i="13"/>
  <c r="N143" i="13" s="1"/>
  <c r="M147" i="13"/>
  <c r="N147" i="13" s="1"/>
  <c r="M195" i="13"/>
  <c r="N195" i="13" s="1"/>
  <c r="M202" i="13"/>
  <c r="N202" i="13" s="1"/>
  <c r="M236" i="13"/>
  <c r="M48" i="13"/>
  <c r="N48" i="13" s="1"/>
  <c r="M65" i="13"/>
  <c r="N65" i="13" s="1"/>
  <c r="M111" i="13"/>
  <c r="N111" i="13" s="1"/>
  <c r="M124" i="13"/>
  <c r="N124" i="13" s="1"/>
  <c r="M164" i="13"/>
  <c r="N164" i="13" s="1"/>
  <c r="M42" i="13"/>
  <c r="N42" i="13" s="1"/>
  <c r="M44" i="13"/>
  <c r="N44" i="13" s="1"/>
  <c r="M46" i="13"/>
  <c r="N46" i="13" s="1"/>
  <c r="M51" i="13"/>
  <c r="N51" i="13" s="1"/>
  <c r="M59" i="13"/>
  <c r="N59" i="13" s="1"/>
  <c r="M62" i="13"/>
  <c r="N62" i="13" s="1"/>
  <c r="M109" i="13"/>
  <c r="N109" i="13" s="1"/>
  <c r="M121" i="13"/>
  <c r="N121" i="13" s="1"/>
  <c r="M123" i="13"/>
  <c r="N123" i="13" s="1"/>
  <c r="M125" i="13"/>
  <c r="N125" i="13" s="1"/>
  <c r="M127" i="13"/>
  <c r="N127" i="13" s="1"/>
  <c r="M129" i="13"/>
  <c r="N129" i="13" s="1"/>
  <c r="M138" i="13"/>
  <c r="N138" i="13" s="1"/>
  <c r="M198" i="13"/>
  <c r="N198" i="13" s="1"/>
  <c r="M205" i="13"/>
  <c r="N205" i="13" s="1"/>
  <c r="L235" i="13"/>
  <c r="M235" i="13" s="1"/>
  <c r="N235" i="13" s="1"/>
  <c r="M103" i="13"/>
  <c r="N103" i="13" s="1"/>
  <c r="N115" i="13" s="1"/>
  <c r="M105" i="13"/>
  <c r="N105" i="13" s="1"/>
  <c r="M107" i="13"/>
  <c r="N107" i="13" s="1"/>
  <c r="M112" i="13"/>
  <c r="N112" i="13" s="1"/>
  <c r="M139" i="13"/>
  <c r="N139" i="13" s="1"/>
  <c r="M142" i="13"/>
  <c r="N142" i="13" s="1"/>
  <c r="M144" i="13"/>
  <c r="N144" i="13" s="1"/>
  <c r="M146" i="13"/>
  <c r="N146" i="13" s="1"/>
  <c r="M197" i="13"/>
  <c r="N197" i="13" s="1"/>
  <c r="M201" i="13"/>
  <c r="N201" i="13" s="1"/>
  <c r="L252" i="13"/>
  <c r="M252" i="13" s="1"/>
  <c r="L251" i="13"/>
  <c r="M251" i="13" s="1"/>
  <c r="N251" i="13" s="1"/>
  <c r="M24" i="13"/>
  <c r="N24" i="13" s="1"/>
  <c r="M27" i="13"/>
  <c r="N27" i="13" s="1"/>
  <c r="M30" i="13"/>
  <c r="N30" i="13" s="1"/>
  <c r="M34" i="13"/>
  <c r="N34" i="13" s="1"/>
  <c r="M29" i="13"/>
  <c r="N29" i="13" s="1"/>
  <c r="M32" i="13"/>
  <c r="N32" i="13" s="1"/>
  <c r="M23" i="13"/>
  <c r="N23" i="13" s="1"/>
  <c r="M26" i="13"/>
  <c r="N26" i="13" s="1"/>
  <c r="F248" i="13"/>
  <c r="G248" i="13" s="1"/>
  <c r="N248" i="13" s="1"/>
  <c r="F252" i="13"/>
  <c r="G252" i="13" s="1"/>
  <c r="M238" i="13"/>
  <c r="L250" i="13"/>
  <c r="M250" i="13" s="1"/>
  <c r="L254" i="13"/>
  <c r="M254" i="13" s="1"/>
  <c r="F250" i="13"/>
  <c r="G250" i="13" s="1"/>
  <c r="F254" i="13"/>
  <c r="G254" i="13" s="1"/>
  <c r="N149" i="13" l="1"/>
  <c r="O140" i="13" s="1"/>
  <c r="N97" i="13"/>
  <c r="O86" i="13" s="1"/>
  <c r="N132" i="13"/>
  <c r="O122" i="13" s="1"/>
  <c r="N238" i="13"/>
  <c r="N69" i="13"/>
  <c r="O58" i="13" s="1"/>
  <c r="N239" i="13"/>
  <c r="O138" i="13"/>
  <c r="N237" i="13"/>
  <c r="N254" i="13"/>
  <c r="N250" i="13"/>
  <c r="O146" i="13"/>
  <c r="N35" i="13"/>
  <c r="O30" i="13" s="1"/>
  <c r="N224" i="13"/>
  <c r="O221" i="13" s="1"/>
  <c r="N241" i="13"/>
  <c r="N242" i="13"/>
  <c r="N240" i="13"/>
  <c r="N252" i="13"/>
  <c r="N52" i="13"/>
  <c r="O51" i="13" s="1"/>
  <c r="N17" i="13"/>
  <c r="O14" i="13" s="1"/>
  <c r="N190" i="13"/>
  <c r="O188" i="13" s="1"/>
  <c r="N207" i="13"/>
  <c r="O201" i="13" s="1"/>
  <c r="O143" i="13"/>
  <c r="O142" i="13"/>
  <c r="O144" i="13"/>
  <c r="N236" i="13"/>
  <c r="P235" i="13" s="1"/>
  <c r="O214" i="13"/>
  <c r="O139" i="13" l="1"/>
  <c r="O148" i="13"/>
  <c r="P237" i="13"/>
  <c r="O147" i="13"/>
  <c r="O137" i="13"/>
  <c r="O145" i="13"/>
  <c r="O141" i="13"/>
  <c r="O90" i="13"/>
  <c r="O92" i="13"/>
  <c r="O121" i="13"/>
  <c r="O127" i="13"/>
  <c r="O125" i="13"/>
  <c r="O120" i="13"/>
  <c r="O65" i="13"/>
  <c r="O66" i="13"/>
  <c r="O59" i="13"/>
  <c r="O61" i="13"/>
  <c r="O68" i="13"/>
  <c r="P239" i="13"/>
  <c r="O95" i="13"/>
  <c r="O94" i="13"/>
  <c r="O91" i="13"/>
  <c r="O89" i="13"/>
  <c r="O93" i="13"/>
  <c r="O96" i="13"/>
  <c r="O130" i="13"/>
  <c r="O123" i="13"/>
  <c r="O128" i="13"/>
  <c r="O88" i="13"/>
  <c r="O87" i="13"/>
  <c r="O85" i="13"/>
  <c r="O131" i="13"/>
  <c r="O129" i="13"/>
  <c r="O124" i="13"/>
  <c r="O126" i="13"/>
  <c r="O215" i="13"/>
  <c r="O218" i="13"/>
  <c r="O212" i="13"/>
  <c r="P241" i="13"/>
  <c r="O57" i="13"/>
  <c r="O67" i="13"/>
  <c r="O63" i="13"/>
  <c r="O60" i="13"/>
  <c r="O62" i="13"/>
  <c r="O64" i="13"/>
  <c r="O223" i="13"/>
  <c r="O31" i="13"/>
  <c r="O32" i="13"/>
  <c r="O217" i="13"/>
  <c r="O28" i="13"/>
  <c r="O222" i="13"/>
  <c r="O219" i="13"/>
  <c r="O216" i="13"/>
  <c r="O189" i="13"/>
  <c r="O195" i="13"/>
  <c r="O181" i="13"/>
  <c r="O199" i="13"/>
  <c r="O178" i="13"/>
  <c r="O186" i="13"/>
  <c r="O29" i="13"/>
  <c r="O26" i="13"/>
  <c r="O23" i="13"/>
  <c r="O33" i="13"/>
  <c r="O34" i="13"/>
  <c r="O25" i="13"/>
  <c r="O27" i="13"/>
  <c r="O24" i="13"/>
  <c r="O220" i="13"/>
  <c r="O213" i="13"/>
  <c r="O40" i="13"/>
  <c r="O48" i="13"/>
  <c r="O5" i="13"/>
  <c r="O6" i="13"/>
  <c r="O45" i="13"/>
  <c r="O43" i="13"/>
  <c r="O50" i="13"/>
  <c r="O42" i="13"/>
  <c r="O41" i="13"/>
  <c r="O205" i="13"/>
  <c r="O202" i="13"/>
  <c r="O179" i="13"/>
  <c r="O11" i="13"/>
  <c r="O49" i="13"/>
  <c r="O10" i="13"/>
  <c r="O8" i="13"/>
  <c r="O46" i="13"/>
  <c r="O198" i="13"/>
  <c r="O185" i="13"/>
  <c r="O184" i="13"/>
  <c r="O13" i="13"/>
  <c r="O9" i="13"/>
  <c r="O16" i="13"/>
  <c r="O15" i="13"/>
  <c r="O203" i="13"/>
  <c r="O44" i="13"/>
  <c r="O206" i="13"/>
  <c r="O187" i="13"/>
  <c r="O183" i="13"/>
  <c r="O180" i="13"/>
  <c r="O12" i="13"/>
  <c r="O7" i="13"/>
  <c r="O47" i="13"/>
  <c r="O200" i="13"/>
  <c r="O197" i="13"/>
  <c r="O182" i="13"/>
  <c r="O204" i="13"/>
  <c r="O196" i="13"/>
  <c r="O149" i="13" l="1"/>
  <c r="O97" i="13"/>
  <c r="O132" i="13"/>
  <c r="P68" i="13"/>
  <c r="P223" i="13"/>
  <c r="P62" i="13"/>
  <c r="O69" i="13"/>
  <c r="O52" i="13"/>
  <c r="O224" i="13"/>
  <c r="P217" i="13"/>
  <c r="P206" i="13"/>
  <c r="P34" i="13"/>
  <c r="P189" i="13"/>
  <c r="P28" i="13"/>
  <c r="O35" i="13"/>
  <c r="O17" i="13"/>
  <c r="P16" i="13"/>
  <c r="P45" i="13"/>
  <c r="P51" i="13"/>
  <c r="P10" i="13"/>
  <c r="P183" i="13"/>
  <c r="P200" i="13"/>
  <c r="O190" i="13"/>
  <c r="O207" i="13"/>
  <c r="P68" i="12"/>
  <c r="P62" i="12"/>
  <c r="P51" i="12"/>
  <c r="P45" i="12"/>
  <c r="P16" i="12"/>
  <c r="P10" i="12"/>
  <c r="P223" i="12"/>
  <c r="P217" i="12"/>
  <c r="P206" i="12"/>
  <c r="P200" i="12"/>
  <c r="P171" i="12"/>
  <c r="P165" i="12"/>
  <c r="E403" i="10" l="1"/>
  <c r="E402" i="10"/>
  <c r="E401" i="10"/>
  <c r="E400" i="10"/>
  <c r="M399" i="10"/>
  <c r="N399" i="10" s="1"/>
  <c r="E399" i="10"/>
  <c r="M398" i="10"/>
  <c r="N398" i="10" s="1"/>
  <c r="E398" i="10"/>
  <c r="M397" i="10"/>
  <c r="N397" i="10" s="1"/>
  <c r="E397" i="10"/>
  <c r="M396" i="10"/>
  <c r="N396" i="10" s="1"/>
  <c r="E396" i="10"/>
  <c r="M395" i="10"/>
  <c r="N395" i="10" s="1"/>
  <c r="E395" i="10"/>
  <c r="M394" i="10"/>
  <c r="N394" i="10" s="1"/>
  <c r="E394" i="10"/>
  <c r="M393" i="10"/>
  <c r="N393" i="10" s="1"/>
  <c r="E393" i="10"/>
  <c r="M392" i="10"/>
  <c r="N392" i="10" s="1"/>
  <c r="E392" i="10"/>
  <c r="M391" i="10"/>
  <c r="N391" i="10" s="1"/>
  <c r="M390" i="10"/>
  <c r="N390" i="10" s="1"/>
  <c r="M389" i="10"/>
  <c r="N389" i="10" s="1"/>
  <c r="M388" i="10"/>
  <c r="N388" i="10" s="1"/>
  <c r="E384" i="10"/>
  <c r="E383" i="10"/>
  <c r="M382" i="10"/>
  <c r="N382" i="10" s="1"/>
  <c r="E382" i="10"/>
  <c r="M381" i="10"/>
  <c r="N381" i="10" s="1"/>
  <c r="E381" i="10"/>
  <c r="M380" i="10"/>
  <c r="N380" i="10" s="1"/>
  <c r="E380" i="10"/>
  <c r="M379" i="10"/>
  <c r="N379" i="10" s="1"/>
  <c r="E379" i="10"/>
  <c r="M378" i="10"/>
  <c r="N378" i="10" s="1"/>
  <c r="E378" i="10"/>
  <c r="M377" i="10"/>
  <c r="N377" i="10" s="1"/>
  <c r="E377" i="10"/>
  <c r="M376" i="10"/>
  <c r="N376" i="10" s="1"/>
  <c r="E376" i="10"/>
  <c r="M375" i="10"/>
  <c r="N375" i="10" s="1"/>
  <c r="E375" i="10"/>
  <c r="M374" i="10"/>
  <c r="N374" i="10" s="1"/>
  <c r="E374" i="10"/>
  <c r="M373" i="10"/>
  <c r="N373" i="10" s="1"/>
  <c r="E373" i="10"/>
  <c r="M372" i="10"/>
  <c r="N372" i="10" s="1"/>
  <c r="M371" i="10"/>
  <c r="N371" i="10" s="1"/>
  <c r="M365" i="10"/>
  <c r="N365" i="10" s="1"/>
  <c r="E365" i="10"/>
  <c r="M364" i="10"/>
  <c r="N364" i="10" s="1"/>
  <c r="E364" i="10"/>
  <c r="M363" i="10"/>
  <c r="N363" i="10" s="1"/>
  <c r="E363" i="10"/>
  <c r="M362" i="10"/>
  <c r="N362" i="10" s="1"/>
  <c r="E362" i="10"/>
  <c r="M361" i="10"/>
  <c r="N361" i="10" s="1"/>
  <c r="E361" i="10"/>
  <c r="M360" i="10"/>
  <c r="N360" i="10" s="1"/>
  <c r="E360" i="10"/>
  <c r="M359" i="10"/>
  <c r="N359" i="10" s="1"/>
  <c r="E359" i="10"/>
  <c r="M358" i="10"/>
  <c r="N358" i="10" s="1"/>
  <c r="E358" i="10"/>
  <c r="M357" i="10"/>
  <c r="N357" i="10" s="1"/>
  <c r="E357" i="10"/>
  <c r="M356" i="10"/>
  <c r="N356" i="10" s="1"/>
  <c r="E356" i="10"/>
  <c r="M355" i="10"/>
  <c r="N355" i="10" s="1"/>
  <c r="E355" i="10"/>
  <c r="M354" i="10"/>
  <c r="N354" i="10" s="1"/>
  <c r="E354" i="10"/>
  <c r="M347" i="10"/>
  <c r="N347" i="10" s="1"/>
  <c r="M346" i="10"/>
  <c r="N346" i="10" s="1"/>
  <c r="E346" i="10"/>
  <c r="M345" i="10"/>
  <c r="N345" i="10" s="1"/>
  <c r="E345" i="10"/>
  <c r="M344" i="10"/>
  <c r="N344" i="10" s="1"/>
  <c r="E344" i="10"/>
  <c r="M343" i="10"/>
  <c r="N343" i="10" s="1"/>
  <c r="E343" i="10"/>
  <c r="M342" i="10"/>
  <c r="N342" i="10" s="1"/>
  <c r="E342" i="10"/>
  <c r="M341" i="10"/>
  <c r="N341" i="10" s="1"/>
  <c r="E341" i="10"/>
  <c r="M340" i="10"/>
  <c r="N340" i="10" s="1"/>
  <c r="E340" i="10"/>
  <c r="M339" i="10"/>
  <c r="N339" i="10" s="1"/>
  <c r="E339" i="10"/>
  <c r="M338" i="10"/>
  <c r="N338" i="10" s="1"/>
  <c r="E338" i="10"/>
  <c r="M337" i="10"/>
  <c r="N337" i="10" s="1"/>
  <c r="E337" i="10"/>
  <c r="M336" i="10"/>
  <c r="N336" i="10" s="1"/>
  <c r="E336" i="10"/>
  <c r="E335" i="10"/>
  <c r="N400" i="10" l="1"/>
  <c r="O391" i="10" s="1"/>
  <c r="O390" i="10"/>
  <c r="O397" i="10"/>
  <c r="N348" i="10"/>
  <c r="O337" i="10" s="1"/>
  <c r="O388" i="10"/>
  <c r="O399" i="10"/>
  <c r="O395" i="10"/>
  <c r="O392" i="10"/>
  <c r="N366" i="10"/>
  <c r="O362" i="10" s="1"/>
  <c r="N383" i="10"/>
  <c r="O376" i="10" s="1"/>
  <c r="E227" i="12"/>
  <c r="E226" i="12"/>
  <c r="E225" i="12"/>
  <c r="E224" i="12"/>
  <c r="E223" i="12"/>
  <c r="E222" i="12"/>
  <c r="E221" i="12"/>
  <c r="E220" i="12"/>
  <c r="E219" i="12"/>
  <c r="E218" i="12"/>
  <c r="E217" i="12"/>
  <c r="E216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85" i="12"/>
  <c r="E86" i="12"/>
  <c r="E87" i="12"/>
  <c r="E88" i="12"/>
  <c r="E89" i="12"/>
  <c r="E90" i="12"/>
  <c r="E91" i="12"/>
  <c r="E92" i="12"/>
  <c r="E93" i="12"/>
  <c r="E94" i="12"/>
  <c r="E95" i="12"/>
  <c r="E84" i="12"/>
  <c r="O389" i="10" l="1"/>
  <c r="O394" i="10"/>
  <c r="O396" i="10"/>
  <c r="O393" i="10"/>
  <c r="O398" i="10"/>
  <c r="O358" i="10"/>
  <c r="O377" i="10"/>
  <c r="O356" i="10"/>
  <c r="O355" i="10"/>
  <c r="O400" i="10"/>
  <c r="O339" i="10"/>
  <c r="O375" i="10"/>
  <c r="O379" i="10"/>
  <c r="O371" i="10"/>
  <c r="O340" i="10"/>
  <c r="O373" i="10"/>
  <c r="O347" i="10"/>
  <c r="O341" i="10"/>
  <c r="O372" i="10"/>
  <c r="O344" i="10"/>
  <c r="O380" i="10"/>
  <c r="O354" i="10"/>
  <c r="O338" i="10"/>
  <c r="O363" i="10"/>
  <c r="O343" i="10"/>
  <c r="O382" i="10"/>
  <c r="O345" i="10"/>
  <c r="O374" i="10"/>
  <c r="O342" i="10"/>
  <c r="O361" i="10"/>
  <c r="O357" i="10"/>
  <c r="O365" i="10"/>
  <c r="O381" i="10"/>
  <c r="O359" i="10"/>
  <c r="O336" i="10"/>
  <c r="O378" i="10"/>
  <c r="O360" i="10"/>
  <c r="O346" i="10"/>
  <c r="O364" i="10"/>
  <c r="AA327" i="10"/>
  <c r="U327" i="10"/>
  <c r="AA326" i="10"/>
  <c r="U326" i="10"/>
  <c r="AA325" i="10"/>
  <c r="U325" i="10"/>
  <c r="AA324" i="10"/>
  <c r="U324" i="10"/>
  <c r="AA323" i="10"/>
  <c r="U323" i="10"/>
  <c r="AA322" i="10"/>
  <c r="U322" i="10"/>
  <c r="AA321" i="10"/>
  <c r="U321" i="10"/>
  <c r="AA320" i="10"/>
  <c r="U320" i="10"/>
  <c r="AA315" i="10"/>
  <c r="U315" i="10"/>
  <c r="AA314" i="10"/>
  <c r="U314" i="10"/>
  <c r="AA313" i="10"/>
  <c r="U313" i="10"/>
  <c r="AA312" i="10"/>
  <c r="U312" i="10"/>
  <c r="AA311" i="10"/>
  <c r="U311" i="10"/>
  <c r="AA310" i="10"/>
  <c r="U310" i="10"/>
  <c r="AA309" i="10"/>
  <c r="U309" i="10"/>
  <c r="AA308" i="10"/>
  <c r="U308" i="10"/>
  <c r="E71" i="12"/>
  <c r="E70" i="12"/>
  <c r="E69" i="12"/>
  <c r="E68" i="12"/>
  <c r="E67" i="12"/>
  <c r="E66" i="12"/>
  <c r="E65" i="12"/>
  <c r="E64" i="12"/>
  <c r="E63" i="12"/>
  <c r="E62" i="12"/>
  <c r="E61" i="12"/>
  <c r="E60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" i="12"/>
  <c r="E5" i="12"/>
  <c r="E6" i="12"/>
  <c r="E7" i="12"/>
  <c r="E8" i="12"/>
  <c r="E9" i="12"/>
  <c r="E10" i="12"/>
  <c r="E11" i="12"/>
  <c r="E12" i="12"/>
  <c r="E13" i="12"/>
  <c r="E14" i="12"/>
  <c r="E3" i="12"/>
  <c r="K254" i="12"/>
  <c r="E254" i="12"/>
  <c r="K253" i="12"/>
  <c r="E253" i="12"/>
  <c r="F253" i="12" s="1"/>
  <c r="G253" i="12" s="1"/>
  <c r="K252" i="12"/>
  <c r="E252" i="12"/>
  <c r="K251" i="12"/>
  <c r="E251" i="12"/>
  <c r="F252" i="12" s="1"/>
  <c r="G252" i="12" s="1"/>
  <c r="K250" i="12"/>
  <c r="E250" i="12"/>
  <c r="K249" i="12"/>
  <c r="E249" i="12"/>
  <c r="F249" i="12" s="1"/>
  <c r="G249" i="12" s="1"/>
  <c r="K248" i="12"/>
  <c r="E248" i="12"/>
  <c r="K247" i="12"/>
  <c r="E247" i="12"/>
  <c r="F248" i="12" s="1"/>
  <c r="G248" i="12" s="1"/>
  <c r="K242" i="12"/>
  <c r="E242" i="12"/>
  <c r="K241" i="12"/>
  <c r="E241" i="12"/>
  <c r="F241" i="12" s="1"/>
  <c r="G241" i="12" s="1"/>
  <c r="K240" i="12"/>
  <c r="E240" i="12"/>
  <c r="K239" i="12"/>
  <c r="E239" i="12"/>
  <c r="F240" i="12" s="1"/>
  <c r="G240" i="12" s="1"/>
  <c r="K238" i="12"/>
  <c r="E238" i="12"/>
  <c r="K237" i="12"/>
  <c r="E237" i="12"/>
  <c r="F237" i="12" s="1"/>
  <c r="G237" i="12" s="1"/>
  <c r="K236" i="12"/>
  <c r="E236" i="12"/>
  <c r="K235" i="12"/>
  <c r="E235" i="12"/>
  <c r="F235" i="12" s="1"/>
  <c r="G235" i="12" s="1"/>
  <c r="M223" i="12"/>
  <c r="N223" i="12" s="1"/>
  <c r="M222" i="12"/>
  <c r="N222" i="12" s="1"/>
  <c r="M221" i="12"/>
  <c r="N221" i="12" s="1"/>
  <c r="M220" i="12"/>
  <c r="N220" i="12" s="1"/>
  <c r="M219" i="12"/>
  <c r="N219" i="12" s="1"/>
  <c r="M218" i="12"/>
  <c r="N218" i="12" s="1"/>
  <c r="M217" i="12"/>
  <c r="N217" i="12" s="1"/>
  <c r="M216" i="12"/>
  <c r="N216" i="12" s="1"/>
  <c r="M215" i="12"/>
  <c r="N215" i="12" s="1"/>
  <c r="M214" i="12"/>
  <c r="N214" i="12" s="1"/>
  <c r="M213" i="12"/>
  <c r="N213" i="12" s="1"/>
  <c r="M212" i="12"/>
  <c r="N212" i="12" s="1"/>
  <c r="E208" i="12"/>
  <c r="E207" i="12"/>
  <c r="M206" i="12"/>
  <c r="N206" i="12" s="1"/>
  <c r="E206" i="12"/>
  <c r="M205" i="12"/>
  <c r="N205" i="12" s="1"/>
  <c r="E205" i="12"/>
  <c r="M204" i="12"/>
  <c r="N204" i="12" s="1"/>
  <c r="E204" i="12"/>
  <c r="M203" i="12"/>
  <c r="N203" i="12" s="1"/>
  <c r="E203" i="12"/>
  <c r="M202" i="12"/>
  <c r="N202" i="12" s="1"/>
  <c r="E202" i="12"/>
  <c r="M201" i="12"/>
  <c r="N201" i="12" s="1"/>
  <c r="E201" i="12"/>
  <c r="M200" i="12"/>
  <c r="N200" i="12" s="1"/>
  <c r="E200" i="12"/>
  <c r="M199" i="12"/>
  <c r="N199" i="12" s="1"/>
  <c r="E199" i="12"/>
  <c r="M198" i="12"/>
  <c r="N198" i="12" s="1"/>
  <c r="E198" i="12"/>
  <c r="M197" i="12"/>
  <c r="N197" i="12" s="1"/>
  <c r="E197" i="12"/>
  <c r="M196" i="12"/>
  <c r="N196" i="12" s="1"/>
  <c r="M195" i="12"/>
  <c r="N195" i="12" s="1"/>
  <c r="M189" i="12"/>
  <c r="N189" i="12" s="1"/>
  <c r="M188" i="12"/>
  <c r="N188" i="12" s="1"/>
  <c r="M187" i="12"/>
  <c r="N187" i="12" s="1"/>
  <c r="M186" i="12"/>
  <c r="N186" i="12" s="1"/>
  <c r="M185" i="12"/>
  <c r="N185" i="12" s="1"/>
  <c r="M184" i="12"/>
  <c r="N184" i="12" s="1"/>
  <c r="M183" i="12"/>
  <c r="N183" i="12" s="1"/>
  <c r="M182" i="12"/>
  <c r="N182" i="12" s="1"/>
  <c r="M181" i="12"/>
  <c r="N181" i="12" s="1"/>
  <c r="M180" i="12"/>
  <c r="N180" i="12" s="1"/>
  <c r="M179" i="12"/>
  <c r="N179" i="12" s="1"/>
  <c r="M178" i="12"/>
  <c r="N178" i="12" s="1"/>
  <c r="M171" i="12"/>
  <c r="N171" i="12" s="1"/>
  <c r="M170" i="12"/>
  <c r="N170" i="12" s="1"/>
  <c r="M169" i="12"/>
  <c r="N169" i="12" s="1"/>
  <c r="M168" i="12"/>
  <c r="N168" i="12" s="1"/>
  <c r="M167" i="12"/>
  <c r="N167" i="12" s="1"/>
  <c r="M166" i="12"/>
  <c r="N166" i="12" s="1"/>
  <c r="M165" i="12"/>
  <c r="N165" i="12" s="1"/>
  <c r="M164" i="12"/>
  <c r="N164" i="12" s="1"/>
  <c r="M163" i="12"/>
  <c r="N163" i="12" s="1"/>
  <c r="M162" i="12"/>
  <c r="N162" i="12" s="1"/>
  <c r="M161" i="12"/>
  <c r="N161" i="12" s="1"/>
  <c r="M160" i="12"/>
  <c r="N160" i="12" s="1"/>
  <c r="E152" i="12"/>
  <c r="E151" i="12"/>
  <c r="E150" i="12"/>
  <c r="E149" i="12"/>
  <c r="M148" i="12"/>
  <c r="N148" i="12" s="1"/>
  <c r="E148" i="12"/>
  <c r="M147" i="12"/>
  <c r="N147" i="12" s="1"/>
  <c r="E147" i="12"/>
  <c r="M146" i="12"/>
  <c r="N146" i="12" s="1"/>
  <c r="E146" i="12"/>
  <c r="M145" i="12"/>
  <c r="N145" i="12" s="1"/>
  <c r="E145" i="12"/>
  <c r="M144" i="12"/>
  <c r="N144" i="12" s="1"/>
  <c r="E144" i="12"/>
  <c r="M143" i="12"/>
  <c r="N143" i="12" s="1"/>
  <c r="E143" i="12"/>
  <c r="M142" i="12"/>
  <c r="N142" i="12" s="1"/>
  <c r="E142" i="12"/>
  <c r="M141" i="12"/>
  <c r="N141" i="12" s="1"/>
  <c r="E141" i="12"/>
  <c r="M140" i="12"/>
  <c r="N140" i="12" s="1"/>
  <c r="M139" i="12"/>
  <c r="N139" i="12" s="1"/>
  <c r="M138" i="12"/>
  <c r="N138" i="12" s="1"/>
  <c r="M137" i="12"/>
  <c r="N137" i="12" s="1"/>
  <c r="M131" i="12"/>
  <c r="N131" i="12" s="1"/>
  <c r="M130" i="12"/>
  <c r="N130" i="12" s="1"/>
  <c r="M129" i="12"/>
  <c r="N129" i="12" s="1"/>
  <c r="M128" i="12"/>
  <c r="N128" i="12" s="1"/>
  <c r="M127" i="12"/>
  <c r="N127" i="12" s="1"/>
  <c r="M126" i="12"/>
  <c r="N126" i="12" s="1"/>
  <c r="M125" i="12"/>
  <c r="N125" i="12" s="1"/>
  <c r="M124" i="12"/>
  <c r="N124" i="12" s="1"/>
  <c r="M123" i="12"/>
  <c r="N123" i="12" s="1"/>
  <c r="M122" i="12"/>
  <c r="N122" i="12" s="1"/>
  <c r="M121" i="12"/>
  <c r="N121" i="12" s="1"/>
  <c r="M120" i="12"/>
  <c r="N120" i="12" s="1"/>
  <c r="M114" i="12"/>
  <c r="N114" i="12" s="1"/>
  <c r="M113" i="12"/>
  <c r="N113" i="12" s="1"/>
  <c r="M112" i="12"/>
  <c r="N112" i="12" s="1"/>
  <c r="M111" i="12"/>
  <c r="N111" i="12" s="1"/>
  <c r="M110" i="12"/>
  <c r="N110" i="12" s="1"/>
  <c r="M109" i="12"/>
  <c r="N109" i="12" s="1"/>
  <c r="M108" i="12"/>
  <c r="N108" i="12" s="1"/>
  <c r="M107" i="12"/>
  <c r="N107" i="12" s="1"/>
  <c r="M106" i="12"/>
  <c r="N106" i="12" s="1"/>
  <c r="M105" i="12"/>
  <c r="N105" i="12" s="1"/>
  <c r="M104" i="12"/>
  <c r="N104" i="12" s="1"/>
  <c r="M103" i="12"/>
  <c r="N103" i="12" s="1"/>
  <c r="M96" i="12"/>
  <c r="N96" i="12" s="1"/>
  <c r="M95" i="12"/>
  <c r="N95" i="12" s="1"/>
  <c r="M94" i="12"/>
  <c r="N94" i="12" s="1"/>
  <c r="M93" i="12"/>
  <c r="N93" i="12" s="1"/>
  <c r="M92" i="12"/>
  <c r="N92" i="12" s="1"/>
  <c r="M91" i="12"/>
  <c r="N91" i="12" s="1"/>
  <c r="M90" i="12"/>
  <c r="N90" i="12" s="1"/>
  <c r="M89" i="12"/>
  <c r="N89" i="12" s="1"/>
  <c r="M88" i="12"/>
  <c r="N88" i="12" s="1"/>
  <c r="M87" i="12"/>
  <c r="N87" i="12" s="1"/>
  <c r="M86" i="12"/>
  <c r="N86" i="12" s="1"/>
  <c r="M85" i="12"/>
  <c r="N85" i="12" s="1"/>
  <c r="M68" i="12"/>
  <c r="N68" i="12" s="1"/>
  <c r="M67" i="12"/>
  <c r="N67" i="12" s="1"/>
  <c r="M66" i="12"/>
  <c r="N66" i="12" s="1"/>
  <c r="M65" i="12"/>
  <c r="N65" i="12" s="1"/>
  <c r="M64" i="12"/>
  <c r="N64" i="12" s="1"/>
  <c r="M63" i="12"/>
  <c r="N63" i="12" s="1"/>
  <c r="M62" i="12"/>
  <c r="N62" i="12" s="1"/>
  <c r="M61" i="12"/>
  <c r="N61" i="12" s="1"/>
  <c r="M60" i="12"/>
  <c r="N60" i="12" s="1"/>
  <c r="M59" i="12"/>
  <c r="N59" i="12" s="1"/>
  <c r="M58" i="12"/>
  <c r="N58" i="12" s="1"/>
  <c r="M57" i="12"/>
  <c r="N57" i="12" s="1"/>
  <c r="M51" i="12"/>
  <c r="N51" i="12" s="1"/>
  <c r="M50" i="12"/>
  <c r="N50" i="12" s="1"/>
  <c r="M49" i="12"/>
  <c r="N49" i="12" s="1"/>
  <c r="M48" i="12"/>
  <c r="N48" i="12" s="1"/>
  <c r="M47" i="12"/>
  <c r="N47" i="12" s="1"/>
  <c r="M46" i="12"/>
  <c r="N46" i="12" s="1"/>
  <c r="M45" i="12"/>
  <c r="N45" i="12" s="1"/>
  <c r="M44" i="12"/>
  <c r="N44" i="12" s="1"/>
  <c r="M43" i="12"/>
  <c r="N43" i="12" s="1"/>
  <c r="M42" i="12"/>
  <c r="N42" i="12" s="1"/>
  <c r="M41" i="12"/>
  <c r="N41" i="12" s="1"/>
  <c r="M40" i="12"/>
  <c r="N40" i="12" s="1"/>
  <c r="M34" i="12"/>
  <c r="N34" i="12" s="1"/>
  <c r="M33" i="12"/>
  <c r="N33" i="12" s="1"/>
  <c r="M32" i="12"/>
  <c r="N32" i="12" s="1"/>
  <c r="M31" i="12"/>
  <c r="N31" i="12" s="1"/>
  <c r="M30" i="12"/>
  <c r="N30" i="12" s="1"/>
  <c r="M29" i="12"/>
  <c r="N29" i="12" s="1"/>
  <c r="M28" i="12"/>
  <c r="N28" i="12" s="1"/>
  <c r="M27" i="12"/>
  <c r="N27" i="12" s="1"/>
  <c r="M26" i="12"/>
  <c r="N26" i="12" s="1"/>
  <c r="M25" i="12"/>
  <c r="N25" i="12" s="1"/>
  <c r="M24" i="12"/>
  <c r="N24" i="12" s="1"/>
  <c r="M23" i="12"/>
  <c r="N23" i="12" s="1"/>
  <c r="M16" i="12"/>
  <c r="N16" i="12" s="1"/>
  <c r="M15" i="12"/>
  <c r="N15" i="12" s="1"/>
  <c r="M14" i="12"/>
  <c r="N14" i="12" s="1"/>
  <c r="M13" i="12"/>
  <c r="N13" i="12" s="1"/>
  <c r="M12" i="12"/>
  <c r="N12" i="12" s="1"/>
  <c r="M11" i="12"/>
  <c r="N11" i="12" s="1"/>
  <c r="M10" i="12"/>
  <c r="N10" i="12" s="1"/>
  <c r="M9" i="12"/>
  <c r="N9" i="12" s="1"/>
  <c r="M8" i="12"/>
  <c r="N8" i="12" s="1"/>
  <c r="M7" i="12"/>
  <c r="N7" i="12" s="1"/>
  <c r="M6" i="12"/>
  <c r="N6" i="12" s="1"/>
  <c r="M5" i="12"/>
  <c r="N5" i="12" s="1"/>
  <c r="AB324" i="10" l="1"/>
  <c r="AC324" i="10" s="1"/>
  <c r="AB312" i="10"/>
  <c r="AC312" i="10" s="1"/>
  <c r="AB327" i="10"/>
  <c r="AC327" i="10" s="1"/>
  <c r="AB323" i="10"/>
  <c r="AC323" i="10" s="1"/>
  <c r="AB315" i="10"/>
  <c r="AC315" i="10" s="1"/>
  <c r="V311" i="10"/>
  <c r="W311" i="10" s="1"/>
  <c r="V322" i="10"/>
  <c r="W322" i="10" s="1"/>
  <c r="AB311" i="10"/>
  <c r="AC311" i="10" s="1"/>
  <c r="V315" i="10"/>
  <c r="W315" i="10" s="1"/>
  <c r="V327" i="10"/>
  <c r="W327" i="10" s="1"/>
  <c r="V323" i="10"/>
  <c r="W323" i="10" s="1"/>
  <c r="O366" i="10"/>
  <c r="O383" i="10"/>
  <c r="V314" i="10"/>
  <c r="W314" i="10" s="1"/>
  <c r="V310" i="10"/>
  <c r="W310" i="10" s="1"/>
  <c r="AB314" i="10"/>
  <c r="AC314" i="10" s="1"/>
  <c r="AB310" i="10"/>
  <c r="AC310" i="10" s="1"/>
  <c r="V326" i="10"/>
  <c r="W326" i="10" s="1"/>
  <c r="AB326" i="10"/>
  <c r="AC326" i="10" s="1"/>
  <c r="AB322" i="10"/>
  <c r="AC322" i="10" s="1"/>
  <c r="V313" i="10"/>
  <c r="W313" i="10" s="1"/>
  <c r="V309" i="10"/>
  <c r="W309" i="10" s="1"/>
  <c r="AB313" i="10"/>
  <c r="AC313" i="10" s="1"/>
  <c r="AB309" i="10"/>
  <c r="AC309" i="10" s="1"/>
  <c r="V325" i="10"/>
  <c r="W325" i="10" s="1"/>
  <c r="V321" i="10"/>
  <c r="W321" i="10" s="1"/>
  <c r="AB325" i="10"/>
  <c r="AC325" i="10" s="1"/>
  <c r="AB321" i="10"/>
  <c r="AC321" i="10" s="1"/>
  <c r="V308" i="10"/>
  <c r="W308" i="10" s="1"/>
  <c r="V312" i="10"/>
  <c r="W312" i="10" s="1"/>
  <c r="AD312" i="10" s="1"/>
  <c r="AB308" i="10"/>
  <c r="AC308" i="10" s="1"/>
  <c r="V320" i="10"/>
  <c r="W320" i="10" s="1"/>
  <c r="V324" i="10"/>
  <c r="W324" i="10" s="1"/>
  <c r="AD324" i="10" s="1"/>
  <c r="AB320" i="10"/>
  <c r="AC320" i="10" s="1"/>
  <c r="O348" i="10"/>
  <c r="L248" i="12"/>
  <c r="M248" i="12" s="1"/>
  <c r="N248" i="12" s="1"/>
  <c r="L254" i="12"/>
  <c r="M254" i="12" s="1"/>
  <c r="F236" i="12"/>
  <c r="G236" i="12" s="1"/>
  <c r="N207" i="12"/>
  <c r="O195" i="12" s="1"/>
  <c r="L242" i="12"/>
  <c r="M242" i="12" s="1"/>
  <c r="L250" i="12"/>
  <c r="M250" i="12" s="1"/>
  <c r="L253" i="12"/>
  <c r="M253" i="12" s="1"/>
  <c r="N253" i="12" s="1"/>
  <c r="L236" i="12"/>
  <c r="M236" i="12" s="1"/>
  <c r="N236" i="12" s="1"/>
  <c r="L238" i="12"/>
  <c r="M238" i="12" s="1"/>
  <c r="L241" i="12"/>
  <c r="M241" i="12" s="1"/>
  <c r="N241" i="12" s="1"/>
  <c r="L249" i="12"/>
  <c r="M249" i="12" s="1"/>
  <c r="N249" i="12" s="1"/>
  <c r="F251" i="12"/>
  <c r="G251" i="12" s="1"/>
  <c r="L237" i="12"/>
  <c r="M237" i="12" s="1"/>
  <c r="N237" i="12" s="1"/>
  <c r="F239" i="12"/>
  <c r="G239" i="12" s="1"/>
  <c r="F247" i="12"/>
  <c r="G247" i="12" s="1"/>
  <c r="N17" i="12"/>
  <c r="O9" i="12" s="1"/>
  <c r="N35" i="12"/>
  <c r="O34" i="12" s="1"/>
  <c r="N52" i="12"/>
  <c r="O41" i="12" s="1"/>
  <c r="N69" i="12"/>
  <c r="O62" i="12" s="1"/>
  <c r="N97" i="12"/>
  <c r="O96" i="12" s="1"/>
  <c r="N149" i="12"/>
  <c r="O138" i="12" s="1"/>
  <c r="N115" i="12"/>
  <c r="N132" i="12"/>
  <c r="O121" i="12" s="1"/>
  <c r="N172" i="12"/>
  <c r="O162" i="12" s="1"/>
  <c r="F238" i="12"/>
  <c r="G238" i="12" s="1"/>
  <c r="N238" i="12" s="1"/>
  <c r="F250" i="12"/>
  <c r="G250" i="12" s="1"/>
  <c r="N224" i="12"/>
  <c r="O214" i="12" s="1"/>
  <c r="L240" i="12"/>
  <c r="M240" i="12" s="1"/>
  <c r="N240" i="12" s="1"/>
  <c r="F242" i="12"/>
  <c r="G242" i="12" s="1"/>
  <c r="L252" i="12"/>
  <c r="M252" i="12" s="1"/>
  <c r="N252" i="12" s="1"/>
  <c r="F254" i="12"/>
  <c r="G254" i="12" s="1"/>
  <c r="N254" i="12" s="1"/>
  <c r="N190" i="12"/>
  <c r="O198" i="12"/>
  <c r="L235" i="12"/>
  <c r="M235" i="12" s="1"/>
  <c r="N235" i="12" s="1"/>
  <c r="L239" i="12"/>
  <c r="M239" i="12" s="1"/>
  <c r="L247" i="12"/>
  <c r="M247" i="12" s="1"/>
  <c r="N247" i="12" s="1"/>
  <c r="L251" i="12"/>
  <c r="M251" i="12" s="1"/>
  <c r="K327" i="10"/>
  <c r="E327" i="10"/>
  <c r="K326" i="10"/>
  <c r="L326" i="10" s="1"/>
  <c r="E326" i="10"/>
  <c r="K325" i="10"/>
  <c r="E325" i="10"/>
  <c r="K324" i="10"/>
  <c r="E324" i="10"/>
  <c r="K323" i="10"/>
  <c r="E323" i="10"/>
  <c r="K322" i="10"/>
  <c r="L322" i="10" s="1"/>
  <c r="E322" i="10"/>
  <c r="F322" i="10" s="1"/>
  <c r="K321" i="10"/>
  <c r="E321" i="10"/>
  <c r="K320" i="10"/>
  <c r="E320" i="10"/>
  <c r="K315" i="10"/>
  <c r="E315" i="10"/>
  <c r="K314" i="10"/>
  <c r="L314" i="10" s="1"/>
  <c r="E314" i="10"/>
  <c r="K313" i="10"/>
  <c r="E313" i="10"/>
  <c r="K312" i="10"/>
  <c r="L312" i="10" s="1"/>
  <c r="E312" i="10"/>
  <c r="K311" i="10"/>
  <c r="E311" i="10"/>
  <c r="K310" i="10"/>
  <c r="L310" i="10" s="1"/>
  <c r="E310" i="10"/>
  <c r="K309" i="10"/>
  <c r="E309" i="10"/>
  <c r="K308" i="10"/>
  <c r="E308" i="10"/>
  <c r="F308" i="10" s="1"/>
  <c r="O179" i="12" l="1"/>
  <c r="O183" i="12"/>
  <c r="O187" i="12"/>
  <c r="O184" i="12"/>
  <c r="O188" i="12"/>
  <c r="O181" i="12"/>
  <c r="O189" i="12"/>
  <c r="O182" i="12"/>
  <c r="O186" i="12"/>
  <c r="O178" i="12"/>
  <c r="O185" i="12"/>
  <c r="O180" i="12"/>
  <c r="AD325" i="10"/>
  <c r="AD327" i="10"/>
  <c r="AD322" i="10"/>
  <c r="L321" i="10"/>
  <c r="M321" i="10" s="1"/>
  <c r="L325" i="10"/>
  <c r="M325" i="10" s="1"/>
  <c r="AD323" i="10"/>
  <c r="AD313" i="10"/>
  <c r="AD310" i="10"/>
  <c r="F309" i="10"/>
  <c r="F323" i="10"/>
  <c r="AD320" i="10"/>
  <c r="L324" i="10"/>
  <c r="M324" i="10" s="1"/>
  <c r="L311" i="10"/>
  <c r="M311" i="10" s="1"/>
  <c r="L313" i="10"/>
  <c r="M313" i="10" s="1"/>
  <c r="L315" i="10"/>
  <c r="M315" i="10" s="1"/>
  <c r="L323" i="10"/>
  <c r="L327" i="10"/>
  <c r="L320" i="10"/>
  <c r="AD314" i="10"/>
  <c r="F311" i="10"/>
  <c r="F313" i="10"/>
  <c r="F315" i="10"/>
  <c r="F321" i="10"/>
  <c r="F325" i="10"/>
  <c r="F327" i="10"/>
  <c r="F326" i="10"/>
  <c r="AD308" i="10"/>
  <c r="AD315" i="10"/>
  <c r="AD309" i="10"/>
  <c r="AD326" i="10"/>
  <c r="AD321" i="10"/>
  <c r="F314" i="10"/>
  <c r="F324" i="10"/>
  <c r="L309" i="10"/>
  <c r="M309" i="10" s="1"/>
  <c r="F310" i="10"/>
  <c r="F312" i="10"/>
  <c r="F320" i="10"/>
  <c r="M314" i="10"/>
  <c r="M322" i="10"/>
  <c r="M326" i="10"/>
  <c r="L308" i="10"/>
  <c r="M308" i="10" s="1"/>
  <c r="AD311" i="10"/>
  <c r="O204" i="12"/>
  <c r="O202" i="12"/>
  <c r="O201" i="12"/>
  <c r="O199" i="12"/>
  <c r="O197" i="12"/>
  <c r="O40" i="12"/>
  <c r="N251" i="12"/>
  <c r="O206" i="12"/>
  <c r="O196" i="12"/>
  <c r="O205" i="12"/>
  <c r="O200" i="12"/>
  <c r="O203" i="12"/>
  <c r="O142" i="12"/>
  <c r="O144" i="12"/>
  <c r="O137" i="12"/>
  <c r="O212" i="12"/>
  <c r="O161" i="12"/>
  <c r="N242" i="12"/>
  <c r="O24" i="12"/>
  <c r="O169" i="12"/>
  <c r="O168" i="12"/>
  <c r="N239" i="12"/>
  <c r="O163" i="12"/>
  <c r="O160" i="12"/>
  <c r="O46" i="12"/>
  <c r="O14" i="12"/>
  <c r="O47" i="12"/>
  <c r="O171" i="12"/>
  <c r="O48" i="12"/>
  <c r="O32" i="12"/>
  <c r="O33" i="12"/>
  <c r="O15" i="12"/>
  <c r="O94" i="12"/>
  <c r="O44" i="12"/>
  <c r="O6" i="12"/>
  <c r="O8" i="12"/>
  <c r="O222" i="12"/>
  <c r="O221" i="12"/>
  <c r="O50" i="12"/>
  <c r="O42" i="12"/>
  <c r="O51" i="12"/>
  <c r="O7" i="12"/>
  <c r="O13" i="12"/>
  <c r="O86" i="12"/>
  <c r="O92" i="12"/>
  <c r="O125" i="12"/>
  <c r="O124" i="12"/>
  <c r="O213" i="12"/>
  <c r="O95" i="12"/>
  <c r="O88" i="12"/>
  <c r="O89" i="12"/>
  <c r="O12" i="12"/>
  <c r="O16" i="12"/>
  <c r="O5" i="12"/>
  <c r="O49" i="12"/>
  <c r="N250" i="12"/>
  <c r="O128" i="12"/>
  <c r="O87" i="12"/>
  <c r="O85" i="12"/>
  <c r="O10" i="12"/>
  <c r="O11" i="12"/>
  <c r="O45" i="12"/>
  <c r="O58" i="12"/>
  <c r="O60" i="12"/>
  <c r="O65" i="12"/>
  <c r="O29" i="12"/>
  <c r="O122" i="12"/>
  <c r="O145" i="12"/>
  <c r="O141" i="12"/>
  <c r="O123" i="12"/>
  <c r="O30" i="12"/>
  <c r="O31" i="12"/>
  <c r="O63" i="12"/>
  <c r="O25" i="12"/>
  <c r="O219" i="12"/>
  <c r="O166" i="12"/>
  <c r="O217" i="12"/>
  <c r="O164" i="12"/>
  <c r="O120" i="12"/>
  <c r="O148" i="12"/>
  <c r="O140" i="12"/>
  <c r="O129" i="12"/>
  <c r="O147" i="12"/>
  <c r="O28" i="12"/>
  <c r="O61" i="12"/>
  <c r="O27" i="12"/>
  <c r="O68" i="12"/>
  <c r="O59" i="12"/>
  <c r="O66" i="12"/>
  <c r="O220" i="12"/>
  <c r="O131" i="12"/>
  <c r="O127" i="12"/>
  <c r="O218" i="12"/>
  <c r="O167" i="12"/>
  <c r="O216" i="12"/>
  <c r="O165" i="12"/>
  <c r="O223" i="12"/>
  <c r="O215" i="12"/>
  <c r="O170" i="12"/>
  <c r="O130" i="12"/>
  <c r="O90" i="12"/>
  <c r="O146" i="12"/>
  <c r="O126" i="12"/>
  <c r="O91" i="12"/>
  <c r="O139" i="12"/>
  <c r="O143" i="12"/>
  <c r="O93" i="12"/>
  <c r="O57" i="12"/>
  <c r="O26" i="12"/>
  <c r="O43" i="12"/>
  <c r="O23" i="12"/>
  <c r="O64" i="12"/>
  <c r="O67" i="12"/>
  <c r="M323" i="10"/>
  <c r="M327" i="10"/>
  <c r="M320" i="10"/>
  <c r="M310" i="10"/>
  <c r="M312" i="10"/>
  <c r="P34" i="12" l="1"/>
  <c r="P28" i="12"/>
  <c r="P189" i="12"/>
  <c r="P183" i="12"/>
  <c r="O207" i="12"/>
  <c r="O52" i="12"/>
  <c r="O17" i="12"/>
  <c r="O35" i="12"/>
  <c r="O97" i="12"/>
  <c r="O172" i="12"/>
  <c r="O224" i="12"/>
  <c r="O149" i="12"/>
  <c r="O115" i="12"/>
  <c r="O190" i="12"/>
  <c r="O69" i="12"/>
  <c r="O132" i="12"/>
  <c r="M286" i="10" l="1"/>
  <c r="M287" i="10"/>
  <c r="N287" i="10" s="1"/>
  <c r="M288" i="10"/>
  <c r="M289" i="10"/>
  <c r="N289" i="10" s="1"/>
  <c r="M290" i="10"/>
  <c r="M291" i="10"/>
  <c r="N291" i="10" s="1"/>
  <c r="M292" i="10"/>
  <c r="M293" i="10"/>
  <c r="N293" i="10" s="1"/>
  <c r="M294" i="10"/>
  <c r="M295" i="10"/>
  <c r="M296" i="10"/>
  <c r="N296" i="10" s="1"/>
  <c r="M285" i="10"/>
  <c r="M269" i="10"/>
  <c r="M270" i="10"/>
  <c r="N270" i="10" s="1"/>
  <c r="M271" i="10"/>
  <c r="M272" i="10"/>
  <c r="N272" i="10" s="1"/>
  <c r="M273" i="10"/>
  <c r="M274" i="10"/>
  <c r="N274" i="10" s="1"/>
  <c r="M275" i="10"/>
  <c r="M276" i="10"/>
  <c r="N276" i="10" s="1"/>
  <c r="M277" i="10"/>
  <c r="M278" i="10"/>
  <c r="N278" i="10" s="1"/>
  <c r="M279" i="10"/>
  <c r="M268" i="10"/>
  <c r="M252" i="10"/>
  <c r="M253" i="10"/>
  <c r="N253" i="10" s="1"/>
  <c r="M254" i="10"/>
  <c r="M255" i="10"/>
  <c r="N255" i="10" s="1"/>
  <c r="M256" i="10"/>
  <c r="M257" i="10"/>
  <c r="N257" i="10" s="1"/>
  <c r="M258" i="10"/>
  <c r="M259" i="10"/>
  <c r="N259" i="10" s="1"/>
  <c r="M260" i="10"/>
  <c r="M261" i="10"/>
  <c r="N261" i="10" s="1"/>
  <c r="M262" i="10"/>
  <c r="M251" i="10"/>
  <c r="M234" i="10"/>
  <c r="M235" i="10"/>
  <c r="N235" i="10" s="1"/>
  <c r="M236" i="10"/>
  <c r="N236" i="10" s="1"/>
  <c r="M237" i="10"/>
  <c r="N237" i="10" s="1"/>
  <c r="M238" i="10"/>
  <c r="N238" i="10" s="1"/>
  <c r="M239" i="10"/>
  <c r="N239" i="10" s="1"/>
  <c r="M240" i="10"/>
  <c r="N240" i="10" s="1"/>
  <c r="M241" i="10"/>
  <c r="N241" i="10" s="1"/>
  <c r="M242" i="10"/>
  <c r="M243" i="10"/>
  <c r="N243" i="10" s="1"/>
  <c r="M244" i="10"/>
  <c r="N244" i="10" s="1"/>
  <c r="M233" i="10"/>
  <c r="M211" i="10"/>
  <c r="M212" i="10"/>
  <c r="N212" i="10" s="1"/>
  <c r="M213" i="10"/>
  <c r="N213" i="10" s="1"/>
  <c r="M214" i="10"/>
  <c r="N214" i="10" s="1"/>
  <c r="M215" i="10"/>
  <c r="M216" i="10"/>
  <c r="N216" i="10" s="1"/>
  <c r="M217" i="10"/>
  <c r="N217" i="10" s="1"/>
  <c r="M218" i="10"/>
  <c r="N218" i="10" s="1"/>
  <c r="M219" i="10"/>
  <c r="M220" i="10"/>
  <c r="N220" i="10" s="1"/>
  <c r="M221" i="10"/>
  <c r="N221" i="10" s="1"/>
  <c r="M210" i="10"/>
  <c r="M194" i="10"/>
  <c r="M195" i="10"/>
  <c r="N195" i="10" s="1"/>
  <c r="M196" i="10"/>
  <c r="N196" i="10" s="1"/>
  <c r="M197" i="10"/>
  <c r="N197" i="10" s="1"/>
  <c r="M198" i="10"/>
  <c r="M199" i="10"/>
  <c r="N199" i="10" s="1"/>
  <c r="M200" i="10"/>
  <c r="N200" i="10" s="1"/>
  <c r="M201" i="10"/>
  <c r="N201" i="10" s="1"/>
  <c r="M202" i="10"/>
  <c r="M203" i="10"/>
  <c r="N203" i="10" s="1"/>
  <c r="M204" i="10"/>
  <c r="N204" i="10" s="1"/>
  <c r="M193" i="10"/>
  <c r="M177" i="10"/>
  <c r="M178" i="10"/>
  <c r="N178" i="10" s="1"/>
  <c r="M179" i="10"/>
  <c r="M180" i="10"/>
  <c r="N180" i="10" s="1"/>
  <c r="M181" i="10"/>
  <c r="M182" i="10"/>
  <c r="N182" i="10" s="1"/>
  <c r="M183" i="10"/>
  <c r="M184" i="10"/>
  <c r="N184" i="10" s="1"/>
  <c r="M185" i="10"/>
  <c r="N185" i="10" s="1"/>
  <c r="M186" i="10"/>
  <c r="N186" i="10" s="1"/>
  <c r="M187" i="10"/>
  <c r="M176" i="10"/>
  <c r="M159" i="10"/>
  <c r="M160" i="10"/>
  <c r="N160" i="10" s="1"/>
  <c r="M161" i="10"/>
  <c r="N161" i="10" s="1"/>
  <c r="M162" i="10"/>
  <c r="N162" i="10" s="1"/>
  <c r="M163" i="10"/>
  <c r="N163" i="10" s="1"/>
  <c r="M164" i="10"/>
  <c r="N164" i="10" s="1"/>
  <c r="M165" i="10"/>
  <c r="N165" i="10" s="1"/>
  <c r="M166" i="10"/>
  <c r="N166" i="10" s="1"/>
  <c r="M167" i="10"/>
  <c r="N167" i="10" s="1"/>
  <c r="M168" i="10"/>
  <c r="N168" i="10" s="1"/>
  <c r="M169" i="10"/>
  <c r="N169" i="10" s="1"/>
  <c r="M158" i="10"/>
  <c r="M136" i="10"/>
  <c r="M137" i="10"/>
  <c r="M138" i="10"/>
  <c r="M139" i="10"/>
  <c r="M140" i="10"/>
  <c r="M141" i="10"/>
  <c r="M142" i="10"/>
  <c r="M143" i="10"/>
  <c r="M144" i="10"/>
  <c r="M145" i="10"/>
  <c r="M146" i="10"/>
  <c r="M135" i="10"/>
  <c r="M119" i="10"/>
  <c r="M120" i="10"/>
  <c r="M121" i="10"/>
  <c r="M122" i="10"/>
  <c r="M123" i="10"/>
  <c r="M124" i="10"/>
  <c r="M125" i="10"/>
  <c r="M126" i="10"/>
  <c r="M127" i="10"/>
  <c r="M128" i="10"/>
  <c r="M129" i="10"/>
  <c r="M118" i="10"/>
  <c r="M102" i="10"/>
  <c r="M103" i="10"/>
  <c r="M104" i="10"/>
  <c r="M105" i="10"/>
  <c r="M106" i="10"/>
  <c r="M107" i="10"/>
  <c r="M108" i="10"/>
  <c r="M109" i="10"/>
  <c r="M110" i="10"/>
  <c r="M111" i="10"/>
  <c r="M112" i="10"/>
  <c r="M101" i="10"/>
  <c r="M84" i="10"/>
  <c r="M85" i="10"/>
  <c r="M86" i="10"/>
  <c r="M87" i="10"/>
  <c r="M88" i="10"/>
  <c r="M89" i="10"/>
  <c r="M90" i="10"/>
  <c r="M91" i="10"/>
  <c r="M92" i="10"/>
  <c r="M93" i="10"/>
  <c r="M94" i="10"/>
  <c r="M83" i="10"/>
  <c r="M58" i="10"/>
  <c r="M59" i="10"/>
  <c r="M60" i="10"/>
  <c r="M61" i="10"/>
  <c r="M62" i="10"/>
  <c r="M63" i="10"/>
  <c r="M64" i="10"/>
  <c r="M65" i="10"/>
  <c r="M66" i="10"/>
  <c r="M67" i="10"/>
  <c r="M68" i="10"/>
  <c r="M57" i="10"/>
  <c r="M41" i="10"/>
  <c r="M42" i="10"/>
  <c r="M43" i="10"/>
  <c r="M44" i="10"/>
  <c r="M45" i="10"/>
  <c r="M46" i="10"/>
  <c r="M47" i="10"/>
  <c r="M48" i="10"/>
  <c r="M49" i="10"/>
  <c r="M50" i="10"/>
  <c r="M51" i="10"/>
  <c r="M40" i="10"/>
  <c r="M24" i="10"/>
  <c r="M25" i="10"/>
  <c r="M26" i="10"/>
  <c r="M27" i="10"/>
  <c r="M28" i="10"/>
  <c r="M29" i="10"/>
  <c r="M30" i="10"/>
  <c r="M31" i="10"/>
  <c r="M32" i="10"/>
  <c r="M33" i="10"/>
  <c r="M34" i="10"/>
  <c r="M23" i="10"/>
  <c r="E300" i="10"/>
  <c r="E299" i="10"/>
  <c r="E298" i="10"/>
  <c r="E297" i="10"/>
  <c r="E296" i="10"/>
  <c r="N295" i="10"/>
  <c r="E295" i="10"/>
  <c r="N294" i="10"/>
  <c r="E294" i="10"/>
  <c r="E293" i="10"/>
  <c r="N292" i="10"/>
  <c r="E292" i="10"/>
  <c r="E291" i="10"/>
  <c r="N290" i="10"/>
  <c r="E290" i="10"/>
  <c r="E289" i="10"/>
  <c r="N288" i="10"/>
  <c r="N286" i="10"/>
  <c r="N285" i="10"/>
  <c r="E281" i="10"/>
  <c r="E280" i="10"/>
  <c r="N279" i="10"/>
  <c r="E279" i="10"/>
  <c r="E278" i="10"/>
  <c r="N277" i="10"/>
  <c r="E277" i="10"/>
  <c r="E276" i="10"/>
  <c r="N275" i="10"/>
  <c r="E275" i="10"/>
  <c r="E274" i="10"/>
  <c r="N273" i="10"/>
  <c r="E273" i="10"/>
  <c r="E272" i="10"/>
  <c r="N271" i="10"/>
  <c r="E271" i="10"/>
  <c r="E270" i="10"/>
  <c r="N269" i="10"/>
  <c r="N268" i="10"/>
  <c r="N262" i="10"/>
  <c r="E262" i="10"/>
  <c r="E261" i="10"/>
  <c r="N260" i="10"/>
  <c r="E260" i="10"/>
  <c r="E259" i="10"/>
  <c r="N258" i="10"/>
  <c r="E258" i="10"/>
  <c r="E257" i="10"/>
  <c r="N256" i="10"/>
  <c r="E256" i="10"/>
  <c r="E255" i="10"/>
  <c r="N254" i="10"/>
  <c r="E254" i="10"/>
  <c r="E253" i="10"/>
  <c r="N252" i="10"/>
  <c r="E252" i="10"/>
  <c r="N251" i="10"/>
  <c r="E251" i="10"/>
  <c r="E243" i="10"/>
  <c r="N242" i="10"/>
  <c r="E242" i="10"/>
  <c r="E241" i="10"/>
  <c r="E240" i="10"/>
  <c r="E239" i="10"/>
  <c r="E238" i="10"/>
  <c r="E237" i="10"/>
  <c r="E236" i="10"/>
  <c r="E235" i="10"/>
  <c r="N234" i="10"/>
  <c r="E234" i="10"/>
  <c r="N233" i="10"/>
  <c r="E233" i="10"/>
  <c r="E232" i="10"/>
  <c r="N219" i="10"/>
  <c r="N215" i="10"/>
  <c r="N211" i="10"/>
  <c r="N210" i="10"/>
  <c r="N202" i="10"/>
  <c r="N198" i="10"/>
  <c r="N194" i="10"/>
  <c r="N193" i="10"/>
  <c r="N187" i="10"/>
  <c r="N183" i="10"/>
  <c r="N181" i="10"/>
  <c r="N179" i="10"/>
  <c r="N177" i="10"/>
  <c r="N176" i="10"/>
  <c r="N159" i="10"/>
  <c r="N158" i="10"/>
  <c r="E225" i="10"/>
  <c r="E224" i="10"/>
  <c r="E223" i="10"/>
  <c r="E222" i="10"/>
  <c r="E221" i="10"/>
  <c r="E220" i="10"/>
  <c r="E219" i="10"/>
  <c r="E218" i="10"/>
  <c r="E217" i="10"/>
  <c r="E216" i="10"/>
  <c r="E215" i="10"/>
  <c r="E214" i="10"/>
  <c r="E206" i="10"/>
  <c r="E205" i="10"/>
  <c r="E204" i="10"/>
  <c r="E203" i="10"/>
  <c r="E202" i="10"/>
  <c r="E201" i="10"/>
  <c r="E200" i="10"/>
  <c r="E199" i="10"/>
  <c r="E198" i="10"/>
  <c r="E197" i="10"/>
  <c r="E196" i="10"/>
  <c r="E195" i="10"/>
  <c r="E187" i="10"/>
  <c r="E186" i="10"/>
  <c r="E185" i="10"/>
  <c r="E184" i="10"/>
  <c r="E183" i="10"/>
  <c r="E182" i="10"/>
  <c r="E181" i="10"/>
  <c r="E180" i="10"/>
  <c r="E179" i="10"/>
  <c r="E178" i="10"/>
  <c r="E177" i="10"/>
  <c r="E176" i="10"/>
  <c r="E168" i="10"/>
  <c r="E167" i="10"/>
  <c r="E166" i="10"/>
  <c r="E165" i="10"/>
  <c r="E164" i="10"/>
  <c r="E163" i="10"/>
  <c r="E162" i="10"/>
  <c r="E161" i="10"/>
  <c r="E160" i="10"/>
  <c r="E159" i="10"/>
  <c r="E158" i="10"/>
  <c r="E157" i="10"/>
  <c r="N263" i="10" l="1"/>
  <c r="N280" i="10"/>
  <c r="O276" i="10" s="1"/>
  <c r="N245" i="10"/>
  <c r="N297" i="10"/>
  <c r="O288" i="10" s="1"/>
  <c r="N170" i="10"/>
  <c r="O159" i="10" s="1"/>
  <c r="N222" i="10"/>
  <c r="O212" i="10" s="1"/>
  <c r="N205" i="10"/>
  <c r="O193" i="10" s="1"/>
  <c r="N188" i="10"/>
  <c r="O183" i="10" s="1"/>
  <c r="N146" i="10"/>
  <c r="N145" i="10"/>
  <c r="N144" i="10"/>
  <c r="N143" i="10"/>
  <c r="N142" i="10"/>
  <c r="N141" i="10"/>
  <c r="N140" i="10"/>
  <c r="N139" i="10"/>
  <c r="N138" i="10"/>
  <c r="N137" i="10"/>
  <c r="N136" i="10"/>
  <c r="N135" i="10"/>
  <c r="N129" i="10"/>
  <c r="N128" i="10"/>
  <c r="N127" i="10"/>
  <c r="N126" i="10"/>
  <c r="N125" i="10"/>
  <c r="N124" i="10"/>
  <c r="N123" i="10"/>
  <c r="N122" i="10"/>
  <c r="N121" i="10"/>
  <c r="N120" i="10"/>
  <c r="N119" i="10"/>
  <c r="N118" i="10"/>
  <c r="N112" i="10"/>
  <c r="N111" i="10"/>
  <c r="N110" i="10"/>
  <c r="N109" i="10"/>
  <c r="N108" i="10"/>
  <c r="N107" i="10"/>
  <c r="N106" i="10"/>
  <c r="N105" i="10"/>
  <c r="N104" i="10"/>
  <c r="N103" i="10"/>
  <c r="N102" i="10"/>
  <c r="N101" i="10"/>
  <c r="N94" i="10"/>
  <c r="N93" i="10"/>
  <c r="N92" i="10"/>
  <c r="N91" i="10"/>
  <c r="N90" i="10"/>
  <c r="N89" i="10"/>
  <c r="N88" i="10"/>
  <c r="N87" i="10"/>
  <c r="N86" i="10"/>
  <c r="N85" i="10"/>
  <c r="N84" i="10"/>
  <c r="N83" i="10"/>
  <c r="E150" i="10"/>
  <c r="E149" i="10"/>
  <c r="E148" i="10"/>
  <c r="E147" i="10"/>
  <c r="E146" i="10"/>
  <c r="E145" i="10"/>
  <c r="E144" i="10"/>
  <c r="E143" i="10"/>
  <c r="E142" i="10"/>
  <c r="E141" i="10"/>
  <c r="E140" i="10"/>
  <c r="E139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N68" i="10"/>
  <c r="N67" i="10"/>
  <c r="N66" i="10"/>
  <c r="N65" i="10"/>
  <c r="N64" i="10"/>
  <c r="N63" i="10"/>
  <c r="N62" i="10"/>
  <c r="N61" i="10"/>
  <c r="N60" i="10"/>
  <c r="N59" i="10"/>
  <c r="N58" i="10"/>
  <c r="N57" i="10"/>
  <c r="N51" i="10"/>
  <c r="N50" i="10"/>
  <c r="N49" i="10"/>
  <c r="N48" i="10"/>
  <c r="N47" i="10"/>
  <c r="N46" i="10"/>
  <c r="N45" i="10"/>
  <c r="N44" i="10"/>
  <c r="N43" i="10"/>
  <c r="N42" i="10"/>
  <c r="N41" i="10"/>
  <c r="N40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M14" i="10"/>
  <c r="N14" i="10" s="1"/>
  <c r="E14" i="10"/>
  <c r="L16" i="10" s="1"/>
  <c r="E13" i="10"/>
  <c r="L15" i="10" s="1"/>
  <c r="M15" i="10" s="1"/>
  <c r="N15" i="10" s="1"/>
  <c r="M12" i="10"/>
  <c r="N12" i="10" s="1"/>
  <c r="E12" i="10"/>
  <c r="L14" i="10" s="1"/>
  <c r="E11" i="10"/>
  <c r="L13" i="10" s="1"/>
  <c r="M13" i="10" s="1"/>
  <c r="N13" i="10" s="1"/>
  <c r="M10" i="10"/>
  <c r="N10" i="10" s="1"/>
  <c r="E10" i="10"/>
  <c r="L12" i="10" s="1"/>
  <c r="E9" i="10"/>
  <c r="L11" i="10" s="1"/>
  <c r="M11" i="10" s="1"/>
  <c r="N11" i="10" s="1"/>
  <c r="M8" i="10"/>
  <c r="N8" i="10" s="1"/>
  <c r="E8" i="10"/>
  <c r="L10" i="10" s="1"/>
  <c r="E7" i="10"/>
  <c r="L9" i="10" s="1"/>
  <c r="M9" i="10" s="1"/>
  <c r="N9" i="10" s="1"/>
  <c r="E6" i="10"/>
  <c r="L8" i="10" s="1"/>
  <c r="M5" i="10"/>
  <c r="N5" i="10" s="1"/>
  <c r="E5" i="10"/>
  <c r="L7" i="10" s="1"/>
  <c r="M7" i="10" s="1"/>
  <c r="N7" i="10" s="1"/>
  <c r="E4" i="10"/>
  <c r="L6" i="10" s="1"/>
  <c r="M6" i="10" s="1"/>
  <c r="N6" i="10" s="1"/>
  <c r="E3" i="10"/>
  <c r="L5" i="10" s="1"/>
  <c r="M16" i="10" s="1"/>
  <c r="N16" i="10" s="1"/>
  <c r="O292" i="10" l="1"/>
  <c r="O286" i="10"/>
  <c r="O285" i="10"/>
  <c r="O296" i="10"/>
  <c r="O289" i="10"/>
  <c r="O275" i="10"/>
  <c r="O279" i="10"/>
  <c r="O273" i="10"/>
  <c r="O277" i="10"/>
  <c r="O274" i="10"/>
  <c r="O293" i="10"/>
  <c r="O295" i="10"/>
  <c r="O290" i="10"/>
  <c r="O268" i="10"/>
  <c r="O270" i="10"/>
  <c r="O278" i="10"/>
  <c r="O272" i="10"/>
  <c r="O269" i="10"/>
  <c r="G321" i="10"/>
  <c r="N321" i="10" s="1"/>
  <c r="G325" i="10"/>
  <c r="N325" i="10" s="1"/>
  <c r="G312" i="10"/>
  <c r="N312" i="10" s="1"/>
  <c r="G320" i="10"/>
  <c r="N320" i="10" s="1"/>
  <c r="G322" i="10"/>
  <c r="N322" i="10" s="1"/>
  <c r="G309" i="10"/>
  <c r="N309" i="10" s="1"/>
  <c r="G310" i="10"/>
  <c r="N310" i="10" s="1"/>
  <c r="G323" i="10"/>
  <c r="N323" i="10" s="1"/>
  <c r="G311" i="10"/>
  <c r="N311" i="10" s="1"/>
  <c r="G326" i="10"/>
  <c r="N326" i="10" s="1"/>
  <c r="G327" i="10"/>
  <c r="N327" i="10" s="1"/>
  <c r="G313" i="10"/>
  <c r="N313" i="10" s="1"/>
  <c r="G315" i="10"/>
  <c r="N315" i="10" s="1"/>
  <c r="G314" i="10"/>
  <c r="N314" i="10" s="1"/>
  <c r="G308" i="10"/>
  <c r="N308" i="10" s="1"/>
  <c r="G324" i="10"/>
  <c r="N324" i="10" s="1"/>
  <c r="O287" i="10"/>
  <c r="O294" i="10"/>
  <c r="O291" i="10"/>
  <c r="O271" i="10"/>
  <c r="O255" i="10"/>
  <c r="O259" i="10"/>
  <c r="O252" i="10"/>
  <c r="O256" i="10"/>
  <c r="O260" i="10"/>
  <c r="O253" i="10"/>
  <c r="O257" i="10"/>
  <c r="O261" i="10"/>
  <c r="O254" i="10"/>
  <c r="O258" i="10"/>
  <c r="O262" i="10"/>
  <c r="O251" i="10"/>
  <c r="O237" i="10"/>
  <c r="O241" i="10"/>
  <c r="O236" i="10"/>
  <c r="O234" i="10"/>
  <c r="O238" i="10"/>
  <c r="O242" i="10"/>
  <c r="O239" i="10"/>
  <c r="O240" i="10"/>
  <c r="O235" i="10"/>
  <c r="O243" i="10"/>
  <c r="O244" i="10"/>
  <c r="O233" i="10"/>
  <c r="O199" i="10"/>
  <c r="O203" i="10"/>
  <c r="O198" i="10"/>
  <c r="O194" i="10"/>
  <c r="O210" i="10"/>
  <c r="O187" i="10"/>
  <c r="O178" i="10"/>
  <c r="O197" i="10"/>
  <c r="O219" i="10"/>
  <c r="O200" i="10"/>
  <c r="O180" i="10"/>
  <c r="O220" i="10"/>
  <c r="O167" i="10"/>
  <c r="O164" i="10"/>
  <c r="O166" i="10"/>
  <c r="O215" i="10"/>
  <c r="O168" i="10"/>
  <c r="O160" i="10"/>
  <c r="O214" i="10"/>
  <c r="O221" i="10"/>
  <c r="O163" i="10"/>
  <c r="O213" i="10"/>
  <c r="O211" i="10"/>
  <c r="O186" i="10"/>
  <c r="O165" i="10"/>
  <c r="O185" i="10"/>
  <c r="O176" i="10"/>
  <c r="O201" i="10"/>
  <c r="O204" i="10"/>
  <c r="O169" i="10"/>
  <c r="O184" i="10"/>
  <c r="O195" i="10"/>
  <c r="O216" i="10"/>
  <c r="O202" i="10"/>
  <c r="O182" i="10"/>
  <c r="O161" i="10"/>
  <c r="O218" i="10"/>
  <c r="O177" i="10"/>
  <c r="O217" i="10"/>
  <c r="O158" i="10"/>
  <c r="O181" i="10"/>
  <c r="O196" i="10"/>
  <c r="O162" i="10"/>
  <c r="O179" i="10"/>
  <c r="N95" i="10"/>
  <c r="O89" i="10" s="1"/>
  <c r="N147" i="10"/>
  <c r="O135" i="10" s="1"/>
  <c r="N113" i="10"/>
  <c r="O101" i="10" s="1"/>
  <c r="N130" i="10"/>
  <c r="O120" i="10" s="1"/>
  <c r="N17" i="10"/>
  <c r="O8" i="10" s="1"/>
  <c r="N69" i="10"/>
  <c r="O64" i="10" s="1"/>
  <c r="N52" i="10"/>
  <c r="O41" i="10" s="1"/>
  <c r="N35" i="10"/>
  <c r="O23" i="10" s="1"/>
  <c r="P290" i="10" l="1"/>
  <c r="P238" i="10"/>
  <c r="P256" i="10"/>
  <c r="P273" i="10"/>
  <c r="P279" i="10"/>
  <c r="P244" i="10"/>
  <c r="P262" i="10"/>
  <c r="P296" i="10"/>
  <c r="O106" i="10"/>
  <c r="O205" i="10"/>
  <c r="O123" i="10"/>
  <c r="O110" i="10"/>
  <c r="O280" i="10"/>
  <c r="O121" i="10"/>
  <c r="O170" i="10"/>
  <c r="O222" i="10"/>
  <c r="O102" i="10"/>
  <c r="O108" i="10"/>
  <c r="O263" i="10"/>
  <c r="O88" i="10"/>
  <c r="O146" i="10"/>
  <c r="O85" i="10"/>
  <c r="O93" i="10"/>
  <c r="O245" i="10"/>
  <c r="O297" i="10"/>
  <c r="O126" i="10"/>
  <c r="O111" i="10"/>
  <c r="O141" i="10"/>
  <c r="O188" i="10"/>
  <c r="O127" i="10"/>
  <c r="O140" i="10"/>
  <c r="O142" i="10"/>
  <c r="O122" i="10"/>
  <c r="O86" i="10"/>
  <c r="O137" i="10"/>
  <c r="O112" i="10"/>
  <c r="O104" i="10"/>
  <c r="O119" i="10"/>
  <c r="O136" i="10"/>
  <c r="O94" i="10"/>
  <c r="O138" i="10"/>
  <c r="O118" i="10"/>
  <c r="O92" i="10"/>
  <c r="O91" i="10"/>
  <c r="O107" i="10"/>
  <c r="O83" i="10"/>
  <c r="O128" i="10"/>
  <c r="O105" i="10"/>
  <c r="O84" i="10"/>
  <c r="O90" i="10"/>
  <c r="O124" i="10"/>
  <c r="O87" i="10"/>
  <c r="O129" i="10"/>
  <c r="O109" i="10"/>
  <c r="O143" i="10"/>
  <c r="O103" i="10"/>
  <c r="O145" i="10"/>
  <c r="O125" i="10"/>
  <c r="O139" i="10"/>
  <c r="O144" i="10"/>
  <c r="O33" i="10"/>
  <c r="O28" i="10"/>
  <c r="O63" i="10"/>
  <c r="O29" i="10"/>
  <c r="O24" i="10"/>
  <c r="P28" i="10" s="1"/>
  <c r="O34" i="10"/>
  <c r="O30" i="10"/>
  <c r="O32" i="10"/>
  <c r="O44" i="10"/>
  <c r="O48" i="10"/>
  <c r="O40" i="10"/>
  <c r="O47" i="10"/>
  <c r="O50" i="10"/>
  <c r="O51" i="10"/>
  <c r="O46" i="10"/>
  <c r="P51" i="10" s="1"/>
  <c r="O49" i="10"/>
  <c r="O27" i="10"/>
  <c r="O31" i="10"/>
  <c r="O43" i="10"/>
  <c r="O42" i="10"/>
  <c r="O45" i="10"/>
  <c r="O25" i="10"/>
  <c r="O26" i="10"/>
  <c r="O65" i="10"/>
  <c r="O61" i="10"/>
  <c r="O57" i="10"/>
  <c r="O60" i="10"/>
  <c r="O59" i="10"/>
  <c r="O62" i="10"/>
  <c r="O66" i="10"/>
  <c r="O68" i="10"/>
  <c r="O67" i="10"/>
  <c r="O58" i="10"/>
  <c r="O15" i="10"/>
  <c r="O10" i="10"/>
  <c r="O11" i="10"/>
  <c r="O13" i="10"/>
  <c r="O7" i="10"/>
  <c r="O14" i="10"/>
  <c r="O6" i="10"/>
  <c r="O5" i="10"/>
  <c r="O16" i="10"/>
  <c r="O12" i="10"/>
  <c r="O9" i="10"/>
  <c r="P68" i="10" l="1"/>
  <c r="P45" i="10"/>
  <c r="P62" i="10"/>
  <c r="P16" i="10"/>
  <c r="P34" i="10"/>
  <c r="P10" i="10"/>
  <c r="O113" i="10"/>
  <c r="O147" i="10"/>
  <c r="O95" i="10"/>
  <c r="O130" i="10"/>
  <c r="O35" i="10"/>
  <c r="O52" i="10"/>
  <c r="O17" i="10"/>
  <c r="O69" i="10"/>
  <c r="O161" i="13" l="1"/>
  <c r="O170" i="13"/>
  <c r="O165" i="13"/>
  <c r="O163" i="13"/>
  <c r="O162" i="13"/>
  <c r="O164" i="13"/>
  <c r="O168" i="13"/>
  <c r="O171" i="13"/>
  <c r="O169" i="13"/>
  <c r="O167" i="13"/>
  <c r="P165" i="13"/>
  <c r="O160" i="13"/>
  <c r="O173" i="13"/>
  <c r="N172" i="13"/>
  <c r="O166" i="13"/>
  <c r="P171" i="13"/>
</calcChain>
</file>

<file path=xl/sharedStrings.xml><?xml version="1.0" encoding="utf-8"?>
<sst xmlns="http://schemas.openxmlformats.org/spreadsheetml/2006/main" count="1538" uniqueCount="73">
  <si>
    <t>Efficiency target</t>
    <phoneticPr fontId="0" type="noConversion"/>
  </si>
  <si>
    <t>Target Ct 1</t>
    <phoneticPr fontId="0" type="noConversion"/>
  </si>
  <si>
    <t>Target Ct 2</t>
    <phoneticPr fontId="0" type="noConversion"/>
  </si>
  <si>
    <t>Target Ct</t>
  </si>
  <si>
    <t>Delta Ct target</t>
    <phoneticPr fontId="0" type="noConversion"/>
  </si>
  <si>
    <t>Numerator</t>
    <phoneticPr fontId="0" type="noConversion"/>
  </si>
  <si>
    <t>Efficiency refer.</t>
  </si>
  <si>
    <t>Refer. Ct 1</t>
    <phoneticPr fontId="0" type="noConversion"/>
  </si>
  <si>
    <t>Refer. Ct 2</t>
  </si>
  <si>
    <t>Refer. Ct</t>
  </si>
  <si>
    <t xml:space="preserve">Delta Ct refer. </t>
    <phoneticPr fontId="0" type="noConversion"/>
  </si>
  <si>
    <t xml:space="preserve">Denominator </t>
  </si>
  <si>
    <t>Fold Induction</t>
  </si>
  <si>
    <t>RPL19</t>
  </si>
  <si>
    <t>KO ND</t>
  </si>
  <si>
    <t>WT CID</t>
  </si>
  <si>
    <t>KO IDD</t>
  </si>
  <si>
    <t>Liver 15 WT ND</t>
  </si>
  <si>
    <t>Target mRNA</t>
  </si>
  <si>
    <t>Fraction Number</t>
  </si>
  <si>
    <t>CT</t>
  </si>
  <si>
    <t>ΔCT fraction x</t>
  </si>
  <si>
    <t>CT (fraction 1) - CT (fraction x)</t>
  </si>
  <si>
    <t>2^(ΔCT fraction x)</t>
  </si>
  <si>
    <t>% of mRNA in each fraction</t>
  </si>
  <si>
    <t>2^(ΔCT fraction x) * 100/Sum</t>
  </si>
  <si>
    <t>Fpn</t>
  </si>
  <si>
    <t>Liver 17 WT ND</t>
  </si>
  <si>
    <t>6 ul sample + 6 ul Water</t>
  </si>
  <si>
    <t>Liver 40 WT CID</t>
  </si>
  <si>
    <t>Liver 3 HJV ND</t>
  </si>
  <si>
    <t>Liver 25 HJV IDD</t>
  </si>
  <si>
    <t>WT ND</t>
  </si>
  <si>
    <t>HJV ND</t>
  </si>
  <si>
    <t>HJV IDD</t>
  </si>
  <si>
    <t>FPN+IRE</t>
  </si>
  <si>
    <t>FPN</t>
  </si>
  <si>
    <t>Ferritin-H</t>
  </si>
  <si>
    <t>Ferriti</t>
  </si>
  <si>
    <t>B-Actin</t>
  </si>
  <si>
    <t>Combined fractions</t>
  </si>
  <si>
    <t>Monosomes = 1-6</t>
  </si>
  <si>
    <t>Polysomes = 7-12</t>
  </si>
  <si>
    <t>FPN+/B-Actin</t>
  </si>
  <si>
    <t>17 Mono</t>
  </si>
  <si>
    <t>17 Poly</t>
  </si>
  <si>
    <t>40 Mono</t>
  </si>
  <si>
    <t>40 Poly</t>
  </si>
  <si>
    <t>3 Mono</t>
  </si>
  <si>
    <t>3 Poly</t>
  </si>
  <si>
    <t>25 Mono</t>
  </si>
  <si>
    <t>25 Poly</t>
  </si>
  <si>
    <t>Wt CID</t>
  </si>
  <si>
    <t>FtH/B-Actin</t>
  </si>
  <si>
    <t>Liver 16 WT ND</t>
  </si>
  <si>
    <t>Liver 2 HJV ND</t>
  </si>
  <si>
    <t>Liver 24 HJV IDD</t>
  </si>
  <si>
    <t>FPN-IRE</t>
  </si>
  <si>
    <t>Liver 41 WT CID</t>
  </si>
  <si>
    <t>Liver 1 HJV ND</t>
  </si>
  <si>
    <t>15 Mono</t>
  </si>
  <si>
    <t>15 Poly</t>
  </si>
  <si>
    <t>41 Mono</t>
  </si>
  <si>
    <t>41 Poly</t>
  </si>
  <si>
    <t>1 Mono</t>
  </si>
  <si>
    <t>1 Poly</t>
  </si>
  <si>
    <t>23 Mono</t>
  </si>
  <si>
    <t>23 Poly</t>
  </si>
  <si>
    <t>Liver 23 HJV IDD</t>
  </si>
  <si>
    <t>Liver 42 WT CID</t>
  </si>
  <si>
    <t>42 Mono</t>
  </si>
  <si>
    <t>42 Poly</t>
  </si>
  <si>
    <t>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</si>
</sst>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sz val="10"/>
      <name val="Verdana"/>
      <family val="2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6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1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3" borderId="0" applyNumberFormat="0" applyBorder="0" applyAlignment="0" applyProtection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0" xfId="1"/>
    <xf numFmtId="0" fontId="6" fillId="0" borderId="0" xfId="0" applyFont="1"/>
    <xf numFmtId="0" fontId="7" fillId="3" borderId="1" xfId="230" applyBorder="1" applyAlignment="1">
      <alignment horizontal="center" wrapText="1"/>
    </xf>
  </cellXfs>
  <cellStyles count="231">
    <cellStyle name="20% - Accent3" xfId="230" builtinId="38"/>
    <cellStyle name="Bad" xfId="1" builtinId="27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WT ND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'809 Polysome Run 2'!$K$5:$K$16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2'!$O$5:$O$16</c:f>
              <c:numCache>
                <c:formatCode>General</c:formatCode>
                <c:ptCount val="12"/>
                <c:pt idx="0">
                  <c:v>6.8120690786571707</c:v>
                </c:pt>
                <c:pt idx="1">
                  <c:v>18.298978488210508</c:v>
                </c:pt>
                <c:pt idx="2">
                  <c:v>11.58412845307824</c:v>
                </c:pt>
                <c:pt idx="3">
                  <c:v>19.680195291778215</c:v>
                </c:pt>
                <c:pt idx="4">
                  <c:v>26.738075071852055</c:v>
                </c:pt>
                <c:pt idx="5">
                  <c:v>0.70681327848660624</c:v>
                </c:pt>
                <c:pt idx="6">
                  <c:v>4.4813776000476828</c:v>
                </c:pt>
                <c:pt idx="7">
                  <c:v>1.2455046908143856</c:v>
                </c:pt>
                <c:pt idx="8">
                  <c:v>3.870483102306125</c:v>
                </c:pt>
                <c:pt idx="9">
                  <c:v>1.2173675329774172</c:v>
                </c:pt>
                <c:pt idx="10">
                  <c:v>2.5222579012508031</c:v>
                </c:pt>
                <c:pt idx="11">
                  <c:v>2.8427495105407878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D71-F44B-93F5-6EBC3A68E745}"/>
            </c:ext>
          </c:extLst>
        </c:ser>
        <c:ser>
          <c:idx val="1"/>
          <c:order val="1"/>
          <c:tx>
            <c:v>WT CID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'809 Polysome Run 2'!$K$23:$K$34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2'!$O$23:$O$34</c:f>
              <c:numCache>
                <c:formatCode>General</c:formatCode>
                <c:ptCount val="12"/>
                <c:pt idx="0">
                  <c:v>5.39938581790262</c:v>
                </c:pt>
                <c:pt idx="1">
                  <c:v>9.7168439460740217</c:v>
                </c:pt>
                <c:pt idx="2">
                  <c:v>9.4549296097193931</c:v>
                </c:pt>
                <c:pt idx="3">
                  <c:v>7.2425203213320302</c:v>
                </c:pt>
                <c:pt idx="4">
                  <c:v>13.766759260250126</c:v>
                </c:pt>
                <c:pt idx="5">
                  <c:v>1.7140490380336559</c:v>
                </c:pt>
                <c:pt idx="6">
                  <c:v>9.9062229395319292</c:v>
                </c:pt>
                <c:pt idx="7">
                  <c:v>7.3619143319923177</c:v>
                </c:pt>
                <c:pt idx="8">
                  <c:v>10.132198987104953</c:v>
                </c:pt>
                <c:pt idx="9">
                  <c:v>7.8171366491715819</c:v>
                </c:pt>
                <c:pt idx="10">
                  <c:v>10.941539702319304</c:v>
                </c:pt>
                <c:pt idx="11">
                  <c:v>6.5464993965680645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D71-F44B-93F5-6EBC3A68E745}"/>
            </c:ext>
          </c:extLst>
        </c:ser>
        <c:ser>
          <c:idx val="2"/>
          <c:order val="2"/>
          <c:tx>
            <c:v>HJV ND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'809 Polysome Run 2'!$K$40:$K$51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2'!$O$40:$O$51</c:f>
              <c:numCache>
                <c:formatCode>General</c:formatCode>
                <c:ptCount val="12"/>
                <c:pt idx="0">
                  <c:v>2.5926693631867845</c:v>
                </c:pt>
                <c:pt idx="1">
                  <c:v>8.3743157959406886</c:v>
                </c:pt>
                <c:pt idx="2">
                  <c:v>10.783970867202203</c:v>
                </c:pt>
                <c:pt idx="3">
                  <c:v>14.765312272778571</c:v>
                </c:pt>
                <c:pt idx="4">
                  <c:v>5.7554472443094689</c:v>
                </c:pt>
                <c:pt idx="5">
                  <c:v>1.535982261017286</c:v>
                </c:pt>
                <c:pt idx="6">
                  <c:v>6.5016530292911616</c:v>
                </c:pt>
                <c:pt idx="7">
                  <c:v>4.4529436515783116</c:v>
                </c:pt>
                <c:pt idx="8">
                  <c:v>10.899462308430515</c:v>
                </c:pt>
                <c:pt idx="9">
                  <c:v>7.3540356642346252</c:v>
                </c:pt>
                <c:pt idx="10">
                  <c:v>11.689118998155774</c:v>
                </c:pt>
                <c:pt idx="11">
                  <c:v>15.295088543874625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D71-F44B-93F5-6EBC3A68E745}"/>
            </c:ext>
          </c:extLst>
        </c:ser>
        <c:ser>
          <c:idx val="3"/>
          <c:order val="3"/>
          <c:tx>
            <c:v>HJV IDD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'809 Polysome Run 2'!$K$57:$K$68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2'!$O$57:$O$68</c:f>
              <c:numCache>
                <c:formatCode>General</c:formatCode>
                <c:ptCount val="12"/>
                <c:pt idx="0">
                  <c:v>1.0084594420141415</c:v>
                </c:pt>
                <c:pt idx="1">
                  <c:v>3.0815041407320862</c:v>
                </c:pt>
                <c:pt idx="2">
                  <c:v>22.36730717168777</c:v>
                </c:pt>
                <c:pt idx="3">
                  <c:v>25.819515512840738</c:v>
                </c:pt>
                <c:pt idx="4">
                  <c:v>23.686243160104404</c:v>
                </c:pt>
                <c:pt idx="5">
                  <c:v>3.6844569527821718</c:v>
                </c:pt>
                <c:pt idx="6">
                  <c:v>4.8745311193767158</c:v>
                </c:pt>
                <c:pt idx="7">
                  <c:v>2.5383089780371528</c:v>
                </c:pt>
                <c:pt idx="8">
                  <c:v>2.5352503048724886</c:v>
                </c:pt>
                <c:pt idx="9">
                  <c:v>1.8611875731140208</c:v>
                </c:pt>
                <c:pt idx="10">
                  <c:v>5.8654845703045364</c:v>
                </c:pt>
                <c:pt idx="11">
                  <c:v>2.677751074133786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D71-F44B-93F5-6EBC3A68E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1768335"/>
        <c:axId val="1071770015"/>
      </c:scatterChart>
      <c:valAx>
        <c:axId val="10717683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Polysome</a:t>
                </a:r>
                <a:r>
                  <a:rPr lang="en-US" baseline="0"/>
                  <a:t> </a:t>
                </a:r>
                <a:r>
                  <a:rPr lang="en-US"/>
                  <a:t>Fraction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1770015"/>
        <c:crosses val="autoZero"/>
        <c:crossBetween val="midCat"/>
      </c:valAx>
      <c:valAx>
        <c:axId val="1071770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of mRNA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17683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WT ND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'809 Polysome Run 3'!$K$5:$K$16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3'!$O$5:$O$16</c:f>
              <c:numCache>
                <c:formatCode>General</c:formatCode>
                <c:ptCount val="12"/>
                <c:pt idx="0">
                  <c:v>1.8937535874643834</c:v>
                </c:pt>
                <c:pt idx="1">
                  <c:v>0.44846353447676113</c:v>
                </c:pt>
                <c:pt idx="2">
                  <c:v>19.642793159573984</c:v>
                </c:pt>
                <c:pt idx="3">
                  <c:v>12.647581891698065</c:v>
                </c:pt>
                <c:pt idx="4">
                  <c:v>16.114233140843066</c:v>
                </c:pt>
                <c:pt idx="5">
                  <c:v>1.3555176634336807</c:v>
                </c:pt>
                <c:pt idx="6">
                  <c:v>7.4300541304062522</c:v>
                </c:pt>
                <c:pt idx="7">
                  <c:v>4.586739405061655</c:v>
                </c:pt>
                <c:pt idx="8">
                  <c:v>6.8538553101436213</c:v>
                </c:pt>
                <c:pt idx="9">
                  <c:v>6.0727879908847937</c:v>
                </c:pt>
                <c:pt idx="10">
                  <c:v>6.6121514807928836</c:v>
                </c:pt>
                <c:pt idx="11">
                  <c:v>16.342068705220843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3A-6945-A3BA-5730CFC658F0}"/>
            </c:ext>
          </c:extLst>
        </c:ser>
        <c:ser>
          <c:idx val="1"/>
          <c:order val="1"/>
          <c:tx>
            <c:v>WT CID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'809 Polysome Run 3'!$K$23:$K$34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3'!$O$23:$O$34</c:f>
              <c:numCache>
                <c:formatCode>General</c:formatCode>
                <c:ptCount val="12"/>
                <c:pt idx="0">
                  <c:v>0.14552992314192217</c:v>
                </c:pt>
                <c:pt idx="1">
                  <c:v>0.7802222269170751</c:v>
                </c:pt>
                <c:pt idx="2">
                  <c:v>0.69520038244497395</c:v>
                </c:pt>
                <c:pt idx="3">
                  <c:v>1.7336360130085231</c:v>
                </c:pt>
                <c:pt idx="4">
                  <c:v>34.455274209432815</c:v>
                </c:pt>
                <c:pt idx="5">
                  <c:v>4.8013872406219509</c:v>
                </c:pt>
                <c:pt idx="6">
                  <c:v>12.289245208112131</c:v>
                </c:pt>
                <c:pt idx="7">
                  <c:v>4.2586850675772503</c:v>
                </c:pt>
                <c:pt idx="8">
                  <c:v>7.0859832660295403</c:v>
                </c:pt>
                <c:pt idx="9">
                  <c:v>10.271781379556753</c:v>
                </c:pt>
                <c:pt idx="10">
                  <c:v>10.817640090204094</c:v>
                </c:pt>
                <c:pt idx="11">
                  <c:v>12.665414992952998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F3A-6945-A3BA-5730CFC65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1768335"/>
        <c:axId val="1071770015"/>
      </c:scatterChart>
      <c:valAx>
        <c:axId val="10717683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Polysome</a:t>
                </a:r>
                <a:r>
                  <a:rPr lang="en-US" baseline="0"/>
                  <a:t> </a:t>
                </a:r>
                <a:r>
                  <a:rPr lang="en-US"/>
                  <a:t>Fraction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1770015"/>
        <c:crosses val="autoZero"/>
        <c:crossBetween val="midCat"/>
      </c:valAx>
      <c:valAx>
        <c:axId val="1071770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of mRNA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17683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2"/>
          <c:order val="0"/>
          <c:tx>
            <c:v>HJV ND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'809 Polysome Run 3'!$K$40:$K$51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3'!$O$40:$O$51</c:f>
              <c:numCache>
                <c:formatCode>General</c:formatCode>
                <c:ptCount val="12"/>
                <c:pt idx="0">
                  <c:v>0.66980292288186982</c:v>
                </c:pt>
                <c:pt idx="1">
                  <c:v>0.42987367326260145</c:v>
                </c:pt>
                <c:pt idx="2">
                  <c:v>8.3646250452369006</c:v>
                </c:pt>
                <c:pt idx="3">
                  <c:v>7.2159721075103382</c:v>
                </c:pt>
                <c:pt idx="4">
                  <c:v>9.4390838612244981</c:v>
                </c:pt>
                <c:pt idx="5">
                  <c:v>0.65421588619829463</c:v>
                </c:pt>
                <c:pt idx="6">
                  <c:v>25.055757766255955</c:v>
                </c:pt>
                <c:pt idx="7">
                  <c:v>15.490791519628154</c:v>
                </c:pt>
                <c:pt idx="8">
                  <c:v>2.6232301789648185</c:v>
                </c:pt>
                <c:pt idx="9">
                  <c:v>5.6244385521381197</c:v>
                </c:pt>
                <c:pt idx="10">
                  <c:v>16.546909759514918</c:v>
                </c:pt>
                <c:pt idx="11">
                  <c:v>7.8852987271835291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C0-FB4C-83C2-97014A6E2577}"/>
            </c:ext>
          </c:extLst>
        </c:ser>
        <c:ser>
          <c:idx val="3"/>
          <c:order val="1"/>
          <c:tx>
            <c:v>HJV IDD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'809 Polysome Run 3'!$K$57:$K$68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3'!$O$57:$O$68</c:f>
              <c:numCache>
                <c:formatCode>General</c:formatCode>
                <c:ptCount val="12"/>
                <c:pt idx="0">
                  <c:v>1.1493227470358418</c:v>
                </c:pt>
                <c:pt idx="1">
                  <c:v>0.65196531313823902</c:v>
                </c:pt>
                <c:pt idx="2">
                  <c:v>15.034501656627603</c:v>
                </c:pt>
                <c:pt idx="3">
                  <c:v>17.256844538865828</c:v>
                </c:pt>
                <c:pt idx="4">
                  <c:v>13.589278195062951</c:v>
                </c:pt>
                <c:pt idx="5">
                  <c:v>17.654817021427515</c:v>
                </c:pt>
                <c:pt idx="6">
                  <c:v>6.0653582851474193</c:v>
                </c:pt>
                <c:pt idx="7">
                  <c:v>4.7169872579065384</c:v>
                </c:pt>
                <c:pt idx="8">
                  <c:v>4.7104718115823925</c:v>
                </c:pt>
                <c:pt idx="9">
                  <c:v>5.6964097963394957</c:v>
                </c:pt>
                <c:pt idx="10">
                  <c:v>7.5302116676067632</c:v>
                </c:pt>
                <c:pt idx="11">
                  <c:v>5.943831709259416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0C0-FB4C-83C2-97014A6E2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1768335"/>
        <c:axId val="1071770015"/>
      </c:scatterChart>
      <c:valAx>
        <c:axId val="10717683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Polysome</a:t>
                </a:r>
                <a:r>
                  <a:rPr lang="en-US" baseline="0"/>
                  <a:t> </a:t>
                </a:r>
                <a:r>
                  <a:rPr lang="en-US"/>
                  <a:t>Fraction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1770015"/>
        <c:crosses val="autoZero"/>
        <c:crossBetween val="midCat"/>
      </c:valAx>
      <c:valAx>
        <c:axId val="1071770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of mRNA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17683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Ferritin-H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WT ND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'809 Polysome Run 3'!$K$85:$K$96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3'!$O$85:$O$96</c:f>
              <c:numCache>
                <c:formatCode>General</c:formatCode>
                <c:ptCount val="12"/>
                <c:pt idx="0">
                  <c:v>6.3901538173583639</c:v>
                </c:pt>
                <c:pt idx="1">
                  <c:v>5.3242818924123867</c:v>
                </c:pt>
                <c:pt idx="2">
                  <c:v>15.258641154487576</c:v>
                </c:pt>
                <c:pt idx="3">
                  <c:v>10.889789167837561</c:v>
                </c:pt>
                <c:pt idx="4">
                  <c:v>9.0363671781366577</c:v>
                </c:pt>
                <c:pt idx="5">
                  <c:v>6.6193261646642245</c:v>
                </c:pt>
                <c:pt idx="6">
                  <c:v>7.2575209610303535</c:v>
                </c:pt>
                <c:pt idx="7">
                  <c:v>5.0151630192757466</c:v>
                </c:pt>
                <c:pt idx="8">
                  <c:v>7.1183071039805128</c:v>
                </c:pt>
                <c:pt idx="9">
                  <c:v>11.151617519056844</c:v>
                </c:pt>
                <c:pt idx="10">
                  <c:v>11.010030463793665</c:v>
                </c:pt>
                <c:pt idx="11">
                  <c:v>4.9288015579661115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455-EC4F-8804-1FB243F866A8}"/>
            </c:ext>
          </c:extLst>
        </c:ser>
        <c:ser>
          <c:idx val="1"/>
          <c:order val="1"/>
          <c:tx>
            <c:v>WT CID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'809 Polysome Run 3'!$K$103:$K$114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3'!$O$103:$O$114</c:f>
              <c:numCache>
                <c:formatCode>General</c:formatCode>
                <c:ptCount val="1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455-EC4F-8804-1FB243F866A8}"/>
            </c:ext>
          </c:extLst>
        </c:ser>
        <c:ser>
          <c:idx val="2"/>
          <c:order val="2"/>
          <c:tx>
            <c:v>HJV ND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'809 Polysome Run 3'!$K$120:$K$131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3'!$O$120:$O$131</c:f>
              <c:numCache>
                <c:formatCode>General</c:formatCode>
                <c:ptCount val="12"/>
                <c:pt idx="0">
                  <c:v>1.7844761065863226</c:v>
                </c:pt>
                <c:pt idx="1">
                  <c:v>1.1091180867704715</c:v>
                </c:pt>
                <c:pt idx="2">
                  <c:v>4.7077467615828059</c:v>
                </c:pt>
                <c:pt idx="3">
                  <c:v>2.1992162327515294</c:v>
                </c:pt>
                <c:pt idx="4">
                  <c:v>2.3327203103998033</c:v>
                </c:pt>
                <c:pt idx="5">
                  <c:v>0.89867407273795208</c:v>
                </c:pt>
                <c:pt idx="6">
                  <c:v>6.7229563563110482</c:v>
                </c:pt>
                <c:pt idx="7">
                  <c:v>9.4585746337979053</c:v>
                </c:pt>
                <c:pt idx="8">
                  <c:v>6.0785017365227043</c:v>
                </c:pt>
                <c:pt idx="9">
                  <c:v>14.741602931669652</c:v>
                </c:pt>
                <c:pt idx="10">
                  <c:v>30.383909651353925</c:v>
                </c:pt>
                <c:pt idx="11">
                  <c:v>19.582503119515884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455-EC4F-8804-1FB243F866A8}"/>
            </c:ext>
          </c:extLst>
        </c:ser>
        <c:ser>
          <c:idx val="3"/>
          <c:order val="3"/>
          <c:tx>
            <c:v>HJV IDD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'809 Polysome Run 3'!$K$137:$K$148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3'!$O$137:$O$148</c:f>
              <c:numCache>
                <c:formatCode>General</c:formatCode>
                <c:ptCount val="12"/>
                <c:pt idx="0">
                  <c:v>5.0210580756966419</c:v>
                </c:pt>
                <c:pt idx="1">
                  <c:v>3.133687694638331</c:v>
                </c:pt>
                <c:pt idx="2">
                  <c:v>6.9202897577856604</c:v>
                </c:pt>
                <c:pt idx="3">
                  <c:v>8.1146813390596098</c:v>
                </c:pt>
                <c:pt idx="4">
                  <c:v>6.7135150667394896</c:v>
                </c:pt>
                <c:pt idx="5">
                  <c:v>5.7877200878293582</c:v>
                </c:pt>
                <c:pt idx="6">
                  <c:v>6.4086786663979307</c:v>
                </c:pt>
                <c:pt idx="7">
                  <c:v>7.3863170840800647</c:v>
                </c:pt>
                <c:pt idx="8">
                  <c:v>7.9893560559076811</c:v>
                </c:pt>
                <c:pt idx="9">
                  <c:v>8.4495500287517196</c:v>
                </c:pt>
                <c:pt idx="10">
                  <c:v>20.949493555112856</c:v>
                </c:pt>
                <c:pt idx="11">
                  <c:v>13.125652588000658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455-EC4F-8804-1FB243F86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861295"/>
        <c:axId val="534929247"/>
      </c:scatterChart>
      <c:valAx>
        <c:axId val="5348612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Polysome Fraction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929247"/>
        <c:crosses val="autoZero"/>
        <c:crossBetween val="midCat"/>
      </c:valAx>
      <c:valAx>
        <c:axId val="534929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  <a:r>
                  <a:rPr lang="en-US" baseline="0"/>
                  <a:t> of mRNA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8612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Ferritin-H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WT ND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'809 Polysome Run 3'!$K$85:$K$96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3'!$O$85:$O$96</c:f>
              <c:numCache>
                <c:formatCode>General</c:formatCode>
                <c:ptCount val="12"/>
                <c:pt idx="0">
                  <c:v>6.3901538173583639</c:v>
                </c:pt>
                <c:pt idx="1">
                  <c:v>5.3242818924123867</c:v>
                </c:pt>
                <c:pt idx="2">
                  <c:v>15.258641154487576</c:v>
                </c:pt>
                <c:pt idx="3">
                  <c:v>10.889789167837561</c:v>
                </c:pt>
                <c:pt idx="4">
                  <c:v>9.0363671781366577</c:v>
                </c:pt>
                <c:pt idx="5">
                  <c:v>6.6193261646642245</c:v>
                </c:pt>
                <c:pt idx="6">
                  <c:v>7.2575209610303535</c:v>
                </c:pt>
                <c:pt idx="7">
                  <c:v>5.0151630192757466</c:v>
                </c:pt>
                <c:pt idx="8">
                  <c:v>7.1183071039805128</c:v>
                </c:pt>
                <c:pt idx="9">
                  <c:v>11.151617519056844</c:v>
                </c:pt>
                <c:pt idx="10">
                  <c:v>11.010030463793665</c:v>
                </c:pt>
                <c:pt idx="11">
                  <c:v>4.9288015579661115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5B-994C-B90A-F285B9D30526}"/>
            </c:ext>
          </c:extLst>
        </c:ser>
        <c:ser>
          <c:idx val="1"/>
          <c:order val="1"/>
          <c:tx>
            <c:v>WT CID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'809 Polysome Run 3'!$K$103:$K$114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3'!$O$103:$O$114</c:f>
              <c:numCache>
                <c:formatCode>General</c:formatCode>
                <c:ptCount val="1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15B-994C-B90A-F285B9D30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861295"/>
        <c:axId val="534929247"/>
      </c:scatterChart>
      <c:valAx>
        <c:axId val="5348612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Polysome Fraction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929247"/>
        <c:crosses val="autoZero"/>
        <c:crossBetween val="midCat"/>
      </c:valAx>
      <c:valAx>
        <c:axId val="534929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  <a:r>
                  <a:rPr lang="en-US" baseline="0"/>
                  <a:t> of mRNA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8612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Ferritin-H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2"/>
          <c:order val="0"/>
          <c:tx>
            <c:v>HJV ND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'809 Polysome Run 3'!$K$120:$K$131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3'!$O$120:$O$131</c:f>
              <c:numCache>
                <c:formatCode>General</c:formatCode>
                <c:ptCount val="12"/>
                <c:pt idx="0">
                  <c:v>1.7844761065863226</c:v>
                </c:pt>
                <c:pt idx="1">
                  <c:v>1.1091180867704715</c:v>
                </c:pt>
                <c:pt idx="2">
                  <c:v>4.7077467615828059</c:v>
                </c:pt>
                <c:pt idx="3">
                  <c:v>2.1992162327515294</c:v>
                </c:pt>
                <c:pt idx="4">
                  <c:v>2.3327203103998033</c:v>
                </c:pt>
                <c:pt idx="5">
                  <c:v>0.89867407273795208</c:v>
                </c:pt>
                <c:pt idx="6">
                  <c:v>6.7229563563110482</c:v>
                </c:pt>
                <c:pt idx="7">
                  <c:v>9.4585746337979053</c:v>
                </c:pt>
                <c:pt idx="8">
                  <c:v>6.0785017365227043</c:v>
                </c:pt>
                <c:pt idx="9">
                  <c:v>14.741602931669652</c:v>
                </c:pt>
                <c:pt idx="10">
                  <c:v>30.383909651353925</c:v>
                </c:pt>
                <c:pt idx="11">
                  <c:v>19.582503119515884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883-044B-B90B-6871B6F6F410}"/>
            </c:ext>
          </c:extLst>
        </c:ser>
        <c:ser>
          <c:idx val="3"/>
          <c:order val="1"/>
          <c:tx>
            <c:v>HJV IDD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'809 Polysome Run 3'!$K$137:$K$148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3'!$O$137:$O$148</c:f>
              <c:numCache>
                <c:formatCode>General</c:formatCode>
                <c:ptCount val="12"/>
                <c:pt idx="0">
                  <c:v>5.0210580756966419</c:v>
                </c:pt>
                <c:pt idx="1">
                  <c:v>3.133687694638331</c:v>
                </c:pt>
                <c:pt idx="2">
                  <c:v>6.9202897577856604</c:v>
                </c:pt>
                <c:pt idx="3">
                  <c:v>8.1146813390596098</c:v>
                </c:pt>
                <c:pt idx="4">
                  <c:v>6.7135150667394896</c:v>
                </c:pt>
                <c:pt idx="5">
                  <c:v>5.7877200878293582</c:v>
                </c:pt>
                <c:pt idx="6">
                  <c:v>6.4086786663979307</c:v>
                </c:pt>
                <c:pt idx="7">
                  <c:v>7.3863170840800647</c:v>
                </c:pt>
                <c:pt idx="8">
                  <c:v>7.9893560559076811</c:v>
                </c:pt>
                <c:pt idx="9">
                  <c:v>8.4495500287517196</c:v>
                </c:pt>
                <c:pt idx="10">
                  <c:v>20.949493555112856</c:v>
                </c:pt>
                <c:pt idx="11">
                  <c:v>13.125652588000658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883-044B-B90B-6871B6F6F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861295"/>
        <c:axId val="534929247"/>
      </c:scatterChart>
      <c:valAx>
        <c:axId val="5348612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Polysome Fraction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929247"/>
        <c:crosses val="autoZero"/>
        <c:crossBetween val="midCat"/>
      </c:valAx>
      <c:valAx>
        <c:axId val="534929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  <a:r>
                  <a:rPr lang="en-US" baseline="0"/>
                  <a:t> of mRNA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8612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B-Actin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WT ND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'809 Polysome Run 3'!$K$160:$K$171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3'!$O$160:$O$171</c:f>
              <c:numCache>
                <c:formatCode>General</c:formatCode>
                <c:ptCount val="12"/>
                <c:pt idx="0">
                  <c:v>0.24979991937282855</c:v>
                </c:pt>
                <c:pt idx="1">
                  <c:v>0.28539750416363946</c:v>
                </c:pt>
                <c:pt idx="2">
                  <c:v>8.4455343896491293</c:v>
                </c:pt>
                <c:pt idx="3">
                  <c:v>3.5871500725255223</c:v>
                </c:pt>
                <c:pt idx="4">
                  <c:v>8.224680997351669</c:v>
                </c:pt>
                <c:pt idx="5">
                  <c:v>10.716814581390825</c:v>
                </c:pt>
                <c:pt idx="6">
                  <c:v>27.795279888682312</c:v>
                </c:pt>
                <c:pt idx="7">
                  <c:v>1.448701427734481</c:v>
                </c:pt>
                <c:pt idx="8">
                  <c:v>12.611421052240377</c:v>
                </c:pt>
                <c:pt idx="9">
                  <c:v>7.3104374578871418</c:v>
                </c:pt>
                <c:pt idx="10">
                  <c:v>15.730538000324367</c:v>
                </c:pt>
                <c:pt idx="11">
                  <c:v>3.594244708677711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A89-B746-B04B-621EDA5165BA}"/>
            </c:ext>
          </c:extLst>
        </c:ser>
        <c:ser>
          <c:idx val="1"/>
          <c:order val="1"/>
          <c:tx>
            <c:v>WT CID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'809 Polysome Run 3'!$K$178:$K$189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3'!$O$178:$O$189</c:f>
              <c:numCache>
                <c:formatCode>General</c:formatCode>
                <c:ptCount val="12"/>
                <c:pt idx="0">
                  <c:v>2.3916645457674623</c:v>
                </c:pt>
                <c:pt idx="1">
                  <c:v>1.8282045601211099</c:v>
                </c:pt>
                <c:pt idx="2">
                  <c:v>4.5771628181685715</c:v>
                </c:pt>
                <c:pt idx="3">
                  <c:v>2.0243534369976031</c:v>
                </c:pt>
                <c:pt idx="4">
                  <c:v>4.1750009733751661</c:v>
                </c:pt>
                <c:pt idx="5">
                  <c:v>14.178354115978591</c:v>
                </c:pt>
                <c:pt idx="6">
                  <c:v>4.0305139424599687</c:v>
                </c:pt>
                <c:pt idx="7">
                  <c:v>2.5381126368443119</c:v>
                </c:pt>
                <c:pt idx="8">
                  <c:v>4.3472275865858849</c:v>
                </c:pt>
                <c:pt idx="9">
                  <c:v>4.5692091924120417</c:v>
                </c:pt>
                <c:pt idx="10">
                  <c:v>17.595887727497111</c:v>
                </c:pt>
                <c:pt idx="11">
                  <c:v>37.744308463792187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A89-B746-B04B-621EDA5165BA}"/>
            </c:ext>
          </c:extLst>
        </c:ser>
        <c:ser>
          <c:idx val="2"/>
          <c:order val="2"/>
          <c:tx>
            <c:v>HJV ND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'809 Polysome Run 3'!$K$195:$K$206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3'!$O$195:$O$206</c:f>
              <c:numCache>
                <c:formatCode>General</c:formatCode>
                <c:ptCount val="12"/>
                <c:pt idx="0">
                  <c:v>1.5091023434147082</c:v>
                </c:pt>
                <c:pt idx="1">
                  <c:v>0.24587805240374414</c:v>
                </c:pt>
                <c:pt idx="2">
                  <c:v>5.1993969864652811</c:v>
                </c:pt>
                <c:pt idx="3">
                  <c:v>3.0645975696014593</c:v>
                </c:pt>
                <c:pt idx="4">
                  <c:v>5.2547571185505717</c:v>
                </c:pt>
                <c:pt idx="5">
                  <c:v>0.88913749946766407</c:v>
                </c:pt>
                <c:pt idx="6">
                  <c:v>9.7957761822412781</c:v>
                </c:pt>
                <c:pt idx="7">
                  <c:v>5.012392224820867</c:v>
                </c:pt>
                <c:pt idx="8">
                  <c:v>2.5111594865030868</c:v>
                </c:pt>
                <c:pt idx="9">
                  <c:v>8.4356026067149461</c:v>
                </c:pt>
                <c:pt idx="10">
                  <c:v>27.427939045213233</c:v>
                </c:pt>
                <c:pt idx="11">
                  <c:v>30.654260884603151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A89-B746-B04B-621EDA5165BA}"/>
            </c:ext>
          </c:extLst>
        </c:ser>
        <c:ser>
          <c:idx val="3"/>
          <c:order val="3"/>
          <c:tx>
            <c:v>HJV IDD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'809 Polysome Run 3'!$K$212:$K$223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3'!$O$212:$O$223</c:f>
              <c:numCache>
                <c:formatCode>General</c:formatCode>
                <c:ptCount val="12"/>
                <c:pt idx="0">
                  <c:v>0.4631108832886538</c:v>
                </c:pt>
                <c:pt idx="1">
                  <c:v>1.611163824792557</c:v>
                </c:pt>
                <c:pt idx="2">
                  <c:v>1.0950416425333216</c:v>
                </c:pt>
                <c:pt idx="3">
                  <c:v>3.2137846062089208</c:v>
                </c:pt>
                <c:pt idx="4">
                  <c:v>14.538392946352145</c:v>
                </c:pt>
                <c:pt idx="5">
                  <c:v>11.754427640360486</c:v>
                </c:pt>
                <c:pt idx="6">
                  <c:v>9.0231978377839432</c:v>
                </c:pt>
                <c:pt idx="7">
                  <c:v>8.4333541811019259</c:v>
                </c:pt>
                <c:pt idx="8">
                  <c:v>8.2953498934997363</c:v>
                </c:pt>
                <c:pt idx="9">
                  <c:v>4.1662424905188544</c:v>
                </c:pt>
                <c:pt idx="10">
                  <c:v>26.78174181956442</c:v>
                </c:pt>
                <c:pt idx="11">
                  <c:v>10.624192233995034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A89-B746-B04B-621EDA516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861295"/>
        <c:axId val="534929247"/>
      </c:scatterChart>
      <c:valAx>
        <c:axId val="5348612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Polysome Fraction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929247"/>
        <c:crosses val="autoZero"/>
        <c:crossBetween val="midCat"/>
      </c:valAx>
      <c:valAx>
        <c:axId val="534929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  <a:r>
                  <a:rPr lang="en-US" baseline="0"/>
                  <a:t> of mRNA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8612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WT ND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'809 Polysome Run 4'!$K$5:$K$16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4'!$O$5:$O$16</c:f>
              <c:numCache>
                <c:formatCode>General</c:formatCode>
                <c:ptCount val="12"/>
                <c:pt idx="0">
                  <c:v>1.8414257400505245</c:v>
                </c:pt>
                <c:pt idx="1">
                  <c:v>1.7964254871801133</c:v>
                </c:pt>
                <c:pt idx="2">
                  <c:v>4.00398998304443E-2</c:v>
                </c:pt>
                <c:pt idx="3">
                  <c:v>10.595441129179513</c:v>
                </c:pt>
                <c:pt idx="4">
                  <c:v>16.487423218739721</c:v>
                </c:pt>
                <c:pt idx="5">
                  <c:v>0.47725519300357788</c:v>
                </c:pt>
                <c:pt idx="6">
                  <c:v>13.476382532101821</c:v>
                </c:pt>
                <c:pt idx="7">
                  <c:v>0.85376320303103603</c:v>
                </c:pt>
                <c:pt idx="8">
                  <c:v>24.741589427766478</c:v>
                </c:pt>
                <c:pt idx="9">
                  <c:v>20.357217248250503</c:v>
                </c:pt>
                <c:pt idx="10">
                  <c:v>0.76684573737844997</c:v>
                </c:pt>
                <c:pt idx="11">
                  <c:v>8.5661911834878168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368-B043-9F80-981CAABE7F7A}"/>
            </c:ext>
          </c:extLst>
        </c:ser>
        <c:ser>
          <c:idx val="1"/>
          <c:order val="1"/>
          <c:tx>
            <c:v>WT CID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'809 Polysome Run 4'!$K$23:$K$34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4'!$O$23:$O$34</c:f>
              <c:numCache>
                <c:formatCode>General</c:formatCode>
                <c:ptCount val="12"/>
                <c:pt idx="0">
                  <c:v>3.5478918243067898</c:v>
                </c:pt>
                <c:pt idx="1">
                  <c:v>2.1619223839966941</c:v>
                </c:pt>
                <c:pt idx="2">
                  <c:v>0.41930982295516239</c:v>
                </c:pt>
                <c:pt idx="3">
                  <c:v>2.6802908001851775</c:v>
                </c:pt>
                <c:pt idx="4">
                  <c:v>20.602609615173879</c:v>
                </c:pt>
                <c:pt idx="5">
                  <c:v>2.9716040218717894</c:v>
                </c:pt>
                <c:pt idx="6">
                  <c:v>1.1562704513611337</c:v>
                </c:pt>
                <c:pt idx="7">
                  <c:v>15.7802453460985</c:v>
                </c:pt>
                <c:pt idx="8">
                  <c:v>10.513487128848096</c:v>
                </c:pt>
                <c:pt idx="9">
                  <c:v>18.567085351694455</c:v>
                </c:pt>
                <c:pt idx="10">
                  <c:v>5.107397000828283</c:v>
                </c:pt>
                <c:pt idx="11">
                  <c:v>16.49188625268005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368-B043-9F80-981CAABE7F7A}"/>
            </c:ext>
          </c:extLst>
        </c:ser>
        <c:ser>
          <c:idx val="2"/>
          <c:order val="2"/>
          <c:tx>
            <c:v>HJV ND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'809 Polysome Run 4'!$K$40:$K$51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4'!$O$40:$O$51</c:f>
              <c:numCache>
                <c:formatCode>General</c:formatCode>
                <c:ptCount val="12"/>
                <c:pt idx="0">
                  <c:v>0.10830432505927107</c:v>
                </c:pt>
                <c:pt idx="1">
                  <c:v>0.51336837400120583</c:v>
                </c:pt>
                <c:pt idx="2">
                  <c:v>9.0068809962028329</c:v>
                </c:pt>
                <c:pt idx="3">
                  <c:v>9.6345896745444612</c:v>
                </c:pt>
                <c:pt idx="4">
                  <c:v>3.0305311899693117</c:v>
                </c:pt>
                <c:pt idx="5">
                  <c:v>7.7168945823117161</c:v>
                </c:pt>
                <c:pt idx="6">
                  <c:v>1.7333114165327976</c:v>
                </c:pt>
                <c:pt idx="7">
                  <c:v>6.881321725184157</c:v>
                </c:pt>
                <c:pt idx="8">
                  <c:v>17.31813296137442</c:v>
                </c:pt>
                <c:pt idx="9">
                  <c:v>21.946713879917372</c:v>
                </c:pt>
                <c:pt idx="10">
                  <c:v>13.100830942127837</c:v>
                </c:pt>
                <c:pt idx="11">
                  <c:v>9.0091199327746239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368-B043-9F80-981CAABE7F7A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'809 Polysome Run 4'!$K$57:$K$68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4'!$O$57:$O$68</c:f>
              <c:numCache>
                <c:formatCode>General</c:formatCode>
                <c:ptCount val="12"/>
                <c:pt idx="0">
                  <c:v>2.1446364004530025</c:v>
                </c:pt>
                <c:pt idx="1">
                  <c:v>1.750038511316256</c:v>
                </c:pt>
                <c:pt idx="2">
                  <c:v>1.2940122181519371</c:v>
                </c:pt>
                <c:pt idx="3">
                  <c:v>34.873977736526314</c:v>
                </c:pt>
                <c:pt idx="4">
                  <c:v>19.083244690402328</c:v>
                </c:pt>
                <c:pt idx="5">
                  <c:v>2.082550945537847</c:v>
                </c:pt>
                <c:pt idx="6">
                  <c:v>12.452719238522516</c:v>
                </c:pt>
                <c:pt idx="7">
                  <c:v>11.67052995188746</c:v>
                </c:pt>
                <c:pt idx="8">
                  <c:v>5.1142476526150542</c:v>
                </c:pt>
                <c:pt idx="9">
                  <c:v>0.47101202496973216</c:v>
                </c:pt>
                <c:pt idx="10">
                  <c:v>0.91566797208780659</c:v>
                </c:pt>
                <c:pt idx="11">
                  <c:v>8.147362657529726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368-B043-9F80-981CAABE7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1768335"/>
        <c:axId val="1071770015"/>
      </c:scatterChart>
      <c:valAx>
        <c:axId val="10717683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Polysome</a:t>
                </a:r>
                <a:r>
                  <a:rPr lang="en-US" baseline="0"/>
                  <a:t> </a:t>
                </a:r>
                <a:r>
                  <a:rPr lang="en-US"/>
                  <a:t>Fraction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1770015"/>
        <c:crosses val="autoZero"/>
        <c:crossBetween val="midCat"/>
      </c:valAx>
      <c:valAx>
        <c:axId val="1071770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of mRNA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17683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WT ND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'809 Polysome Run 4'!$K$5:$K$16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4'!$O$5:$O$16</c:f>
              <c:numCache>
                <c:formatCode>General</c:formatCode>
                <c:ptCount val="12"/>
                <c:pt idx="0">
                  <c:v>1.8414257400505245</c:v>
                </c:pt>
                <c:pt idx="1">
                  <c:v>1.7964254871801133</c:v>
                </c:pt>
                <c:pt idx="2">
                  <c:v>4.00398998304443E-2</c:v>
                </c:pt>
                <c:pt idx="3">
                  <c:v>10.595441129179513</c:v>
                </c:pt>
                <c:pt idx="4">
                  <c:v>16.487423218739721</c:v>
                </c:pt>
                <c:pt idx="5">
                  <c:v>0.47725519300357788</c:v>
                </c:pt>
                <c:pt idx="6">
                  <c:v>13.476382532101821</c:v>
                </c:pt>
                <c:pt idx="7">
                  <c:v>0.85376320303103603</c:v>
                </c:pt>
                <c:pt idx="8">
                  <c:v>24.741589427766478</c:v>
                </c:pt>
                <c:pt idx="9">
                  <c:v>20.357217248250503</c:v>
                </c:pt>
                <c:pt idx="10">
                  <c:v>0.76684573737844997</c:v>
                </c:pt>
                <c:pt idx="11">
                  <c:v>8.5661911834878168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97-774E-B5A8-5CC8C8DD6FB6}"/>
            </c:ext>
          </c:extLst>
        </c:ser>
        <c:ser>
          <c:idx val="1"/>
          <c:order val="1"/>
          <c:tx>
            <c:v>WT CID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'809 Polysome Run 4'!$K$23:$K$34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4'!$O$23:$O$34</c:f>
              <c:numCache>
                <c:formatCode>General</c:formatCode>
                <c:ptCount val="12"/>
                <c:pt idx="0">
                  <c:v>3.5478918243067898</c:v>
                </c:pt>
                <c:pt idx="1">
                  <c:v>2.1619223839966941</c:v>
                </c:pt>
                <c:pt idx="2">
                  <c:v>0.41930982295516239</c:v>
                </c:pt>
                <c:pt idx="3">
                  <c:v>2.6802908001851775</c:v>
                </c:pt>
                <c:pt idx="4">
                  <c:v>20.602609615173879</c:v>
                </c:pt>
                <c:pt idx="5">
                  <c:v>2.9716040218717894</c:v>
                </c:pt>
                <c:pt idx="6">
                  <c:v>1.1562704513611337</c:v>
                </c:pt>
                <c:pt idx="7">
                  <c:v>15.7802453460985</c:v>
                </c:pt>
                <c:pt idx="8">
                  <c:v>10.513487128848096</c:v>
                </c:pt>
                <c:pt idx="9">
                  <c:v>18.567085351694455</c:v>
                </c:pt>
                <c:pt idx="10">
                  <c:v>5.107397000828283</c:v>
                </c:pt>
                <c:pt idx="11">
                  <c:v>16.49188625268005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297-774E-B5A8-5CC8C8DD6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1768335"/>
        <c:axId val="1071770015"/>
      </c:scatterChart>
      <c:valAx>
        <c:axId val="10717683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Polysome</a:t>
                </a:r>
                <a:r>
                  <a:rPr lang="en-US" baseline="0"/>
                  <a:t> </a:t>
                </a:r>
                <a:r>
                  <a:rPr lang="en-US"/>
                  <a:t>Fraction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1770015"/>
        <c:crosses val="autoZero"/>
        <c:crossBetween val="midCat"/>
      </c:valAx>
      <c:valAx>
        <c:axId val="1071770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of mRNA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17683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2"/>
          <c:order val="0"/>
          <c:tx>
            <c:v>HJV ND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'809 Polysome Run 4'!$K$40:$K$51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4'!$O$40:$O$51</c:f>
              <c:numCache>
                <c:formatCode>General</c:formatCode>
                <c:ptCount val="12"/>
                <c:pt idx="0">
                  <c:v>0.10830432505927107</c:v>
                </c:pt>
                <c:pt idx="1">
                  <c:v>0.51336837400120583</c:v>
                </c:pt>
                <c:pt idx="2">
                  <c:v>9.0068809962028329</c:v>
                </c:pt>
                <c:pt idx="3">
                  <c:v>9.6345896745444612</c:v>
                </c:pt>
                <c:pt idx="4">
                  <c:v>3.0305311899693117</c:v>
                </c:pt>
                <c:pt idx="5">
                  <c:v>7.7168945823117161</c:v>
                </c:pt>
                <c:pt idx="6">
                  <c:v>1.7333114165327976</c:v>
                </c:pt>
                <c:pt idx="7">
                  <c:v>6.881321725184157</c:v>
                </c:pt>
                <c:pt idx="8">
                  <c:v>17.31813296137442</c:v>
                </c:pt>
                <c:pt idx="9">
                  <c:v>21.946713879917372</c:v>
                </c:pt>
                <c:pt idx="10">
                  <c:v>13.100830942127837</c:v>
                </c:pt>
                <c:pt idx="11">
                  <c:v>9.0091199327746239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B2-E045-B6EB-73BD88D54270}"/>
            </c:ext>
          </c:extLst>
        </c:ser>
        <c:ser>
          <c:idx val="3"/>
          <c:order val="1"/>
          <c:tx>
            <c:v>HJV IDD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'809 Polysome Run 4'!$K$57:$K$68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4'!$O$57:$O$68</c:f>
              <c:numCache>
                <c:formatCode>General</c:formatCode>
                <c:ptCount val="12"/>
                <c:pt idx="0">
                  <c:v>2.1446364004530025</c:v>
                </c:pt>
                <c:pt idx="1">
                  <c:v>1.750038511316256</c:v>
                </c:pt>
                <c:pt idx="2">
                  <c:v>1.2940122181519371</c:v>
                </c:pt>
                <c:pt idx="3">
                  <c:v>34.873977736526314</c:v>
                </c:pt>
                <c:pt idx="4">
                  <c:v>19.083244690402328</c:v>
                </c:pt>
                <c:pt idx="5">
                  <c:v>2.082550945537847</c:v>
                </c:pt>
                <c:pt idx="6">
                  <c:v>12.452719238522516</c:v>
                </c:pt>
                <c:pt idx="7">
                  <c:v>11.67052995188746</c:v>
                </c:pt>
                <c:pt idx="8">
                  <c:v>5.1142476526150542</c:v>
                </c:pt>
                <c:pt idx="9">
                  <c:v>0.47101202496973216</c:v>
                </c:pt>
                <c:pt idx="10">
                  <c:v>0.91566797208780659</c:v>
                </c:pt>
                <c:pt idx="11">
                  <c:v>8.147362657529726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5B2-E045-B6EB-73BD88D54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1768335"/>
        <c:axId val="1071770015"/>
      </c:scatterChart>
      <c:valAx>
        <c:axId val="10717683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Polysome</a:t>
                </a:r>
                <a:r>
                  <a:rPr lang="en-US" baseline="0"/>
                  <a:t> </a:t>
                </a:r>
                <a:r>
                  <a:rPr lang="en-US"/>
                  <a:t>Fraction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1770015"/>
        <c:crosses val="autoZero"/>
        <c:crossBetween val="midCat"/>
      </c:valAx>
      <c:valAx>
        <c:axId val="1071770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of mRNA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17683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Ferritin-H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WT ND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'809 Polysome Run 4'!$K$85:$K$96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4'!$O$85:$O$96</c:f>
              <c:numCache>
                <c:formatCode>General</c:formatCode>
                <c:ptCount val="12"/>
                <c:pt idx="0">
                  <c:v>2.359581086316894</c:v>
                </c:pt>
                <c:pt idx="1">
                  <c:v>2.8938135540873722</c:v>
                </c:pt>
                <c:pt idx="2">
                  <c:v>4.8431743186971508</c:v>
                </c:pt>
                <c:pt idx="3">
                  <c:v>13.244419244457402</c:v>
                </c:pt>
                <c:pt idx="4">
                  <c:v>13.310350718056144</c:v>
                </c:pt>
                <c:pt idx="5">
                  <c:v>10.324852446876314</c:v>
                </c:pt>
                <c:pt idx="6">
                  <c:v>7.7996791785240269</c:v>
                </c:pt>
                <c:pt idx="7">
                  <c:v>14.116427782401018</c:v>
                </c:pt>
                <c:pt idx="8">
                  <c:v>8.5148701616711033</c:v>
                </c:pt>
                <c:pt idx="9">
                  <c:v>11.272773759596269</c:v>
                </c:pt>
                <c:pt idx="10">
                  <c:v>2.7493322952000252</c:v>
                </c:pt>
                <c:pt idx="11">
                  <c:v>8.5707254541162605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EB-AB47-ACBF-456C3B6B0F6B}"/>
            </c:ext>
          </c:extLst>
        </c:ser>
        <c:ser>
          <c:idx val="1"/>
          <c:order val="1"/>
          <c:tx>
            <c:v>WT CID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'809 Polysome Run 4'!$K$103:$K$114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4'!$O$103:$O$114</c:f>
              <c:numCache>
                <c:formatCode>General</c:formatCode>
                <c:ptCount val="12"/>
                <c:pt idx="0">
                  <c:v>2.8888281189197818</c:v>
                </c:pt>
                <c:pt idx="1">
                  <c:v>2.7586852126699326</c:v>
                </c:pt>
                <c:pt idx="2">
                  <c:v>2.547907585563435</c:v>
                </c:pt>
                <c:pt idx="3">
                  <c:v>9.6117066034496297</c:v>
                </c:pt>
                <c:pt idx="4">
                  <c:v>9.6130219073632759</c:v>
                </c:pt>
                <c:pt idx="5">
                  <c:v>7.3948825314600608</c:v>
                </c:pt>
                <c:pt idx="6">
                  <c:v>5.7978264108056212</c:v>
                </c:pt>
                <c:pt idx="7">
                  <c:v>14.712673068389348</c:v>
                </c:pt>
                <c:pt idx="8">
                  <c:v>9.9178426556141286</c:v>
                </c:pt>
                <c:pt idx="9">
                  <c:v>9.9542824426514294</c:v>
                </c:pt>
                <c:pt idx="10">
                  <c:v>7.3689517373449185</c:v>
                </c:pt>
                <c:pt idx="11">
                  <c:v>17.433391725768459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6EB-AB47-ACBF-456C3B6B0F6B}"/>
            </c:ext>
          </c:extLst>
        </c:ser>
        <c:ser>
          <c:idx val="2"/>
          <c:order val="2"/>
          <c:tx>
            <c:v>HJV ND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'809 Polysome Run 4'!$K$120:$K$131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4'!$O$120:$O$131</c:f>
              <c:numCache>
                <c:formatCode>General</c:formatCode>
                <c:ptCount val="12"/>
                <c:pt idx="0">
                  <c:v>1.8951466835740898</c:v>
                </c:pt>
                <c:pt idx="1">
                  <c:v>2.1815282395302957</c:v>
                </c:pt>
                <c:pt idx="2">
                  <c:v>4.2578628902326372</c:v>
                </c:pt>
                <c:pt idx="3">
                  <c:v>6.0269632129236985</c:v>
                </c:pt>
                <c:pt idx="4">
                  <c:v>4.049596141199685</c:v>
                </c:pt>
                <c:pt idx="5">
                  <c:v>3.9426865640927673</c:v>
                </c:pt>
                <c:pt idx="6">
                  <c:v>3.1698718950108957</c:v>
                </c:pt>
                <c:pt idx="7">
                  <c:v>5.9116626400272141</c:v>
                </c:pt>
                <c:pt idx="8">
                  <c:v>11.401199903547482</c:v>
                </c:pt>
                <c:pt idx="9">
                  <c:v>17.503870607936609</c:v>
                </c:pt>
                <c:pt idx="10">
                  <c:v>14.244265871965569</c:v>
                </c:pt>
                <c:pt idx="11">
                  <c:v>25.415345349959058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6EB-AB47-ACBF-456C3B6B0F6B}"/>
            </c:ext>
          </c:extLst>
        </c:ser>
        <c:ser>
          <c:idx val="3"/>
          <c:order val="3"/>
          <c:tx>
            <c:v>HJV IDD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'809 Polysome Run 4'!$K$137:$K$148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4'!$O$137:$O$148</c:f>
              <c:numCache>
                <c:formatCode>General</c:formatCode>
                <c:ptCount val="12"/>
                <c:pt idx="0">
                  <c:v>4.7548774616787561</c:v>
                </c:pt>
                <c:pt idx="1">
                  <c:v>4.0668018628640308</c:v>
                </c:pt>
                <c:pt idx="2">
                  <c:v>3.7168207448690094</c:v>
                </c:pt>
                <c:pt idx="3">
                  <c:v>12.702371457160366</c:v>
                </c:pt>
                <c:pt idx="4">
                  <c:v>18.212193926354356</c:v>
                </c:pt>
                <c:pt idx="5">
                  <c:v>9.7589337583215343</c:v>
                </c:pt>
                <c:pt idx="6">
                  <c:v>4.9247619493933286</c:v>
                </c:pt>
                <c:pt idx="7">
                  <c:v>8.2998251979888025</c:v>
                </c:pt>
                <c:pt idx="8">
                  <c:v>7.0907378383696882</c:v>
                </c:pt>
                <c:pt idx="9">
                  <c:v>8.2062090171160538</c:v>
                </c:pt>
                <c:pt idx="10">
                  <c:v>7.206076630424457</c:v>
                </c:pt>
                <c:pt idx="11">
                  <c:v>11.060390155459604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6EB-AB47-ACBF-456C3B6B0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861295"/>
        <c:axId val="534929247"/>
      </c:scatterChart>
      <c:valAx>
        <c:axId val="5348612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Polysome Fraction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929247"/>
        <c:crosses val="autoZero"/>
        <c:crossBetween val="midCat"/>
      </c:valAx>
      <c:valAx>
        <c:axId val="534929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  <a:r>
                  <a:rPr lang="en-US" baseline="0"/>
                  <a:t> of mRNA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8612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WT ND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'809 Polysome Run 2'!$K$5:$K$16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2'!$O$5:$O$16</c:f>
              <c:numCache>
                <c:formatCode>General</c:formatCode>
                <c:ptCount val="12"/>
                <c:pt idx="0">
                  <c:v>6.8120690786571707</c:v>
                </c:pt>
                <c:pt idx="1">
                  <c:v>18.298978488210508</c:v>
                </c:pt>
                <c:pt idx="2">
                  <c:v>11.58412845307824</c:v>
                </c:pt>
                <c:pt idx="3">
                  <c:v>19.680195291778215</c:v>
                </c:pt>
                <c:pt idx="4">
                  <c:v>26.738075071852055</c:v>
                </c:pt>
                <c:pt idx="5">
                  <c:v>0.70681327848660624</c:v>
                </c:pt>
                <c:pt idx="6">
                  <c:v>4.4813776000476828</c:v>
                </c:pt>
                <c:pt idx="7">
                  <c:v>1.2455046908143856</c:v>
                </c:pt>
                <c:pt idx="8">
                  <c:v>3.870483102306125</c:v>
                </c:pt>
                <c:pt idx="9">
                  <c:v>1.2173675329774172</c:v>
                </c:pt>
                <c:pt idx="10">
                  <c:v>2.5222579012508031</c:v>
                </c:pt>
                <c:pt idx="11">
                  <c:v>2.8427495105407878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85-AC4E-9825-FC8451CD18C8}"/>
            </c:ext>
          </c:extLst>
        </c:ser>
        <c:ser>
          <c:idx val="1"/>
          <c:order val="1"/>
          <c:tx>
            <c:v>WT CID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'809 Polysome Run 2'!$K$23:$K$34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2'!$O$23:$O$34</c:f>
              <c:numCache>
                <c:formatCode>General</c:formatCode>
                <c:ptCount val="12"/>
                <c:pt idx="0">
                  <c:v>5.39938581790262</c:v>
                </c:pt>
                <c:pt idx="1">
                  <c:v>9.7168439460740217</c:v>
                </c:pt>
                <c:pt idx="2">
                  <c:v>9.4549296097193931</c:v>
                </c:pt>
                <c:pt idx="3">
                  <c:v>7.2425203213320302</c:v>
                </c:pt>
                <c:pt idx="4">
                  <c:v>13.766759260250126</c:v>
                </c:pt>
                <c:pt idx="5">
                  <c:v>1.7140490380336559</c:v>
                </c:pt>
                <c:pt idx="6">
                  <c:v>9.9062229395319292</c:v>
                </c:pt>
                <c:pt idx="7">
                  <c:v>7.3619143319923177</c:v>
                </c:pt>
                <c:pt idx="8">
                  <c:v>10.132198987104953</c:v>
                </c:pt>
                <c:pt idx="9">
                  <c:v>7.8171366491715819</c:v>
                </c:pt>
                <c:pt idx="10">
                  <c:v>10.941539702319304</c:v>
                </c:pt>
                <c:pt idx="11">
                  <c:v>6.5464993965680645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E85-AC4E-9825-FC8451CD1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1768335"/>
        <c:axId val="1071770015"/>
      </c:scatterChart>
      <c:valAx>
        <c:axId val="10717683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Polysome</a:t>
                </a:r>
                <a:r>
                  <a:rPr lang="en-US" baseline="0"/>
                  <a:t> </a:t>
                </a:r>
                <a:r>
                  <a:rPr lang="en-US"/>
                  <a:t>Fraction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1770015"/>
        <c:crosses val="autoZero"/>
        <c:crossBetween val="midCat"/>
      </c:valAx>
      <c:valAx>
        <c:axId val="1071770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of mRNA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17683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Ferritin-H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WT ND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'809 Polysome Run 4'!$K$85:$K$96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4'!$O$85:$O$96</c:f>
              <c:numCache>
                <c:formatCode>General</c:formatCode>
                <c:ptCount val="12"/>
                <c:pt idx="0">
                  <c:v>2.359581086316894</c:v>
                </c:pt>
                <c:pt idx="1">
                  <c:v>2.8938135540873722</c:v>
                </c:pt>
                <c:pt idx="2">
                  <c:v>4.8431743186971508</c:v>
                </c:pt>
                <c:pt idx="3">
                  <c:v>13.244419244457402</c:v>
                </c:pt>
                <c:pt idx="4">
                  <c:v>13.310350718056144</c:v>
                </c:pt>
                <c:pt idx="5">
                  <c:v>10.324852446876314</c:v>
                </c:pt>
                <c:pt idx="6">
                  <c:v>7.7996791785240269</c:v>
                </c:pt>
                <c:pt idx="7">
                  <c:v>14.116427782401018</c:v>
                </c:pt>
                <c:pt idx="8">
                  <c:v>8.5148701616711033</c:v>
                </c:pt>
                <c:pt idx="9">
                  <c:v>11.272773759596269</c:v>
                </c:pt>
                <c:pt idx="10">
                  <c:v>2.7493322952000252</c:v>
                </c:pt>
                <c:pt idx="11">
                  <c:v>8.5707254541162605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8BE-304F-8034-2706C9F30F05}"/>
            </c:ext>
          </c:extLst>
        </c:ser>
        <c:ser>
          <c:idx val="1"/>
          <c:order val="1"/>
          <c:tx>
            <c:v>WT CID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'809 Polysome Run 4'!$K$103:$K$114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4'!$O$103:$O$114</c:f>
              <c:numCache>
                <c:formatCode>General</c:formatCode>
                <c:ptCount val="12"/>
                <c:pt idx="0">
                  <c:v>2.8888281189197818</c:v>
                </c:pt>
                <c:pt idx="1">
                  <c:v>2.7586852126699326</c:v>
                </c:pt>
                <c:pt idx="2">
                  <c:v>2.547907585563435</c:v>
                </c:pt>
                <c:pt idx="3">
                  <c:v>9.6117066034496297</c:v>
                </c:pt>
                <c:pt idx="4">
                  <c:v>9.6130219073632759</c:v>
                </c:pt>
                <c:pt idx="5">
                  <c:v>7.3948825314600608</c:v>
                </c:pt>
                <c:pt idx="6">
                  <c:v>5.7978264108056212</c:v>
                </c:pt>
                <c:pt idx="7">
                  <c:v>14.712673068389348</c:v>
                </c:pt>
                <c:pt idx="8">
                  <c:v>9.9178426556141286</c:v>
                </c:pt>
                <c:pt idx="9">
                  <c:v>9.9542824426514294</c:v>
                </c:pt>
                <c:pt idx="10">
                  <c:v>7.3689517373449185</c:v>
                </c:pt>
                <c:pt idx="11">
                  <c:v>17.433391725768459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8BE-304F-8034-2706C9F30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861295"/>
        <c:axId val="534929247"/>
      </c:scatterChart>
      <c:valAx>
        <c:axId val="5348612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Polysome Fraction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929247"/>
        <c:crosses val="autoZero"/>
        <c:crossBetween val="midCat"/>
      </c:valAx>
      <c:valAx>
        <c:axId val="534929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  <a:r>
                  <a:rPr lang="en-US" baseline="0"/>
                  <a:t> of mRNA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8612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Ferritin-H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2"/>
          <c:order val="0"/>
          <c:tx>
            <c:v>HJV ND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'809 Polysome Run 4'!$K$120:$K$131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4'!$O$120:$O$131</c:f>
              <c:numCache>
                <c:formatCode>General</c:formatCode>
                <c:ptCount val="12"/>
                <c:pt idx="0">
                  <c:v>1.8951466835740898</c:v>
                </c:pt>
                <c:pt idx="1">
                  <c:v>2.1815282395302957</c:v>
                </c:pt>
                <c:pt idx="2">
                  <c:v>4.2578628902326372</c:v>
                </c:pt>
                <c:pt idx="3">
                  <c:v>6.0269632129236985</c:v>
                </c:pt>
                <c:pt idx="4">
                  <c:v>4.049596141199685</c:v>
                </c:pt>
                <c:pt idx="5">
                  <c:v>3.9426865640927673</c:v>
                </c:pt>
                <c:pt idx="6">
                  <c:v>3.1698718950108957</c:v>
                </c:pt>
                <c:pt idx="7">
                  <c:v>5.9116626400272141</c:v>
                </c:pt>
                <c:pt idx="8">
                  <c:v>11.401199903547482</c:v>
                </c:pt>
                <c:pt idx="9">
                  <c:v>17.503870607936609</c:v>
                </c:pt>
                <c:pt idx="10">
                  <c:v>14.244265871965569</c:v>
                </c:pt>
                <c:pt idx="11">
                  <c:v>25.415345349959058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06-5545-8C9E-DD75E468F71A}"/>
            </c:ext>
          </c:extLst>
        </c:ser>
        <c:ser>
          <c:idx val="3"/>
          <c:order val="1"/>
          <c:tx>
            <c:v>HJV IDD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'809 Polysome Run 4'!$K$137:$K$148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4'!$O$137:$O$148</c:f>
              <c:numCache>
                <c:formatCode>General</c:formatCode>
                <c:ptCount val="12"/>
                <c:pt idx="0">
                  <c:v>4.7548774616787561</c:v>
                </c:pt>
                <c:pt idx="1">
                  <c:v>4.0668018628640308</c:v>
                </c:pt>
                <c:pt idx="2">
                  <c:v>3.7168207448690094</c:v>
                </c:pt>
                <c:pt idx="3">
                  <c:v>12.702371457160366</c:v>
                </c:pt>
                <c:pt idx="4">
                  <c:v>18.212193926354356</c:v>
                </c:pt>
                <c:pt idx="5">
                  <c:v>9.7589337583215343</c:v>
                </c:pt>
                <c:pt idx="6">
                  <c:v>4.9247619493933286</c:v>
                </c:pt>
                <c:pt idx="7">
                  <c:v>8.2998251979888025</c:v>
                </c:pt>
                <c:pt idx="8">
                  <c:v>7.0907378383696882</c:v>
                </c:pt>
                <c:pt idx="9">
                  <c:v>8.2062090171160538</c:v>
                </c:pt>
                <c:pt idx="10">
                  <c:v>7.206076630424457</c:v>
                </c:pt>
                <c:pt idx="11">
                  <c:v>11.060390155459604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06-5545-8C9E-DD75E468F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861295"/>
        <c:axId val="534929247"/>
      </c:scatterChart>
      <c:valAx>
        <c:axId val="5348612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Polysome Fraction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929247"/>
        <c:crosses val="autoZero"/>
        <c:crossBetween val="midCat"/>
      </c:valAx>
      <c:valAx>
        <c:axId val="534929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  <a:r>
                  <a:rPr lang="en-US" baseline="0"/>
                  <a:t> of mRNA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8612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B-Actin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WT ND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'809 Polysome Run 4'!$K$160:$K$172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4'!$O$160:$O$172</c:f>
              <c:numCache>
                <c:formatCode>General</c:formatCode>
                <c:ptCount val="13"/>
                <c:pt idx="0">
                  <c:v>0.79607689813879923</c:v>
                </c:pt>
                <c:pt idx="1">
                  <c:v>0.6259762607852335</c:v>
                </c:pt>
                <c:pt idx="2">
                  <c:v>2.1042599823199897</c:v>
                </c:pt>
                <c:pt idx="3">
                  <c:v>2.6951289855716758</c:v>
                </c:pt>
                <c:pt idx="4">
                  <c:v>0.73892636676662582</c:v>
                </c:pt>
                <c:pt idx="5">
                  <c:v>5.2850100512555453</c:v>
                </c:pt>
                <c:pt idx="6">
                  <c:v>0.82730060765631641</c:v>
                </c:pt>
                <c:pt idx="7">
                  <c:v>6.3005123108981405</c:v>
                </c:pt>
                <c:pt idx="8">
                  <c:v>3.1996389055270886</c:v>
                </c:pt>
                <c:pt idx="9">
                  <c:v>7.2820652089334699</c:v>
                </c:pt>
                <c:pt idx="10">
                  <c:v>1.4289946797863262</c:v>
                </c:pt>
                <c:pt idx="11">
                  <c:v>68.716109742360786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EDE-0E4F-91E5-4866F789AF9D}"/>
            </c:ext>
          </c:extLst>
        </c:ser>
        <c:ser>
          <c:idx val="1"/>
          <c:order val="1"/>
          <c:tx>
            <c:v>WT CID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'809 Polysome Run 4'!$K$178:$K$189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4'!$O$178:$O$189</c:f>
              <c:numCache>
                <c:formatCode>General</c:formatCode>
                <c:ptCount val="12"/>
                <c:pt idx="0">
                  <c:v>0.60547034637694963</c:v>
                </c:pt>
                <c:pt idx="1">
                  <c:v>0.88644594119358455</c:v>
                </c:pt>
                <c:pt idx="2">
                  <c:v>8.6291360880412089</c:v>
                </c:pt>
                <c:pt idx="3">
                  <c:v>9.0418322694246633</c:v>
                </c:pt>
                <c:pt idx="4">
                  <c:v>5.6888240770457266</c:v>
                </c:pt>
                <c:pt idx="5">
                  <c:v>11.479408972748276</c:v>
                </c:pt>
                <c:pt idx="6">
                  <c:v>13.294863527670335</c:v>
                </c:pt>
                <c:pt idx="7">
                  <c:v>9.6901066210665707</c:v>
                </c:pt>
                <c:pt idx="8">
                  <c:v>7.1533765903624067</c:v>
                </c:pt>
                <c:pt idx="9">
                  <c:v>6.0269265166193575</c:v>
                </c:pt>
                <c:pt idx="10">
                  <c:v>12.017700588611415</c:v>
                </c:pt>
                <c:pt idx="11">
                  <c:v>15.485908460839513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EDE-0E4F-91E5-4866F789AF9D}"/>
            </c:ext>
          </c:extLst>
        </c:ser>
        <c:ser>
          <c:idx val="2"/>
          <c:order val="2"/>
          <c:tx>
            <c:v>HJV ND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'809 Polysome Run 4'!$K$195:$K$206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4'!$O$195:$O$206</c:f>
              <c:numCache>
                <c:formatCode>General</c:formatCode>
                <c:ptCount val="12"/>
                <c:pt idx="0">
                  <c:v>1.9417506423900777</c:v>
                </c:pt>
                <c:pt idx="1">
                  <c:v>0.93794807269866465</c:v>
                </c:pt>
                <c:pt idx="2">
                  <c:v>3.5475588869919066</c:v>
                </c:pt>
                <c:pt idx="3">
                  <c:v>2.872644485818602</c:v>
                </c:pt>
                <c:pt idx="4">
                  <c:v>2.2331129848261129</c:v>
                </c:pt>
                <c:pt idx="5">
                  <c:v>7.0880392065604951</c:v>
                </c:pt>
                <c:pt idx="6">
                  <c:v>7.9247156992460228</c:v>
                </c:pt>
                <c:pt idx="7">
                  <c:v>5.3287880506677929</c:v>
                </c:pt>
                <c:pt idx="8">
                  <c:v>2.092625106122358</c:v>
                </c:pt>
                <c:pt idx="9">
                  <c:v>9.0374829674417292</c:v>
                </c:pt>
                <c:pt idx="10">
                  <c:v>23.326966064887088</c:v>
                </c:pt>
                <c:pt idx="11">
                  <c:v>33.668367832349141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EDE-0E4F-91E5-4866F789AF9D}"/>
            </c:ext>
          </c:extLst>
        </c:ser>
        <c:ser>
          <c:idx val="3"/>
          <c:order val="3"/>
          <c:tx>
            <c:v>HJV IDD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'809 Polysome Run 4'!$K$212:$K$223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4'!$O$212:$O$223</c:f>
              <c:numCache>
                <c:formatCode>General</c:formatCode>
                <c:ptCount val="12"/>
                <c:pt idx="0">
                  <c:v>0.52926138267894163</c:v>
                </c:pt>
                <c:pt idx="1">
                  <c:v>2.093592959277462</c:v>
                </c:pt>
                <c:pt idx="2">
                  <c:v>3.3802807787376961</c:v>
                </c:pt>
                <c:pt idx="3">
                  <c:v>4.8750262724995759</c:v>
                </c:pt>
                <c:pt idx="4">
                  <c:v>13.001441995136567</c:v>
                </c:pt>
                <c:pt idx="5">
                  <c:v>3.9924793776674301</c:v>
                </c:pt>
                <c:pt idx="6">
                  <c:v>4.4010244412407697</c:v>
                </c:pt>
                <c:pt idx="7">
                  <c:v>4.5498432137408855</c:v>
                </c:pt>
                <c:pt idx="8">
                  <c:v>3.2297906367040259</c:v>
                </c:pt>
                <c:pt idx="9">
                  <c:v>4.7735044965817748</c:v>
                </c:pt>
                <c:pt idx="10">
                  <c:v>26.451383761480265</c:v>
                </c:pt>
                <c:pt idx="11">
                  <c:v>28.722370684254617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EDE-0E4F-91E5-4866F789A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861295"/>
        <c:axId val="534929247"/>
      </c:scatterChart>
      <c:valAx>
        <c:axId val="5348612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Polysome Fraction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929247"/>
        <c:crosses val="autoZero"/>
        <c:crossBetween val="midCat"/>
      </c:valAx>
      <c:valAx>
        <c:axId val="534929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  <a:r>
                  <a:rPr lang="en-US" baseline="0"/>
                  <a:t> of mRNA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8612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2"/>
          <c:order val="0"/>
          <c:tx>
            <c:v>HJV ND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'809 Polysome Run 2'!$K$40:$K$51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2'!$O$40:$O$51</c:f>
              <c:numCache>
                <c:formatCode>General</c:formatCode>
                <c:ptCount val="12"/>
                <c:pt idx="0">
                  <c:v>2.5926693631867845</c:v>
                </c:pt>
                <c:pt idx="1">
                  <c:v>8.3743157959406886</c:v>
                </c:pt>
                <c:pt idx="2">
                  <c:v>10.783970867202203</c:v>
                </c:pt>
                <c:pt idx="3">
                  <c:v>14.765312272778571</c:v>
                </c:pt>
                <c:pt idx="4">
                  <c:v>5.7554472443094689</c:v>
                </c:pt>
                <c:pt idx="5">
                  <c:v>1.535982261017286</c:v>
                </c:pt>
                <c:pt idx="6">
                  <c:v>6.5016530292911616</c:v>
                </c:pt>
                <c:pt idx="7">
                  <c:v>4.4529436515783116</c:v>
                </c:pt>
                <c:pt idx="8">
                  <c:v>10.899462308430515</c:v>
                </c:pt>
                <c:pt idx="9">
                  <c:v>7.3540356642346252</c:v>
                </c:pt>
                <c:pt idx="10">
                  <c:v>11.689118998155774</c:v>
                </c:pt>
                <c:pt idx="11">
                  <c:v>15.295088543874625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1D9-E547-964D-F017E5B36E66}"/>
            </c:ext>
          </c:extLst>
        </c:ser>
        <c:ser>
          <c:idx val="3"/>
          <c:order val="1"/>
          <c:tx>
            <c:v>HJV IDD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'809 Polysome Run 2'!$K$57:$K$68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2'!$O$57:$O$68</c:f>
              <c:numCache>
                <c:formatCode>General</c:formatCode>
                <c:ptCount val="12"/>
                <c:pt idx="0">
                  <c:v>1.0084594420141415</c:v>
                </c:pt>
                <c:pt idx="1">
                  <c:v>3.0815041407320862</c:v>
                </c:pt>
                <c:pt idx="2">
                  <c:v>22.36730717168777</c:v>
                </c:pt>
                <c:pt idx="3">
                  <c:v>25.819515512840738</c:v>
                </c:pt>
                <c:pt idx="4">
                  <c:v>23.686243160104404</c:v>
                </c:pt>
                <c:pt idx="5">
                  <c:v>3.6844569527821718</c:v>
                </c:pt>
                <c:pt idx="6">
                  <c:v>4.8745311193767158</c:v>
                </c:pt>
                <c:pt idx="7">
                  <c:v>2.5383089780371528</c:v>
                </c:pt>
                <c:pt idx="8">
                  <c:v>2.5352503048724886</c:v>
                </c:pt>
                <c:pt idx="9">
                  <c:v>1.8611875731140208</c:v>
                </c:pt>
                <c:pt idx="10">
                  <c:v>5.8654845703045364</c:v>
                </c:pt>
                <c:pt idx="11">
                  <c:v>2.677751074133786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1D9-E547-964D-F017E5B36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1768335"/>
        <c:axId val="1071770015"/>
      </c:scatterChart>
      <c:valAx>
        <c:axId val="10717683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Polysome</a:t>
                </a:r>
                <a:r>
                  <a:rPr lang="en-US" baseline="0"/>
                  <a:t> </a:t>
                </a:r>
                <a:r>
                  <a:rPr lang="en-US"/>
                  <a:t>Fraction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1770015"/>
        <c:crosses val="autoZero"/>
        <c:crossBetween val="midCat"/>
      </c:valAx>
      <c:valAx>
        <c:axId val="1071770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of mRNA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17683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RPL 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WT ND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'809 Polysome Run 2'!$K$83:$K$94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2'!$O$83:$O$94</c:f>
              <c:numCache>
                <c:formatCode>General</c:formatCode>
                <c:ptCount val="12"/>
                <c:pt idx="0">
                  <c:v>3.7294895627873457</c:v>
                </c:pt>
                <c:pt idx="1">
                  <c:v>18.400152357819834</c:v>
                </c:pt>
                <c:pt idx="2">
                  <c:v>15.498325918268948</c:v>
                </c:pt>
                <c:pt idx="3">
                  <c:v>7.457505004315685</c:v>
                </c:pt>
                <c:pt idx="4">
                  <c:v>6.7883031274892351</c:v>
                </c:pt>
                <c:pt idx="5">
                  <c:v>1.4446363344738609</c:v>
                </c:pt>
                <c:pt idx="6">
                  <c:v>2.3421534690210928</c:v>
                </c:pt>
                <c:pt idx="7">
                  <c:v>1.4896821443627501</c:v>
                </c:pt>
                <c:pt idx="8">
                  <c:v>2.2769389311305033</c:v>
                </c:pt>
                <c:pt idx="9">
                  <c:v>6.6914995575009453</c:v>
                </c:pt>
                <c:pt idx="10">
                  <c:v>15.204061720532303</c:v>
                </c:pt>
                <c:pt idx="11">
                  <c:v>18.677251872297482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DB-E74D-8D2C-C8D5418C252E}"/>
            </c:ext>
          </c:extLst>
        </c:ser>
        <c:ser>
          <c:idx val="1"/>
          <c:order val="1"/>
          <c:tx>
            <c:v>WT CID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'809 Polysome Run 2'!$K$101:$K$112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2'!$O$101:$O$112</c:f>
              <c:numCache>
                <c:formatCode>General</c:formatCode>
                <c:ptCount val="12"/>
                <c:pt idx="0">
                  <c:v>2.6165332587670704</c:v>
                </c:pt>
                <c:pt idx="1">
                  <c:v>6.0747441279166896</c:v>
                </c:pt>
                <c:pt idx="2">
                  <c:v>11.315371931260394</c:v>
                </c:pt>
                <c:pt idx="3">
                  <c:v>4.8619323242717014</c:v>
                </c:pt>
                <c:pt idx="4">
                  <c:v>3.0692901787017703</c:v>
                </c:pt>
                <c:pt idx="5">
                  <c:v>2.802421070442529</c:v>
                </c:pt>
                <c:pt idx="6">
                  <c:v>5.5374306745222333</c:v>
                </c:pt>
                <c:pt idx="7">
                  <c:v>3.6995957395014609</c:v>
                </c:pt>
                <c:pt idx="8">
                  <c:v>7.5094291198234924</c:v>
                </c:pt>
                <c:pt idx="9">
                  <c:v>11.704679479219889</c:v>
                </c:pt>
                <c:pt idx="10">
                  <c:v>33.846526120733749</c:v>
                </c:pt>
                <c:pt idx="11">
                  <c:v>6.9620459748389925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0DB-E74D-8D2C-C8D5418C252E}"/>
            </c:ext>
          </c:extLst>
        </c:ser>
        <c:ser>
          <c:idx val="2"/>
          <c:order val="2"/>
          <c:tx>
            <c:v>HJV ND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'809 Polysome Run 2'!$K$118:$K$129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2'!$O$118:$O$129</c:f>
              <c:numCache>
                <c:formatCode>General</c:formatCode>
                <c:ptCount val="12"/>
                <c:pt idx="0">
                  <c:v>1.0699451237547402</c:v>
                </c:pt>
                <c:pt idx="1">
                  <c:v>1.914270886206566</c:v>
                </c:pt>
                <c:pt idx="2">
                  <c:v>9.0023233576993125</c:v>
                </c:pt>
                <c:pt idx="3">
                  <c:v>5.4467232213987229</c:v>
                </c:pt>
                <c:pt idx="4">
                  <c:v>3.0665551003050284</c:v>
                </c:pt>
                <c:pt idx="5">
                  <c:v>1.0881348871868031</c:v>
                </c:pt>
                <c:pt idx="6">
                  <c:v>2.8802524947551564</c:v>
                </c:pt>
                <c:pt idx="7">
                  <c:v>2.1497439592349181</c:v>
                </c:pt>
                <c:pt idx="8">
                  <c:v>4.5290591465766017</c:v>
                </c:pt>
                <c:pt idx="9">
                  <c:v>11.387447320214392</c:v>
                </c:pt>
                <c:pt idx="10">
                  <c:v>38.694437733328314</c:v>
                </c:pt>
                <c:pt idx="11">
                  <c:v>18.77110676933944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0DB-E74D-8D2C-C8D5418C252E}"/>
            </c:ext>
          </c:extLst>
        </c:ser>
        <c:ser>
          <c:idx val="3"/>
          <c:order val="3"/>
          <c:tx>
            <c:v>HJV IDD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'809 Polysome Run 2'!$K$135:$K$146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2'!$O$135:$O$146</c:f>
              <c:numCache>
                <c:formatCode>General</c:formatCode>
                <c:ptCount val="12"/>
                <c:pt idx="0">
                  <c:v>1.1500823827176929</c:v>
                </c:pt>
                <c:pt idx="1">
                  <c:v>2.0621049096177022</c:v>
                </c:pt>
                <c:pt idx="2">
                  <c:v>21.165189164598289</c:v>
                </c:pt>
                <c:pt idx="3">
                  <c:v>9.3416008972126914</c:v>
                </c:pt>
                <c:pt idx="4">
                  <c:v>8.7311280199550882</c:v>
                </c:pt>
                <c:pt idx="5">
                  <c:v>5.9049066324933754</c:v>
                </c:pt>
                <c:pt idx="6">
                  <c:v>4.6746027945441648</c:v>
                </c:pt>
                <c:pt idx="7">
                  <c:v>2.9428102346019318</c:v>
                </c:pt>
                <c:pt idx="8">
                  <c:v>2.8953006068110776</c:v>
                </c:pt>
                <c:pt idx="9">
                  <c:v>9.0002350987423245</c:v>
                </c:pt>
                <c:pt idx="10">
                  <c:v>22.821915478351553</c:v>
                </c:pt>
                <c:pt idx="11">
                  <c:v>9.3101237803541128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0DB-E74D-8D2C-C8D5418C2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0927391"/>
        <c:axId val="1108678383"/>
      </c:scatterChart>
      <c:valAx>
        <c:axId val="10709273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Polysome Fraction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8678383"/>
        <c:crosses val="autoZero"/>
        <c:crossBetween val="midCat"/>
      </c:valAx>
      <c:valAx>
        <c:axId val="110867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of mRNA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09273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Ferritin-H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WT ND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'809 Polysome Run 2'!$K$158:$K$169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2'!$O$158:$O$169</c:f>
              <c:numCache>
                <c:formatCode>General</c:formatCode>
                <c:ptCount val="12"/>
                <c:pt idx="0">
                  <c:v>16.674325985439744</c:v>
                </c:pt>
                <c:pt idx="1">
                  <c:v>44.038106719814913</c:v>
                </c:pt>
                <c:pt idx="2">
                  <c:v>20.925101876166845</c:v>
                </c:pt>
                <c:pt idx="3">
                  <c:v>7.6977641390083713</c:v>
                </c:pt>
                <c:pt idx="4">
                  <c:v>5.2610438761306382</c:v>
                </c:pt>
                <c:pt idx="5">
                  <c:v>0.48487129460697886</c:v>
                </c:pt>
                <c:pt idx="6">
                  <c:v>0.68943126088148532</c:v>
                </c:pt>
                <c:pt idx="7">
                  <c:v>0.41978241051911769</c:v>
                </c:pt>
                <c:pt idx="8">
                  <c:v>0.68919750623654585</c:v>
                </c:pt>
                <c:pt idx="9">
                  <c:v>0.70209447981844553</c:v>
                </c:pt>
                <c:pt idx="10">
                  <c:v>1.1270851478364623</c:v>
                </c:pt>
                <c:pt idx="11">
                  <c:v>1.2911953035404617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782-0C44-A116-9A0E206E6D26}"/>
            </c:ext>
          </c:extLst>
        </c:ser>
        <c:ser>
          <c:idx val="1"/>
          <c:order val="1"/>
          <c:tx>
            <c:v>WT CID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'809 Polysome Run 2'!$K$176:$K$187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2'!$O$176:$O$187</c:f>
              <c:numCache>
                <c:formatCode>General</c:formatCode>
                <c:ptCount val="12"/>
                <c:pt idx="0">
                  <c:v>11.819231296176321</c:v>
                </c:pt>
                <c:pt idx="1">
                  <c:v>20.154744573239931</c:v>
                </c:pt>
                <c:pt idx="2">
                  <c:v>23.282016267604551</c:v>
                </c:pt>
                <c:pt idx="3">
                  <c:v>8.3587293494435944</c:v>
                </c:pt>
                <c:pt idx="4">
                  <c:v>4.6899545156155646</c:v>
                </c:pt>
                <c:pt idx="5">
                  <c:v>1.4412395017759294</c:v>
                </c:pt>
                <c:pt idx="6">
                  <c:v>2.482208415574592</c:v>
                </c:pt>
                <c:pt idx="7">
                  <c:v>3.4507495876295486</c:v>
                </c:pt>
                <c:pt idx="8">
                  <c:v>4.2509560871800982</c:v>
                </c:pt>
                <c:pt idx="9">
                  <c:v>4.7070990561489898</c:v>
                </c:pt>
                <c:pt idx="10">
                  <c:v>10.154493111775608</c:v>
                </c:pt>
                <c:pt idx="11">
                  <c:v>5.2085782378352921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782-0C44-A116-9A0E206E6D26}"/>
            </c:ext>
          </c:extLst>
        </c:ser>
        <c:ser>
          <c:idx val="2"/>
          <c:order val="2"/>
          <c:tx>
            <c:v>HJV ND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'809 Polysome Run 2'!$K$193:$K$204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2'!$O$193:$O$204</c:f>
              <c:numCache>
                <c:formatCode>General</c:formatCode>
                <c:ptCount val="12"/>
                <c:pt idx="0">
                  <c:v>3.6048010067598226</c:v>
                </c:pt>
                <c:pt idx="1">
                  <c:v>6.9231832919554099</c:v>
                </c:pt>
                <c:pt idx="2">
                  <c:v>8.9754452078516103</c:v>
                </c:pt>
                <c:pt idx="3">
                  <c:v>7.0760908599968717</c:v>
                </c:pt>
                <c:pt idx="4">
                  <c:v>3.0561647023117624</c:v>
                </c:pt>
                <c:pt idx="5">
                  <c:v>1.724155538682876</c:v>
                </c:pt>
                <c:pt idx="6">
                  <c:v>3.1335911534259262</c:v>
                </c:pt>
                <c:pt idx="7">
                  <c:v>4.4474583871009647</c:v>
                </c:pt>
                <c:pt idx="8">
                  <c:v>7.3890586718331148</c:v>
                </c:pt>
                <c:pt idx="9">
                  <c:v>10.768885697158289</c:v>
                </c:pt>
                <c:pt idx="10">
                  <c:v>22.354416457728266</c:v>
                </c:pt>
                <c:pt idx="11">
                  <c:v>20.546749025195094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782-0C44-A116-9A0E206E6D26}"/>
            </c:ext>
          </c:extLst>
        </c:ser>
        <c:ser>
          <c:idx val="3"/>
          <c:order val="3"/>
          <c:tx>
            <c:v>HJV IDD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'809 Polysome Run 2'!$K$210:$K$221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2'!$O$210:$O$221</c:f>
              <c:numCache>
                <c:formatCode>General</c:formatCode>
                <c:ptCount val="12"/>
                <c:pt idx="0">
                  <c:v>7.0229499253269045</c:v>
                </c:pt>
                <c:pt idx="1">
                  <c:v>10.905340691756534</c:v>
                </c:pt>
                <c:pt idx="2">
                  <c:v>34.65433938358138</c:v>
                </c:pt>
                <c:pt idx="3">
                  <c:v>15.965690517110689</c:v>
                </c:pt>
                <c:pt idx="4">
                  <c:v>10.217158129628022</c:v>
                </c:pt>
                <c:pt idx="5">
                  <c:v>3.7649498843354841</c:v>
                </c:pt>
                <c:pt idx="6">
                  <c:v>3.6628663681918088</c:v>
                </c:pt>
                <c:pt idx="7">
                  <c:v>3.1063782378272431</c:v>
                </c:pt>
                <c:pt idx="8">
                  <c:v>3.1954863115459275</c:v>
                </c:pt>
                <c:pt idx="9">
                  <c:v>2.7303606690400559</c:v>
                </c:pt>
                <c:pt idx="10">
                  <c:v>3.1951737014637653</c:v>
                </c:pt>
                <c:pt idx="11">
                  <c:v>1.5793061801921846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782-0C44-A116-9A0E206E6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861295"/>
        <c:axId val="534929247"/>
      </c:scatterChart>
      <c:valAx>
        <c:axId val="5348612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Polysome Fraction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929247"/>
        <c:crosses val="autoZero"/>
        <c:crossBetween val="midCat"/>
      </c:valAx>
      <c:valAx>
        <c:axId val="534929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  <a:r>
                  <a:rPr lang="en-US" baseline="0"/>
                  <a:t> of mRNA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8612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Ferritin-H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WT ND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'809 Polysome Run 2'!$K$158:$K$169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2'!$O$158:$O$169</c:f>
              <c:numCache>
                <c:formatCode>General</c:formatCode>
                <c:ptCount val="12"/>
                <c:pt idx="0">
                  <c:v>16.674325985439744</c:v>
                </c:pt>
                <c:pt idx="1">
                  <c:v>44.038106719814913</c:v>
                </c:pt>
                <c:pt idx="2">
                  <c:v>20.925101876166845</c:v>
                </c:pt>
                <c:pt idx="3">
                  <c:v>7.6977641390083713</c:v>
                </c:pt>
                <c:pt idx="4">
                  <c:v>5.2610438761306382</c:v>
                </c:pt>
                <c:pt idx="5">
                  <c:v>0.48487129460697886</c:v>
                </c:pt>
                <c:pt idx="6">
                  <c:v>0.68943126088148532</c:v>
                </c:pt>
                <c:pt idx="7">
                  <c:v>0.41978241051911769</c:v>
                </c:pt>
                <c:pt idx="8">
                  <c:v>0.68919750623654585</c:v>
                </c:pt>
                <c:pt idx="9">
                  <c:v>0.70209447981844553</c:v>
                </c:pt>
                <c:pt idx="10">
                  <c:v>1.1270851478364623</c:v>
                </c:pt>
                <c:pt idx="11">
                  <c:v>1.2911953035404617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DD-5D42-A64E-C864454E8569}"/>
            </c:ext>
          </c:extLst>
        </c:ser>
        <c:ser>
          <c:idx val="1"/>
          <c:order val="1"/>
          <c:tx>
            <c:v>WT CID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'809 Polysome Run 2'!$K$176:$K$187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2'!$O$176:$O$187</c:f>
              <c:numCache>
                <c:formatCode>General</c:formatCode>
                <c:ptCount val="12"/>
                <c:pt idx="0">
                  <c:v>11.819231296176321</c:v>
                </c:pt>
                <c:pt idx="1">
                  <c:v>20.154744573239931</c:v>
                </c:pt>
                <c:pt idx="2">
                  <c:v>23.282016267604551</c:v>
                </c:pt>
                <c:pt idx="3">
                  <c:v>8.3587293494435944</c:v>
                </c:pt>
                <c:pt idx="4">
                  <c:v>4.6899545156155646</c:v>
                </c:pt>
                <c:pt idx="5">
                  <c:v>1.4412395017759294</c:v>
                </c:pt>
                <c:pt idx="6">
                  <c:v>2.482208415574592</c:v>
                </c:pt>
                <c:pt idx="7">
                  <c:v>3.4507495876295486</c:v>
                </c:pt>
                <c:pt idx="8">
                  <c:v>4.2509560871800982</c:v>
                </c:pt>
                <c:pt idx="9">
                  <c:v>4.7070990561489898</c:v>
                </c:pt>
                <c:pt idx="10">
                  <c:v>10.154493111775608</c:v>
                </c:pt>
                <c:pt idx="11">
                  <c:v>5.2085782378352921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EDD-5D42-A64E-C864454E8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861295"/>
        <c:axId val="534929247"/>
      </c:scatterChart>
      <c:valAx>
        <c:axId val="5348612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Polysome Fraction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929247"/>
        <c:crosses val="autoZero"/>
        <c:crossBetween val="midCat"/>
      </c:valAx>
      <c:valAx>
        <c:axId val="534929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  <a:r>
                  <a:rPr lang="en-US" baseline="0"/>
                  <a:t> of mRNA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8612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Ferritin-H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2"/>
          <c:order val="0"/>
          <c:tx>
            <c:v>HJV ND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'809 Polysome Run 2'!$K$193:$K$204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2'!$O$193:$O$204</c:f>
              <c:numCache>
                <c:formatCode>General</c:formatCode>
                <c:ptCount val="12"/>
                <c:pt idx="0">
                  <c:v>3.6048010067598226</c:v>
                </c:pt>
                <c:pt idx="1">
                  <c:v>6.9231832919554099</c:v>
                </c:pt>
                <c:pt idx="2">
                  <c:v>8.9754452078516103</c:v>
                </c:pt>
                <c:pt idx="3">
                  <c:v>7.0760908599968717</c:v>
                </c:pt>
                <c:pt idx="4">
                  <c:v>3.0561647023117624</c:v>
                </c:pt>
                <c:pt idx="5">
                  <c:v>1.724155538682876</c:v>
                </c:pt>
                <c:pt idx="6">
                  <c:v>3.1335911534259262</c:v>
                </c:pt>
                <c:pt idx="7">
                  <c:v>4.4474583871009647</c:v>
                </c:pt>
                <c:pt idx="8">
                  <c:v>7.3890586718331148</c:v>
                </c:pt>
                <c:pt idx="9">
                  <c:v>10.768885697158289</c:v>
                </c:pt>
                <c:pt idx="10">
                  <c:v>22.354416457728266</c:v>
                </c:pt>
                <c:pt idx="11">
                  <c:v>20.546749025195094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28F-AF4D-821F-A253B2C2532E}"/>
            </c:ext>
          </c:extLst>
        </c:ser>
        <c:ser>
          <c:idx val="3"/>
          <c:order val="1"/>
          <c:tx>
            <c:v>HJV IDD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'809 Polysome Run 2'!$K$210:$K$221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2'!$O$210:$O$221</c:f>
              <c:numCache>
                <c:formatCode>General</c:formatCode>
                <c:ptCount val="12"/>
                <c:pt idx="0">
                  <c:v>7.0229499253269045</c:v>
                </c:pt>
                <c:pt idx="1">
                  <c:v>10.905340691756534</c:v>
                </c:pt>
                <c:pt idx="2">
                  <c:v>34.65433938358138</c:v>
                </c:pt>
                <c:pt idx="3">
                  <c:v>15.965690517110689</c:v>
                </c:pt>
                <c:pt idx="4">
                  <c:v>10.217158129628022</c:v>
                </c:pt>
                <c:pt idx="5">
                  <c:v>3.7649498843354841</c:v>
                </c:pt>
                <c:pt idx="6">
                  <c:v>3.6628663681918088</c:v>
                </c:pt>
                <c:pt idx="7">
                  <c:v>3.1063782378272431</c:v>
                </c:pt>
                <c:pt idx="8">
                  <c:v>3.1954863115459275</c:v>
                </c:pt>
                <c:pt idx="9">
                  <c:v>2.7303606690400559</c:v>
                </c:pt>
                <c:pt idx="10">
                  <c:v>3.1951737014637653</c:v>
                </c:pt>
                <c:pt idx="11">
                  <c:v>1.5793061801921846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28F-AF4D-821F-A253B2C25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861295"/>
        <c:axId val="534929247"/>
      </c:scatterChart>
      <c:valAx>
        <c:axId val="5348612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Polysome Fraction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929247"/>
        <c:crosses val="autoZero"/>
        <c:crossBetween val="midCat"/>
      </c:valAx>
      <c:valAx>
        <c:axId val="534929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  <a:r>
                  <a:rPr lang="en-US" baseline="0"/>
                  <a:t> of mRNA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8612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B-Actin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WT ND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'809 Polysome Run 2'!$K$233:$K$244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2'!$O$233:$O$244</c:f>
              <c:numCache>
                <c:formatCode>General</c:formatCode>
                <c:ptCount val="12"/>
                <c:pt idx="0">
                  <c:v>1.8546657468958625</c:v>
                </c:pt>
                <c:pt idx="1">
                  <c:v>9.0916180747725122</c:v>
                </c:pt>
                <c:pt idx="2">
                  <c:v>6.7774444338360258</c:v>
                </c:pt>
                <c:pt idx="3">
                  <c:v>14.058091928999154</c:v>
                </c:pt>
                <c:pt idx="4">
                  <c:v>19.391371533447359</c:v>
                </c:pt>
                <c:pt idx="5">
                  <c:v>1.778564651877713</c:v>
                </c:pt>
                <c:pt idx="6">
                  <c:v>1.6543157066359946</c:v>
                </c:pt>
                <c:pt idx="7">
                  <c:v>0.45544265892717295</c:v>
                </c:pt>
                <c:pt idx="8">
                  <c:v>0.7119819820884562</c:v>
                </c:pt>
                <c:pt idx="9">
                  <c:v>4.5277133037456494</c:v>
                </c:pt>
                <c:pt idx="10">
                  <c:v>10.677755224717057</c:v>
                </c:pt>
                <c:pt idx="11">
                  <c:v>29.021034754057045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837-B445-A3DE-34AFF9136994}"/>
            </c:ext>
          </c:extLst>
        </c:ser>
        <c:ser>
          <c:idx val="1"/>
          <c:order val="1"/>
          <c:tx>
            <c:v>WT CID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'809 Polysome Run 2'!$K$251:$K$262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2'!$O$251:$O$262</c:f>
              <c:numCache>
                <c:formatCode>General</c:formatCode>
                <c:ptCount val="12"/>
                <c:pt idx="0">
                  <c:v>1.7014824801016941</c:v>
                </c:pt>
                <c:pt idx="1">
                  <c:v>3.7819650895808969</c:v>
                </c:pt>
                <c:pt idx="2">
                  <c:v>8.5690054421095603</c:v>
                </c:pt>
                <c:pt idx="3">
                  <c:v>12.623241164829237</c:v>
                </c:pt>
                <c:pt idx="4">
                  <c:v>11.439537955047118</c:v>
                </c:pt>
                <c:pt idx="5">
                  <c:v>2.5002990125785822</c:v>
                </c:pt>
                <c:pt idx="6">
                  <c:v>8.7250134486121489</c:v>
                </c:pt>
                <c:pt idx="7">
                  <c:v>4.8819594971973777</c:v>
                </c:pt>
                <c:pt idx="8">
                  <c:v>5.2646809036076094</c:v>
                </c:pt>
                <c:pt idx="9">
                  <c:v>7.6333422173096324</c:v>
                </c:pt>
                <c:pt idx="10">
                  <c:v>23.589327867943691</c:v>
                </c:pt>
                <c:pt idx="11">
                  <c:v>9.2901449210824634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837-B445-A3DE-34AFF9136994}"/>
            </c:ext>
          </c:extLst>
        </c:ser>
        <c:ser>
          <c:idx val="2"/>
          <c:order val="2"/>
          <c:tx>
            <c:v>HJV ND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'809 Polysome Run 2'!$K$268:$K$279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2'!$O$268:$O$279</c:f>
              <c:numCache>
                <c:formatCode>General</c:formatCode>
                <c:ptCount val="12"/>
                <c:pt idx="0">
                  <c:v>1.3850691357024578</c:v>
                </c:pt>
                <c:pt idx="1">
                  <c:v>1.7056791914412643</c:v>
                </c:pt>
                <c:pt idx="2">
                  <c:v>9.6941381721880351</c:v>
                </c:pt>
                <c:pt idx="3">
                  <c:v>11.450921866548441</c:v>
                </c:pt>
                <c:pt idx="4">
                  <c:v>8.1432564689649052</c:v>
                </c:pt>
                <c:pt idx="5">
                  <c:v>0.73888311893432046</c:v>
                </c:pt>
                <c:pt idx="6">
                  <c:v>1.3892596695510655</c:v>
                </c:pt>
                <c:pt idx="7">
                  <c:v>2.1874097714042917</c:v>
                </c:pt>
                <c:pt idx="8">
                  <c:v>1.9982565087196964</c:v>
                </c:pt>
                <c:pt idx="9">
                  <c:v>10.669412057732142</c:v>
                </c:pt>
                <c:pt idx="10">
                  <c:v>22.790887461168072</c:v>
                </c:pt>
                <c:pt idx="11">
                  <c:v>27.846826577645313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837-B445-A3DE-34AFF9136994}"/>
            </c:ext>
          </c:extLst>
        </c:ser>
        <c:ser>
          <c:idx val="3"/>
          <c:order val="3"/>
          <c:tx>
            <c:v>HJV IDD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'809 Polysome Run 2'!$K$285:$K$296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2'!$O$285:$O$296</c:f>
              <c:numCache>
                <c:formatCode>General</c:formatCode>
                <c:ptCount val="12"/>
                <c:pt idx="0">
                  <c:v>1.0739569396646036</c:v>
                </c:pt>
                <c:pt idx="1">
                  <c:v>1.285515502032111</c:v>
                </c:pt>
                <c:pt idx="2">
                  <c:v>21.017855962726173</c:v>
                </c:pt>
                <c:pt idx="3">
                  <c:v>12.651371288977755</c:v>
                </c:pt>
                <c:pt idx="4">
                  <c:v>14.614628536499316</c:v>
                </c:pt>
                <c:pt idx="5">
                  <c:v>3.0004933130445579</c:v>
                </c:pt>
                <c:pt idx="6">
                  <c:v>5.2314926989814099</c:v>
                </c:pt>
                <c:pt idx="7">
                  <c:v>6.5346036064492905</c:v>
                </c:pt>
                <c:pt idx="8">
                  <c:v>2.3743807866620066</c:v>
                </c:pt>
                <c:pt idx="9">
                  <c:v>4.7571440965438825</c:v>
                </c:pt>
                <c:pt idx="10">
                  <c:v>15.455330419168474</c:v>
                </c:pt>
                <c:pt idx="11">
                  <c:v>12.003226849250414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837-B445-A3DE-34AFF9136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861295"/>
        <c:axId val="534929247"/>
      </c:scatterChart>
      <c:valAx>
        <c:axId val="5348612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Polysome Fraction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929247"/>
        <c:crosses val="autoZero"/>
        <c:crossBetween val="midCat"/>
      </c:valAx>
      <c:valAx>
        <c:axId val="534929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  <a:r>
                  <a:rPr lang="en-US" baseline="0"/>
                  <a:t> of mRNA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8612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WT ND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'809 Polysome Run 3'!$K$5:$K$16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3'!$O$5:$O$16</c:f>
              <c:numCache>
                <c:formatCode>General</c:formatCode>
                <c:ptCount val="12"/>
                <c:pt idx="0">
                  <c:v>1.8937535874643834</c:v>
                </c:pt>
                <c:pt idx="1">
                  <c:v>0.44846353447676113</c:v>
                </c:pt>
                <c:pt idx="2">
                  <c:v>19.642793159573984</c:v>
                </c:pt>
                <c:pt idx="3">
                  <c:v>12.647581891698065</c:v>
                </c:pt>
                <c:pt idx="4">
                  <c:v>16.114233140843066</c:v>
                </c:pt>
                <c:pt idx="5">
                  <c:v>1.3555176634336807</c:v>
                </c:pt>
                <c:pt idx="6">
                  <c:v>7.4300541304062522</c:v>
                </c:pt>
                <c:pt idx="7">
                  <c:v>4.586739405061655</c:v>
                </c:pt>
                <c:pt idx="8">
                  <c:v>6.8538553101436213</c:v>
                </c:pt>
                <c:pt idx="9">
                  <c:v>6.0727879908847937</c:v>
                </c:pt>
                <c:pt idx="10">
                  <c:v>6.6121514807928836</c:v>
                </c:pt>
                <c:pt idx="11">
                  <c:v>16.342068705220843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E2E-F246-BBAB-FB43A525CFE8}"/>
            </c:ext>
          </c:extLst>
        </c:ser>
        <c:ser>
          <c:idx val="1"/>
          <c:order val="1"/>
          <c:tx>
            <c:v>WT CID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'809 Polysome Run 3'!$K$23:$K$34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3'!$O$23:$O$34</c:f>
              <c:numCache>
                <c:formatCode>General</c:formatCode>
                <c:ptCount val="12"/>
                <c:pt idx="0">
                  <c:v>0.14552992314192217</c:v>
                </c:pt>
                <c:pt idx="1">
                  <c:v>0.7802222269170751</c:v>
                </c:pt>
                <c:pt idx="2">
                  <c:v>0.69520038244497395</c:v>
                </c:pt>
                <c:pt idx="3">
                  <c:v>1.7336360130085231</c:v>
                </c:pt>
                <c:pt idx="4">
                  <c:v>34.455274209432815</c:v>
                </c:pt>
                <c:pt idx="5">
                  <c:v>4.8013872406219509</c:v>
                </c:pt>
                <c:pt idx="6">
                  <c:v>12.289245208112131</c:v>
                </c:pt>
                <c:pt idx="7">
                  <c:v>4.2586850675772503</c:v>
                </c:pt>
                <c:pt idx="8">
                  <c:v>7.0859832660295403</c:v>
                </c:pt>
                <c:pt idx="9">
                  <c:v>10.271781379556753</c:v>
                </c:pt>
                <c:pt idx="10">
                  <c:v>10.817640090204094</c:v>
                </c:pt>
                <c:pt idx="11">
                  <c:v>12.665414992952998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E2E-F246-BBAB-FB43A525CFE8}"/>
            </c:ext>
          </c:extLst>
        </c:ser>
        <c:ser>
          <c:idx val="2"/>
          <c:order val="2"/>
          <c:tx>
            <c:v>HJV ND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'809 Polysome Run 3'!$K$40:$K$51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3'!$O$40:$O$51</c:f>
              <c:numCache>
                <c:formatCode>General</c:formatCode>
                <c:ptCount val="12"/>
                <c:pt idx="0">
                  <c:v>0.66980292288186982</c:v>
                </c:pt>
                <c:pt idx="1">
                  <c:v>0.42987367326260145</c:v>
                </c:pt>
                <c:pt idx="2">
                  <c:v>8.3646250452369006</c:v>
                </c:pt>
                <c:pt idx="3">
                  <c:v>7.2159721075103382</c:v>
                </c:pt>
                <c:pt idx="4">
                  <c:v>9.4390838612244981</c:v>
                </c:pt>
                <c:pt idx="5">
                  <c:v>0.65421588619829463</c:v>
                </c:pt>
                <c:pt idx="6">
                  <c:v>25.055757766255955</c:v>
                </c:pt>
                <c:pt idx="7">
                  <c:v>15.490791519628154</c:v>
                </c:pt>
                <c:pt idx="8">
                  <c:v>2.6232301789648185</c:v>
                </c:pt>
                <c:pt idx="9">
                  <c:v>5.6244385521381197</c:v>
                </c:pt>
                <c:pt idx="10">
                  <c:v>16.546909759514918</c:v>
                </c:pt>
                <c:pt idx="11">
                  <c:v>7.8852987271835291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E2E-F246-BBAB-FB43A525CFE8}"/>
            </c:ext>
          </c:extLst>
        </c:ser>
        <c:ser>
          <c:idx val="3"/>
          <c:order val="3"/>
          <c:tx>
            <c:v>HJV IDD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'809 Polysome Run 3'!$K$57:$K$68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'809 Polysome Run 3'!$O$57:$O$68</c:f>
              <c:numCache>
                <c:formatCode>General</c:formatCode>
                <c:ptCount val="12"/>
                <c:pt idx="0">
                  <c:v>1.1493227470358418</c:v>
                </c:pt>
                <c:pt idx="1">
                  <c:v>0.65196531313823902</c:v>
                </c:pt>
                <c:pt idx="2">
                  <c:v>15.034501656627603</c:v>
                </c:pt>
                <c:pt idx="3">
                  <c:v>17.256844538865828</c:v>
                </c:pt>
                <c:pt idx="4">
                  <c:v>13.589278195062951</c:v>
                </c:pt>
                <c:pt idx="5">
                  <c:v>17.654817021427515</c:v>
                </c:pt>
                <c:pt idx="6">
                  <c:v>6.0653582851474193</c:v>
                </c:pt>
                <c:pt idx="7">
                  <c:v>4.7169872579065384</c:v>
                </c:pt>
                <c:pt idx="8">
                  <c:v>4.7104718115823925</c:v>
                </c:pt>
                <c:pt idx="9">
                  <c:v>5.6964097963394957</c:v>
                </c:pt>
                <c:pt idx="10">
                  <c:v>7.5302116676067632</c:v>
                </c:pt>
                <c:pt idx="11">
                  <c:v>5.943831709259416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E2E-F246-BBAB-FB43A525C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1768335"/>
        <c:axId val="1071770015"/>
      </c:scatterChart>
      <c:valAx>
        <c:axId val="10717683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Polysome</a:t>
                </a:r>
                <a:r>
                  <a:rPr lang="en-US" baseline="0"/>
                  <a:t> </a:t>
                </a:r>
                <a:r>
                  <a:rPr lang="en-US"/>
                  <a:t>Fraction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1770015"/>
        <c:crosses val="autoZero"/>
        <c:crossBetween val="midCat"/>
      </c:valAx>
      <c:valAx>
        <c:axId val="1071770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of mRNA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17683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260350</xdr:colOff>
      <xdr:row>3</xdr:row>
      <xdr:rowOff>6350</xdr:rowOff>
    </xdr:from>
    <xdr:to>
      <xdr:col>30</xdr:col>
      <xdr:colOff>800100</xdr:colOff>
      <xdr:row>38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BAD965-7E53-4540-B61F-CF9A75D88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38100</xdr:colOff>
      <xdr:row>42</xdr:row>
      <xdr:rowOff>177800</xdr:rowOff>
    </xdr:from>
    <xdr:to>
      <xdr:col>28</xdr:col>
      <xdr:colOff>1022350</xdr:colOff>
      <xdr:row>79</xdr:row>
      <xdr:rowOff>44450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ED0E1B-7FE9-4D4E-A2BA-73C3D4B69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393700</xdr:colOff>
      <xdr:row>42</xdr:row>
      <xdr:rowOff>177800</xdr:rowOff>
    </xdr:from>
    <xdr:to>
      <xdr:col>40</xdr:col>
      <xdr:colOff>577850</xdr:colOff>
      <xdr:row>79</xdr:row>
      <xdr:rowOff>44450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E89E8D6-CAE4-B54A-B23B-93E21C62E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819150</xdr:colOff>
      <xdr:row>80</xdr:row>
      <xdr:rowOff>6350</xdr:rowOff>
    </xdr:from>
    <xdr:to>
      <xdr:col>28</xdr:col>
      <xdr:colOff>1104900</xdr:colOff>
      <xdr:row>112</xdr:row>
      <xdr:rowOff>101600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430E35D-E207-D74D-B0D1-C0F707B40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425450</xdr:colOff>
      <xdr:row>154</xdr:row>
      <xdr:rowOff>69850</xdr:rowOff>
    </xdr:from>
    <xdr:to>
      <xdr:col>30</xdr:col>
      <xdr:colOff>342900</xdr:colOff>
      <xdr:row>187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6288C1-4D13-F648-A4C9-058841A94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520700</xdr:colOff>
      <xdr:row>189</xdr:row>
      <xdr:rowOff>114300</xdr:rowOff>
    </xdr:from>
    <xdr:to>
      <xdr:col>30</xdr:col>
      <xdr:colOff>438150</xdr:colOff>
      <xdr:row>222</xdr:row>
      <xdr:rowOff>171450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2380CEE-B10D-624A-BC97-D2AC6C36CF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1181100</xdr:colOff>
      <xdr:row>189</xdr:row>
      <xdr:rowOff>152400</xdr:rowOff>
    </xdr:from>
    <xdr:to>
      <xdr:col>36</xdr:col>
      <xdr:colOff>1555750</xdr:colOff>
      <xdr:row>223</xdr:row>
      <xdr:rowOff>6350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D9D6D42-3EC3-3240-9E42-19D5FBB49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431800</xdr:colOff>
      <xdr:row>230</xdr:row>
      <xdr:rowOff>139700</xdr:rowOff>
    </xdr:from>
    <xdr:to>
      <xdr:col>31</xdr:col>
      <xdr:colOff>349250</xdr:colOff>
      <xdr:row>263</xdr:row>
      <xdr:rowOff>196850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0CB75FB-24FB-9C4A-BDBB-1F27B2F26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552450</xdr:colOff>
      <xdr:row>3</xdr:row>
      <xdr:rowOff>57150</xdr:rowOff>
    </xdr:from>
    <xdr:to>
      <xdr:col>29</xdr:col>
      <xdr:colOff>266700</xdr:colOff>
      <xdr:row>38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9F9A94-B2B8-2C41-9FC6-1F06E1E51E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38100</xdr:colOff>
      <xdr:row>42</xdr:row>
      <xdr:rowOff>177800</xdr:rowOff>
    </xdr:from>
    <xdr:to>
      <xdr:col>28</xdr:col>
      <xdr:colOff>1022350</xdr:colOff>
      <xdr:row>79</xdr:row>
      <xdr:rowOff>44450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B86773-3B36-7D4F-97CB-54A86CE81D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317500</xdr:colOff>
      <xdr:row>44</xdr:row>
      <xdr:rowOff>38100</xdr:rowOff>
    </xdr:from>
    <xdr:to>
      <xdr:col>40</xdr:col>
      <xdr:colOff>501650</xdr:colOff>
      <xdr:row>80</xdr:row>
      <xdr:rowOff>107950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52F0B8E-1C24-2F40-9633-BB9393ABFA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44450</xdr:colOff>
      <xdr:row>83</xdr:row>
      <xdr:rowOff>196850</xdr:rowOff>
    </xdr:from>
    <xdr:to>
      <xdr:col>27</xdr:col>
      <xdr:colOff>774700</xdr:colOff>
      <xdr:row>117</xdr:row>
      <xdr:rowOff>279400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DA2E088-2B0B-034F-99BF-B2C95D2745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812800</xdr:colOff>
      <xdr:row>118</xdr:row>
      <xdr:rowOff>292100</xdr:rowOff>
    </xdr:from>
    <xdr:to>
      <xdr:col>27</xdr:col>
      <xdr:colOff>717550</xdr:colOff>
      <xdr:row>153</xdr:row>
      <xdr:rowOff>171450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8A44BB4-3EF0-9D4A-B683-060EEAA89C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101600</xdr:colOff>
      <xdr:row>118</xdr:row>
      <xdr:rowOff>292100</xdr:rowOff>
    </xdr:from>
    <xdr:to>
      <xdr:col>36</xdr:col>
      <xdr:colOff>1670050</xdr:colOff>
      <xdr:row>153</xdr:row>
      <xdr:rowOff>171450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6821711-1E6E-DD45-8973-15AD619AB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584200</xdr:colOff>
      <xdr:row>157</xdr:row>
      <xdr:rowOff>101600</xdr:rowOff>
    </xdr:from>
    <xdr:to>
      <xdr:col>28</xdr:col>
      <xdr:colOff>946150</xdr:colOff>
      <xdr:row>184</xdr:row>
      <xdr:rowOff>31750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F64D70E-5B8B-5B4D-B78E-C95FBE0B78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539750</xdr:colOff>
      <xdr:row>2</xdr:row>
      <xdr:rowOff>31750</xdr:rowOff>
    </xdr:from>
    <xdr:to>
      <xdr:col>29</xdr:col>
      <xdr:colOff>254000</xdr:colOff>
      <xdr:row>37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BEAA44-3E4B-044F-9922-867399EFAE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800100</xdr:colOff>
      <xdr:row>38</xdr:row>
      <xdr:rowOff>584200</xdr:rowOff>
    </xdr:from>
    <xdr:to>
      <xdr:col>28</xdr:col>
      <xdr:colOff>958850</xdr:colOff>
      <xdr:row>75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7D3317-B01B-2F46-B4A6-5E65E9D82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1752600</xdr:colOff>
      <xdr:row>38</xdr:row>
      <xdr:rowOff>558800</xdr:rowOff>
    </xdr:from>
    <xdr:to>
      <xdr:col>39</xdr:col>
      <xdr:colOff>666750</xdr:colOff>
      <xdr:row>74</xdr:row>
      <xdr:rowOff>184150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BC610B8-51BD-D94C-AF60-6A3375CDCE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44450</xdr:colOff>
      <xdr:row>82</xdr:row>
      <xdr:rowOff>311150</xdr:rowOff>
    </xdr:from>
    <xdr:to>
      <xdr:col>28</xdr:col>
      <xdr:colOff>406400</xdr:colOff>
      <xdr:row>116</xdr:row>
      <xdr:rowOff>165100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ADDBEAF-D484-5243-92BD-0E38745D9F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393700</xdr:colOff>
      <xdr:row>118</xdr:row>
      <xdr:rowOff>266700</xdr:rowOff>
    </xdr:from>
    <xdr:to>
      <xdr:col>27</xdr:col>
      <xdr:colOff>1123950</xdr:colOff>
      <xdr:row>153</xdr:row>
      <xdr:rowOff>146050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E48EDB6-6542-FC47-95C5-398B42F27F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101600</xdr:colOff>
      <xdr:row>118</xdr:row>
      <xdr:rowOff>292100</xdr:rowOff>
    </xdr:from>
    <xdr:to>
      <xdr:col>36</xdr:col>
      <xdr:colOff>1670050</xdr:colOff>
      <xdr:row>153</xdr:row>
      <xdr:rowOff>171450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CF3BA28-F486-5C43-A191-E66C7F7862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546100</xdr:colOff>
      <xdr:row>158</xdr:row>
      <xdr:rowOff>139700</xdr:rowOff>
    </xdr:from>
    <xdr:to>
      <xdr:col>28</xdr:col>
      <xdr:colOff>82550</xdr:colOff>
      <xdr:row>186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4405397-8B34-8B49-9666-1572F87AE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C581E-7721-EF4B-8E93-5F583429524F}">
  <dimension ref="A1:AE508"/>
  <sheetViews>
    <sheetView tabSelected="1" workbookViewId="0">
      <selection activeCell="R14" sqref="R14"/>
    </sheetView>
  </sheetViews>
  <sheetFormatPr baseColWidth="10" defaultRowHeight="16" x14ac:dyDescent="0.2"/>
  <cols>
    <col min="1" max="1" width="17.1640625" bestFit="1" customWidth="1"/>
    <col min="2" max="2" width="15.5" bestFit="1" customWidth="1"/>
    <col min="15" max="15" width="16.1640625" customWidth="1"/>
    <col min="24" max="24" width="12.33203125" bestFit="1" customWidth="1"/>
    <col min="25" max="25" width="15" bestFit="1" customWidth="1"/>
    <col min="27" max="27" width="16.33203125" customWidth="1"/>
    <col min="28" max="28" width="15.6640625" bestFit="1" customWidth="1"/>
    <col min="29" max="29" width="27.5" customWidth="1"/>
    <col min="35" max="35" width="17.5" customWidth="1"/>
    <col min="36" max="36" width="20.1640625" customWidth="1"/>
    <col min="37" max="37" width="32.1640625" customWidth="1"/>
  </cols>
  <sheetData>
    <row r="1" spans="1:16" x14ac:dyDescent="0.2">
      <c r="A1" s="4">
        <v>809</v>
      </c>
      <c r="B1" t="s">
        <v>27</v>
      </c>
      <c r="E1" t="s">
        <v>28</v>
      </c>
    </row>
    <row r="2" spans="1:16" x14ac:dyDescent="0.2">
      <c r="A2" s="1" t="s">
        <v>35</v>
      </c>
      <c r="B2" t="s">
        <v>0</v>
      </c>
      <c r="C2" t="s">
        <v>1</v>
      </c>
      <c r="D2" t="s">
        <v>2</v>
      </c>
      <c r="E2" t="s">
        <v>3</v>
      </c>
      <c r="J2" t="s">
        <v>32</v>
      </c>
      <c r="K2" t="s">
        <v>36</v>
      </c>
    </row>
    <row r="3" spans="1:16" ht="34" x14ac:dyDescent="0.2">
      <c r="A3">
        <v>1</v>
      </c>
      <c r="B3">
        <v>2</v>
      </c>
      <c r="C3">
        <v>28.453971862792969</v>
      </c>
      <c r="D3">
        <v>28.236362457275391</v>
      </c>
      <c r="E3">
        <f t="shared" ref="E3:E14" si="0">AVERAGE(C3:D3)</f>
        <v>28.34516716003418</v>
      </c>
      <c r="J3" s="5"/>
      <c r="K3" s="5"/>
      <c r="L3" s="5"/>
      <c r="M3" s="5" t="s">
        <v>21</v>
      </c>
      <c r="N3" s="5"/>
      <c r="O3" s="5" t="s">
        <v>24</v>
      </c>
    </row>
    <row r="4" spans="1:16" ht="51" x14ac:dyDescent="0.2">
      <c r="A4">
        <v>2</v>
      </c>
      <c r="B4">
        <v>2</v>
      </c>
      <c r="C4">
        <v>26.612548828125</v>
      </c>
      <c r="D4">
        <v>27.226589202880859</v>
      </c>
      <c r="E4">
        <f t="shared" si="0"/>
        <v>26.91956901550293</v>
      </c>
      <c r="J4" s="5" t="s">
        <v>18</v>
      </c>
      <c r="K4" s="5" t="s">
        <v>19</v>
      </c>
      <c r="L4" s="5" t="s">
        <v>20</v>
      </c>
      <c r="M4" s="5" t="s">
        <v>22</v>
      </c>
      <c r="N4" s="5" t="s">
        <v>23</v>
      </c>
      <c r="O4" s="5" t="s">
        <v>25</v>
      </c>
    </row>
    <row r="5" spans="1:16" x14ac:dyDescent="0.2">
      <c r="A5">
        <v>3</v>
      </c>
      <c r="B5">
        <v>2</v>
      </c>
      <c r="C5">
        <v>28.029815673828125</v>
      </c>
      <c r="D5">
        <v>27.128549575805664</v>
      </c>
      <c r="E5">
        <f t="shared" si="0"/>
        <v>27.579182624816895</v>
      </c>
      <c r="J5" t="s">
        <v>26</v>
      </c>
      <c r="K5">
        <v>1</v>
      </c>
      <c r="L5">
        <f t="shared" ref="L5:L16" si="1">E3</f>
        <v>28.34516716003418</v>
      </c>
      <c r="M5">
        <f t="shared" ref="M5:M16" si="2">$L$5-L5</f>
        <v>0</v>
      </c>
      <c r="N5">
        <f t="shared" ref="N5:N16" si="3">2^M5</f>
        <v>1</v>
      </c>
      <c r="O5">
        <f t="shared" ref="O5:O16" si="4">N5*100/$N$17</f>
        <v>6.8120690786571707</v>
      </c>
    </row>
    <row r="6" spans="1:16" x14ac:dyDescent="0.2">
      <c r="A6">
        <v>4</v>
      </c>
      <c r="B6">
        <v>2</v>
      </c>
      <c r="C6">
        <v>26.976499557495117</v>
      </c>
      <c r="D6">
        <v>26.652675628662109</v>
      </c>
      <c r="E6">
        <f t="shared" si="0"/>
        <v>26.814587593078613</v>
      </c>
      <c r="J6" t="s">
        <v>26</v>
      </c>
      <c r="K6">
        <v>2</v>
      </c>
      <c r="L6">
        <f t="shared" si="1"/>
        <v>26.91956901550293</v>
      </c>
      <c r="M6">
        <f t="shared" si="2"/>
        <v>1.42559814453125</v>
      </c>
      <c r="N6">
        <f t="shared" si="3"/>
        <v>2.6862585033881801</v>
      </c>
      <c r="O6">
        <f t="shared" si="4"/>
        <v>18.298978488210508</v>
      </c>
    </row>
    <row r="7" spans="1:16" x14ac:dyDescent="0.2">
      <c r="A7">
        <v>5</v>
      </c>
      <c r="B7">
        <v>2</v>
      </c>
      <c r="C7">
        <v>26.510881423950195</v>
      </c>
      <c r="D7">
        <v>26.233991622924805</v>
      </c>
      <c r="E7">
        <f t="shared" si="0"/>
        <v>26.3724365234375</v>
      </c>
      <c r="J7" t="s">
        <v>26</v>
      </c>
      <c r="K7">
        <v>3</v>
      </c>
      <c r="L7">
        <f t="shared" si="1"/>
        <v>27.579182624816895</v>
      </c>
      <c r="M7">
        <f t="shared" si="2"/>
        <v>0.76598453521728516</v>
      </c>
      <c r="N7">
        <f t="shared" si="3"/>
        <v>1.7005300914185328</v>
      </c>
      <c r="O7">
        <f t="shared" si="4"/>
        <v>11.58412845307824</v>
      </c>
    </row>
    <row r="8" spans="1:16" x14ac:dyDescent="0.2">
      <c r="A8">
        <v>6</v>
      </c>
      <c r="B8">
        <v>2</v>
      </c>
      <c r="C8">
        <v>31.613859176635742</v>
      </c>
      <c r="D8">
        <v>31.613859176635742</v>
      </c>
      <c r="E8">
        <f t="shared" si="0"/>
        <v>31.613859176635742</v>
      </c>
      <c r="J8" t="s">
        <v>26</v>
      </c>
      <c r="K8">
        <v>4</v>
      </c>
      <c r="L8">
        <f t="shared" si="1"/>
        <v>26.814587593078613</v>
      </c>
      <c r="M8">
        <f t="shared" si="2"/>
        <v>1.5305795669555664</v>
      </c>
      <c r="N8">
        <f t="shared" si="3"/>
        <v>2.8890187495951927</v>
      </c>
      <c r="O8">
        <f t="shared" si="4"/>
        <v>19.680195291778215</v>
      </c>
    </row>
    <row r="9" spans="1:16" x14ac:dyDescent="0.2">
      <c r="A9">
        <v>7</v>
      </c>
      <c r="B9">
        <v>2</v>
      </c>
      <c r="C9">
        <v>28.870702743530273</v>
      </c>
      <c r="D9">
        <v>29.027933120727539</v>
      </c>
      <c r="E9">
        <f t="shared" si="0"/>
        <v>28.949317932128906</v>
      </c>
      <c r="J9" t="s">
        <v>26</v>
      </c>
      <c r="K9">
        <v>5</v>
      </c>
      <c r="L9">
        <f t="shared" si="1"/>
        <v>26.3724365234375</v>
      </c>
      <c r="M9">
        <f t="shared" si="2"/>
        <v>1.9727306365966797</v>
      </c>
      <c r="N9">
        <f t="shared" si="3"/>
        <v>3.9251033369031543</v>
      </c>
      <c r="O9">
        <f t="shared" si="4"/>
        <v>26.738075071852055</v>
      </c>
    </row>
    <row r="10" spans="1:16" x14ac:dyDescent="0.2">
      <c r="A10">
        <v>8</v>
      </c>
      <c r="B10">
        <v>2</v>
      </c>
      <c r="C10">
        <v>31.83738899230957</v>
      </c>
      <c r="D10">
        <v>29.755670547485352</v>
      </c>
      <c r="E10">
        <f t="shared" si="0"/>
        <v>30.796529769897461</v>
      </c>
      <c r="J10" t="s">
        <v>26</v>
      </c>
      <c r="K10">
        <v>6</v>
      </c>
      <c r="L10">
        <f t="shared" si="1"/>
        <v>31.613859176635742</v>
      </c>
      <c r="M10">
        <f t="shared" si="2"/>
        <v>-3.2686920166015625</v>
      </c>
      <c r="N10">
        <f t="shared" si="3"/>
        <v>0.10375897107401866</v>
      </c>
      <c r="O10">
        <f t="shared" si="4"/>
        <v>0.70681327848660624</v>
      </c>
      <c r="P10">
        <f>SUM(O5:O10)</f>
        <v>83.820259662062796</v>
      </c>
    </row>
    <row r="11" spans="1:16" x14ac:dyDescent="0.2">
      <c r="A11">
        <v>9</v>
      </c>
      <c r="B11">
        <v>2</v>
      </c>
      <c r="C11">
        <v>29.624082565307617</v>
      </c>
      <c r="D11">
        <v>28.697410583496094</v>
      </c>
      <c r="E11">
        <f t="shared" si="0"/>
        <v>29.160746574401855</v>
      </c>
      <c r="J11" t="s">
        <v>26</v>
      </c>
      <c r="K11">
        <v>7</v>
      </c>
      <c r="L11">
        <f t="shared" si="1"/>
        <v>28.949317932128906</v>
      </c>
      <c r="M11">
        <f t="shared" si="2"/>
        <v>-0.60415077209472656</v>
      </c>
      <c r="N11">
        <f t="shared" si="3"/>
        <v>0.65785850793678002</v>
      </c>
      <c r="O11">
        <f t="shared" si="4"/>
        <v>4.4813776000476828</v>
      </c>
    </row>
    <row r="12" spans="1:16" x14ac:dyDescent="0.2">
      <c r="A12">
        <v>10</v>
      </c>
      <c r="B12">
        <v>2</v>
      </c>
      <c r="C12">
        <v>31.357772827148438</v>
      </c>
      <c r="D12">
        <v>30.301218032836914</v>
      </c>
      <c r="E12">
        <f t="shared" si="0"/>
        <v>30.829495429992676</v>
      </c>
      <c r="J12" t="s">
        <v>26</v>
      </c>
      <c r="K12">
        <v>8</v>
      </c>
      <c r="L12">
        <f t="shared" si="1"/>
        <v>30.796529769897461</v>
      </c>
      <c r="M12">
        <f t="shared" si="2"/>
        <v>-2.4513626098632812</v>
      </c>
      <c r="N12">
        <f t="shared" si="3"/>
        <v>0.18283794195755657</v>
      </c>
      <c r="O12">
        <f t="shared" si="4"/>
        <v>1.2455046908143856</v>
      </c>
    </row>
    <row r="13" spans="1:16" x14ac:dyDescent="0.2">
      <c r="A13">
        <v>11</v>
      </c>
      <c r="B13">
        <v>2</v>
      </c>
      <c r="C13">
        <v>29.685033798217773</v>
      </c>
      <c r="D13">
        <v>29.872055053710938</v>
      </c>
      <c r="E13">
        <f t="shared" si="0"/>
        <v>29.778544425964355</v>
      </c>
      <c r="J13" t="s">
        <v>26</v>
      </c>
      <c r="K13">
        <v>9</v>
      </c>
      <c r="L13">
        <f t="shared" si="1"/>
        <v>29.160746574401855</v>
      </c>
      <c r="M13">
        <f t="shared" si="2"/>
        <v>-0.81557941436767578</v>
      </c>
      <c r="N13">
        <f t="shared" si="3"/>
        <v>0.56818024855806282</v>
      </c>
      <c r="O13">
        <f t="shared" si="4"/>
        <v>3.870483102306125</v>
      </c>
    </row>
    <row r="14" spans="1:16" x14ac:dyDescent="0.2">
      <c r="A14">
        <v>12</v>
      </c>
      <c r="B14">
        <v>2</v>
      </c>
      <c r="C14">
        <v>29.702373504638672</v>
      </c>
      <c r="D14">
        <v>29.509572982788086</v>
      </c>
      <c r="E14">
        <f t="shared" si="0"/>
        <v>29.605973243713379</v>
      </c>
      <c r="J14" t="s">
        <v>26</v>
      </c>
      <c r="K14">
        <v>10</v>
      </c>
      <c r="L14">
        <f t="shared" si="1"/>
        <v>30.829495429992676</v>
      </c>
      <c r="M14">
        <f t="shared" si="2"/>
        <v>-2.4843282699584961</v>
      </c>
      <c r="N14">
        <f t="shared" si="3"/>
        <v>0.17870745568208343</v>
      </c>
      <c r="O14">
        <f t="shared" si="4"/>
        <v>1.2173675329774172</v>
      </c>
    </row>
    <row r="15" spans="1:16" x14ac:dyDescent="0.2">
      <c r="J15" t="s">
        <v>26</v>
      </c>
      <c r="K15">
        <v>11</v>
      </c>
      <c r="L15">
        <f t="shared" si="1"/>
        <v>29.778544425964355</v>
      </c>
      <c r="M15">
        <f t="shared" si="2"/>
        <v>-1.4333772659301758</v>
      </c>
      <c r="N15">
        <f t="shared" si="3"/>
        <v>0.37026311273813495</v>
      </c>
      <c r="O15">
        <f t="shared" si="4"/>
        <v>2.5222579012508031</v>
      </c>
    </row>
    <row r="16" spans="1:16" x14ac:dyDescent="0.2">
      <c r="C16">
        <v>34.000133514404297</v>
      </c>
      <c r="J16" t="s">
        <v>26</v>
      </c>
      <c r="K16">
        <v>12</v>
      </c>
      <c r="L16">
        <f t="shared" si="1"/>
        <v>29.605973243713379</v>
      </c>
      <c r="M16">
        <f t="shared" si="2"/>
        <v>-1.2608060836791992</v>
      </c>
      <c r="N16">
        <f t="shared" si="3"/>
        <v>0.41731072860775581</v>
      </c>
      <c r="O16">
        <f t="shared" si="4"/>
        <v>2.8427495105407878</v>
      </c>
      <c r="P16">
        <f>SUM(O11:O16)</f>
        <v>16.179740337937201</v>
      </c>
    </row>
    <row r="17" spans="1:16" x14ac:dyDescent="0.2">
      <c r="N17">
        <f>SUM(N5:N16)</f>
        <v>14.679827647859453</v>
      </c>
      <c r="O17">
        <f>SUM(O5:O16)</f>
        <v>99.999999999999986</v>
      </c>
    </row>
    <row r="20" spans="1:16" x14ac:dyDescent="0.2">
      <c r="A20" s="4">
        <v>809</v>
      </c>
      <c r="B20" t="s">
        <v>29</v>
      </c>
      <c r="E20" t="s">
        <v>28</v>
      </c>
      <c r="J20" t="s">
        <v>15</v>
      </c>
      <c r="K20" t="s">
        <v>36</v>
      </c>
    </row>
    <row r="21" spans="1:16" ht="34" x14ac:dyDescent="0.2">
      <c r="A21" s="1" t="s">
        <v>35</v>
      </c>
      <c r="B21" t="s">
        <v>0</v>
      </c>
      <c r="C21" t="s">
        <v>1</v>
      </c>
      <c r="D21" t="s">
        <v>2</v>
      </c>
      <c r="E21" t="s">
        <v>3</v>
      </c>
      <c r="J21" s="5"/>
      <c r="K21" s="5"/>
      <c r="L21" s="5"/>
      <c r="M21" s="5" t="s">
        <v>21</v>
      </c>
      <c r="N21" s="5"/>
      <c r="O21" s="5" t="s">
        <v>24</v>
      </c>
    </row>
    <row r="22" spans="1:16" ht="51" x14ac:dyDescent="0.2">
      <c r="A22">
        <v>1</v>
      </c>
      <c r="B22">
        <v>2</v>
      </c>
      <c r="C22">
        <v>28.959205627441406</v>
      </c>
      <c r="D22">
        <v>27.957502365112305</v>
      </c>
      <c r="E22">
        <f t="shared" ref="E22:E33" si="5">AVERAGE(C22:D22)</f>
        <v>28.458353996276855</v>
      </c>
      <c r="J22" s="5" t="s">
        <v>18</v>
      </c>
      <c r="K22" s="5" t="s">
        <v>19</v>
      </c>
      <c r="L22" s="5" t="s">
        <v>20</v>
      </c>
      <c r="M22" s="5" t="s">
        <v>22</v>
      </c>
      <c r="N22" s="5" t="s">
        <v>23</v>
      </c>
      <c r="O22" s="5" t="s">
        <v>25</v>
      </c>
    </row>
    <row r="23" spans="1:16" x14ac:dyDescent="0.2">
      <c r="A23">
        <v>2</v>
      </c>
      <c r="B23">
        <v>2</v>
      </c>
      <c r="C23">
        <v>27.743335723876953</v>
      </c>
      <c r="D23">
        <v>27.477987289428711</v>
      </c>
      <c r="E23">
        <f t="shared" si="5"/>
        <v>27.610661506652832</v>
      </c>
      <c r="J23" t="s">
        <v>26</v>
      </c>
      <c r="K23">
        <v>1</v>
      </c>
      <c r="L23">
        <v>28.458353996276855</v>
      </c>
      <c r="M23">
        <f t="shared" ref="M23:M34" si="6">$L$23-L23</f>
        <v>0</v>
      </c>
      <c r="N23">
        <f t="shared" ref="N23:N34" si="7">2^M23</f>
        <v>1</v>
      </c>
      <c r="O23">
        <f t="shared" ref="O23:O34" si="8">N23*100/$N$35</f>
        <v>5.39938581790262</v>
      </c>
    </row>
    <row r="24" spans="1:16" x14ac:dyDescent="0.2">
      <c r="A24">
        <v>3</v>
      </c>
      <c r="B24">
        <v>2</v>
      </c>
      <c r="C24">
        <v>27.604621887207031</v>
      </c>
      <c r="D24">
        <v>27.69554328918457</v>
      </c>
      <c r="E24">
        <f t="shared" si="5"/>
        <v>27.650082588195801</v>
      </c>
      <c r="J24" t="s">
        <v>26</v>
      </c>
      <c r="K24">
        <v>2</v>
      </c>
      <c r="L24">
        <v>27.610661506652832</v>
      </c>
      <c r="M24">
        <f t="shared" si="6"/>
        <v>0.84769248962402344</v>
      </c>
      <c r="N24">
        <f t="shared" si="7"/>
        <v>1.7996202297409651</v>
      </c>
      <c r="O24">
        <f t="shared" si="8"/>
        <v>9.7168439460740217</v>
      </c>
    </row>
    <row r="25" spans="1:16" x14ac:dyDescent="0.2">
      <c r="A25">
        <v>4</v>
      </c>
      <c r="B25">
        <v>2</v>
      </c>
      <c r="C25">
        <v>28.21839714050293</v>
      </c>
      <c r="D25">
        <v>27.850917816162109</v>
      </c>
      <c r="E25">
        <f t="shared" si="5"/>
        <v>28.03465747833252</v>
      </c>
      <c r="J25" t="s">
        <v>26</v>
      </c>
      <c r="K25">
        <v>3</v>
      </c>
      <c r="L25">
        <v>27.650082588195801</v>
      </c>
      <c r="M25">
        <f t="shared" si="6"/>
        <v>0.80827140808105469</v>
      </c>
      <c r="N25">
        <f t="shared" si="7"/>
        <v>1.7511120576658736</v>
      </c>
      <c r="O25">
        <f t="shared" si="8"/>
        <v>9.4549296097193931</v>
      </c>
    </row>
    <row r="26" spans="1:16" x14ac:dyDescent="0.2">
      <c r="A26">
        <v>5</v>
      </c>
      <c r="B26">
        <v>2</v>
      </c>
      <c r="C26">
        <v>27.313943862915039</v>
      </c>
      <c r="D26">
        <v>26.902120590209961</v>
      </c>
      <c r="E26">
        <f t="shared" si="5"/>
        <v>27.1080322265625</v>
      </c>
      <c r="J26" t="s">
        <v>26</v>
      </c>
      <c r="K26">
        <v>4</v>
      </c>
      <c r="L26">
        <v>28.03465747833252</v>
      </c>
      <c r="M26">
        <f t="shared" si="6"/>
        <v>0.42369651794433594</v>
      </c>
      <c r="N26">
        <f t="shared" si="7"/>
        <v>1.3413600297497117</v>
      </c>
      <c r="O26">
        <f t="shared" si="8"/>
        <v>7.2425203213320302</v>
      </c>
    </row>
    <row r="27" spans="1:16" x14ac:dyDescent="0.2">
      <c r="A27">
        <v>6</v>
      </c>
      <c r="B27">
        <v>2</v>
      </c>
      <c r="C27">
        <v>30.750667572021484</v>
      </c>
      <c r="D27">
        <v>29.476814270019531</v>
      </c>
      <c r="E27">
        <f t="shared" si="5"/>
        <v>30.113740921020508</v>
      </c>
      <c r="J27" t="s">
        <v>26</v>
      </c>
      <c r="K27">
        <v>5</v>
      </c>
      <c r="L27">
        <v>27.1080322265625</v>
      </c>
      <c r="M27">
        <f t="shared" si="6"/>
        <v>1.3503217697143555</v>
      </c>
      <c r="N27">
        <f t="shared" si="7"/>
        <v>2.549689858169423</v>
      </c>
      <c r="O27">
        <f t="shared" si="8"/>
        <v>13.766759260250126</v>
      </c>
    </row>
    <row r="28" spans="1:16" x14ac:dyDescent="0.2">
      <c r="A28">
        <v>7</v>
      </c>
      <c r="B28">
        <v>2</v>
      </c>
      <c r="C28">
        <v>27.747106552124023</v>
      </c>
      <c r="D28">
        <v>27.418521881103516</v>
      </c>
      <c r="E28">
        <f t="shared" si="5"/>
        <v>27.58281421661377</v>
      </c>
      <c r="J28" t="s">
        <v>26</v>
      </c>
      <c r="K28">
        <v>6</v>
      </c>
      <c r="L28">
        <v>30.113740921020508</v>
      </c>
      <c r="M28">
        <f t="shared" si="6"/>
        <v>-1.6553869247436523</v>
      </c>
      <c r="N28">
        <f t="shared" si="7"/>
        <v>0.31745259476557924</v>
      </c>
      <c r="O28">
        <f t="shared" si="8"/>
        <v>1.7140490380336559</v>
      </c>
      <c r="P28">
        <f>SUM(O23:O28)</f>
        <v>47.294487993311847</v>
      </c>
    </row>
    <row r="29" spans="1:16" x14ac:dyDescent="0.2">
      <c r="A29">
        <v>8</v>
      </c>
      <c r="B29">
        <v>2</v>
      </c>
      <c r="C29">
        <v>27.767444610595703</v>
      </c>
      <c r="D29">
        <v>28.254692077636719</v>
      </c>
      <c r="E29">
        <f t="shared" si="5"/>
        <v>28.011068344116211</v>
      </c>
      <c r="J29" t="s">
        <v>26</v>
      </c>
      <c r="K29">
        <v>7</v>
      </c>
      <c r="L29">
        <v>27.58281421661377</v>
      </c>
      <c r="M29">
        <f t="shared" si="6"/>
        <v>0.87553977966308594</v>
      </c>
      <c r="N29">
        <f t="shared" si="7"/>
        <v>1.8346944029608132</v>
      </c>
      <c r="O29">
        <f t="shared" si="8"/>
        <v>9.9062229395319292</v>
      </c>
    </row>
    <row r="30" spans="1:16" x14ac:dyDescent="0.2">
      <c r="A30">
        <v>9</v>
      </c>
      <c r="B30">
        <v>2</v>
      </c>
      <c r="C30">
        <v>27.869607925415039</v>
      </c>
      <c r="D30">
        <v>27.230939865112305</v>
      </c>
      <c r="E30">
        <f t="shared" si="5"/>
        <v>27.550273895263672</v>
      </c>
      <c r="J30" t="s">
        <v>26</v>
      </c>
      <c r="K30">
        <v>8</v>
      </c>
      <c r="L30">
        <v>28.011068344116211</v>
      </c>
      <c r="M30">
        <f t="shared" si="6"/>
        <v>0.44728565216064453</v>
      </c>
      <c r="N30">
        <f t="shared" si="7"/>
        <v>1.3634725467445921</v>
      </c>
      <c r="O30">
        <f t="shared" si="8"/>
        <v>7.3619143319923177</v>
      </c>
    </row>
    <row r="31" spans="1:16" x14ac:dyDescent="0.2">
      <c r="A31">
        <v>10</v>
      </c>
      <c r="B31">
        <v>2</v>
      </c>
      <c r="C31">
        <v>27.711339950561523</v>
      </c>
      <c r="D31">
        <v>28.137678146362305</v>
      </c>
      <c r="E31">
        <f t="shared" si="5"/>
        <v>27.924509048461914</v>
      </c>
      <c r="J31" t="s">
        <v>26</v>
      </c>
      <c r="K31">
        <v>9</v>
      </c>
      <c r="L31">
        <v>27.550273895263672</v>
      </c>
      <c r="M31">
        <f t="shared" si="6"/>
        <v>0.90808010101318359</v>
      </c>
      <c r="N31">
        <f t="shared" si="7"/>
        <v>1.8765465793368301</v>
      </c>
      <c r="O31">
        <f t="shared" si="8"/>
        <v>10.132198987104953</v>
      </c>
    </row>
    <row r="32" spans="1:16" x14ac:dyDescent="0.2">
      <c r="A32">
        <v>11</v>
      </c>
      <c r="B32">
        <v>2</v>
      </c>
      <c r="C32">
        <v>27.534746170043945</v>
      </c>
      <c r="D32">
        <v>27.344064712524414</v>
      </c>
      <c r="E32">
        <f t="shared" si="5"/>
        <v>27.43940544128418</v>
      </c>
      <c r="J32" t="s">
        <v>26</v>
      </c>
      <c r="K32">
        <v>10</v>
      </c>
      <c r="L32">
        <v>27.924509048461914</v>
      </c>
      <c r="M32">
        <f t="shared" si="6"/>
        <v>0.53384494781494141</v>
      </c>
      <c r="N32">
        <f t="shared" si="7"/>
        <v>1.447782565056285</v>
      </c>
      <c r="O32">
        <f t="shared" si="8"/>
        <v>7.8171366491715819</v>
      </c>
    </row>
    <row r="33" spans="1:16" x14ac:dyDescent="0.2">
      <c r="A33">
        <v>12</v>
      </c>
      <c r="B33">
        <v>2</v>
      </c>
      <c r="C33">
        <v>27.979236602783203</v>
      </c>
      <c r="D33">
        <v>28.381614685058594</v>
      </c>
      <c r="E33">
        <f t="shared" si="5"/>
        <v>28.180425643920898</v>
      </c>
      <c r="J33" t="s">
        <v>26</v>
      </c>
      <c r="K33">
        <v>11</v>
      </c>
      <c r="L33">
        <v>27.43940544128418</v>
      </c>
      <c r="M33">
        <f t="shared" si="6"/>
        <v>1.0189485549926758</v>
      </c>
      <c r="N33">
        <f t="shared" si="7"/>
        <v>2.0264415382284207</v>
      </c>
      <c r="O33">
        <f t="shared" si="8"/>
        <v>10.941539702319304</v>
      </c>
    </row>
    <row r="34" spans="1:16" x14ac:dyDescent="0.2">
      <c r="J34" t="s">
        <v>26</v>
      </c>
      <c r="K34">
        <v>12</v>
      </c>
      <c r="L34">
        <v>28.180425643920898</v>
      </c>
      <c r="M34">
        <f t="shared" si="6"/>
        <v>0.27792835235595703</v>
      </c>
      <c r="N34">
        <f t="shared" si="7"/>
        <v>1.2124526043058428</v>
      </c>
      <c r="O34">
        <f t="shared" si="8"/>
        <v>6.5464993965680645</v>
      </c>
      <c r="P34">
        <f>SUM(O29:O34)</f>
        <v>52.705512006688153</v>
      </c>
    </row>
    <row r="35" spans="1:16" x14ac:dyDescent="0.2">
      <c r="C35">
        <v>34.000133514404297</v>
      </c>
      <c r="N35">
        <f>SUM(N23:N34)</f>
        <v>18.520625006724337</v>
      </c>
      <c r="O35">
        <f>SUM(O23:O34)</f>
        <v>100.00000000000001</v>
      </c>
    </row>
    <row r="37" spans="1:16" x14ac:dyDescent="0.2">
      <c r="J37" t="s">
        <v>33</v>
      </c>
      <c r="K37" t="s">
        <v>36</v>
      </c>
    </row>
    <row r="38" spans="1:16" ht="34" x14ac:dyDescent="0.2">
      <c r="J38" s="5"/>
      <c r="K38" s="5"/>
      <c r="L38" s="5"/>
      <c r="M38" s="5" t="s">
        <v>21</v>
      </c>
      <c r="N38" s="5"/>
      <c r="O38" s="5" t="s">
        <v>24</v>
      </c>
    </row>
    <row r="39" spans="1:16" ht="51" x14ac:dyDescent="0.2">
      <c r="A39" s="4">
        <v>809</v>
      </c>
      <c r="B39" t="s">
        <v>30</v>
      </c>
      <c r="E39" t="s">
        <v>28</v>
      </c>
      <c r="J39" s="5" t="s">
        <v>18</v>
      </c>
      <c r="K39" s="5" t="s">
        <v>19</v>
      </c>
      <c r="L39" s="5" t="s">
        <v>20</v>
      </c>
      <c r="M39" s="5" t="s">
        <v>22</v>
      </c>
      <c r="N39" s="5" t="s">
        <v>23</v>
      </c>
      <c r="O39" s="5" t="s">
        <v>25</v>
      </c>
    </row>
    <row r="40" spans="1:16" x14ac:dyDescent="0.2">
      <c r="A40" s="1" t="s">
        <v>35</v>
      </c>
      <c r="B40" t="s">
        <v>0</v>
      </c>
      <c r="C40" t="s">
        <v>1</v>
      </c>
      <c r="D40" t="s">
        <v>2</v>
      </c>
      <c r="E40" t="s">
        <v>3</v>
      </c>
      <c r="J40" t="s">
        <v>26</v>
      </c>
      <c r="K40">
        <v>1</v>
      </c>
      <c r="L40">
        <v>30.551103591918945</v>
      </c>
      <c r="M40">
        <f t="shared" ref="M40:M51" si="9">$L$40-L40</f>
        <v>0</v>
      </c>
      <c r="N40">
        <f t="shared" ref="N40:N51" si="10">2^M40</f>
        <v>1</v>
      </c>
      <c r="O40">
        <f t="shared" ref="O40:O51" si="11">N40*100/$N$52</f>
        <v>2.5926693631867845</v>
      </c>
    </row>
    <row r="41" spans="1:16" x14ac:dyDescent="0.2">
      <c r="A41">
        <v>1</v>
      </c>
      <c r="B41">
        <v>2</v>
      </c>
      <c r="C41">
        <v>29.964439392089844</v>
      </c>
      <c r="D41">
        <v>31.137767791748047</v>
      </c>
      <c r="E41">
        <f t="shared" ref="E41:E52" si="12">AVERAGE(C41:D41)</f>
        <v>30.551103591918945</v>
      </c>
      <c r="J41" t="s">
        <v>26</v>
      </c>
      <c r="K41">
        <v>2</v>
      </c>
      <c r="L41">
        <v>28.859570503234863</v>
      </c>
      <c r="M41">
        <f t="shared" si="9"/>
        <v>1.691533088684082</v>
      </c>
      <c r="N41">
        <f t="shared" si="10"/>
        <v>3.229997590455338</v>
      </c>
      <c r="O41">
        <f t="shared" si="11"/>
        <v>8.3743157959406886</v>
      </c>
    </row>
    <row r="42" spans="1:16" x14ac:dyDescent="0.2">
      <c r="A42">
        <v>2</v>
      </c>
      <c r="B42">
        <v>2</v>
      </c>
      <c r="C42">
        <v>28.831680297851562</v>
      </c>
      <c r="D42">
        <v>28.887460708618164</v>
      </c>
      <c r="E42">
        <f t="shared" si="12"/>
        <v>28.859570503234863</v>
      </c>
      <c r="J42" t="s">
        <v>26</v>
      </c>
      <c r="K42">
        <v>3</v>
      </c>
      <c r="L42">
        <v>28.494725227355957</v>
      </c>
      <c r="M42">
        <f t="shared" si="9"/>
        <v>2.0563783645629883</v>
      </c>
      <c r="N42">
        <f t="shared" si="10"/>
        <v>4.1594084538211478</v>
      </c>
      <c r="O42">
        <f t="shared" si="11"/>
        <v>10.783970867202203</v>
      </c>
    </row>
    <row r="43" spans="1:16" x14ac:dyDescent="0.2">
      <c r="A43">
        <v>3</v>
      </c>
      <c r="B43">
        <v>2</v>
      </c>
      <c r="C43">
        <v>28.550508499145508</v>
      </c>
      <c r="D43">
        <v>28.438941955566406</v>
      </c>
      <c r="E43">
        <f t="shared" si="12"/>
        <v>28.494725227355957</v>
      </c>
      <c r="J43" t="s">
        <v>26</v>
      </c>
      <c r="K43">
        <v>4</v>
      </c>
      <c r="L43">
        <v>28.041401863098145</v>
      </c>
      <c r="M43">
        <f t="shared" si="9"/>
        <v>2.5097017288208008</v>
      </c>
      <c r="N43">
        <f t="shared" si="10"/>
        <v>5.6950232383776687</v>
      </c>
      <c r="O43">
        <f t="shared" si="11"/>
        <v>14.765312272778571</v>
      </c>
    </row>
    <row r="44" spans="1:16" x14ac:dyDescent="0.2">
      <c r="A44">
        <v>4</v>
      </c>
      <c r="B44">
        <v>2</v>
      </c>
      <c r="C44">
        <v>27.673751831054688</v>
      </c>
      <c r="D44">
        <v>28.409051895141602</v>
      </c>
      <c r="E44">
        <f t="shared" si="12"/>
        <v>28.041401863098145</v>
      </c>
      <c r="J44" t="s">
        <v>26</v>
      </c>
      <c r="K44">
        <v>5</v>
      </c>
      <c r="L44">
        <v>29.400613784790039</v>
      </c>
      <c r="M44">
        <f t="shared" si="9"/>
        <v>1.1504898071289062</v>
      </c>
      <c r="N44">
        <f t="shared" si="10"/>
        <v>2.2198924884255775</v>
      </c>
      <c r="O44">
        <f t="shared" si="11"/>
        <v>5.7554472443094689</v>
      </c>
    </row>
    <row r="45" spans="1:16" x14ac:dyDescent="0.2">
      <c r="A45">
        <v>5</v>
      </c>
      <c r="B45">
        <v>2</v>
      </c>
      <c r="C45">
        <v>29.54857063293457</v>
      </c>
      <c r="D45">
        <v>29.252656936645508</v>
      </c>
      <c r="E45">
        <f t="shared" si="12"/>
        <v>29.400613784790039</v>
      </c>
      <c r="J45" t="s">
        <v>26</v>
      </c>
      <c r="K45">
        <v>6</v>
      </c>
      <c r="L45">
        <v>31.306380271911621</v>
      </c>
      <c r="M45">
        <f t="shared" si="9"/>
        <v>-0.75527667999267578</v>
      </c>
      <c r="N45">
        <f t="shared" si="10"/>
        <v>0.59243275784665816</v>
      </c>
      <c r="O45">
        <f t="shared" si="11"/>
        <v>1.535982261017286</v>
      </c>
      <c r="P45">
        <f>SUM(O40:O45)</f>
        <v>43.807697804435001</v>
      </c>
    </row>
    <row r="46" spans="1:16" x14ac:dyDescent="0.2">
      <c r="A46">
        <v>6</v>
      </c>
      <c r="B46">
        <v>2</v>
      </c>
      <c r="C46">
        <v>31.596128463745117</v>
      </c>
      <c r="D46">
        <v>31.016632080078125</v>
      </c>
      <c r="E46">
        <f t="shared" si="12"/>
        <v>31.306380271911621</v>
      </c>
      <c r="J46" t="s">
        <v>26</v>
      </c>
      <c r="K46">
        <v>7</v>
      </c>
      <c r="L46">
        <v>29.224735260009766</v>
      </c>
      <c r="M46">
        <f t="shared" si="9"/>
        <v>1.3263683319091797</v>
      </c>
      <c r="N46">
        <f t="shared" si="10"/>
        <v>2.5077061971757333</v>
      </c>
      <c r="O46">
        <f t="shared" si="11"/>
        <v>6.5016530292911616</v>
      </c>
    </row>
    <row r="47" spans="1:16" x14ac:dyDescent="0.2">
      <c r="A47">
        <v>7</v>
      </c>
      <c r="B47">
        <v>2</v>
      </c>
      <c r="C47">
        <v>28.826866149902344</v>
      </c>
      <c r="D47">
        <v>29.622604370117188</v>
      </c>
      <c r="E47">
        <f t="shared" si="12"/>
        <v>29.224735260009766</v>
      </c>
      <c r="J47" t="s">
        <v>26</v>
      </c>
      <c r="K47">
        <v>8</v>
      </c>
      <c r="L47">
        <v>29.770782470703125</v>
      </c>
      <c r="M47">
        <f t="shared" si="9"/>
        <v>0.78032112121582031</v>
      </c>
      <c r="N47">
        <f t="shared" si="10"/>
        <v>1.717513121729092</v>
      </c>
      <c r="O47">
        <f t="shared" si="11"/>
        <v>4.4529436515783116</v>
      </c>
    </row>
    <row r="48" spans="1:16" x14ac:dyDescent="0.2">
      <c r="A48">
        <v>8</v>
      </c>
      <c r="B48">
        <v>2</v>
      </c>
      <c r="C48">
        <v>29.681612014770508</v>
      </c>
      <c r="D48">
        <v>29.859952926635742</v>
      </c>
      <c r="E48">
        <f t="shared" si="12"/>
        <v>29.770782470703125</v>
      </c>
      <c r="J48" t="s">
        <v>26</v>
      </c>
      <c r="K48">
        <v>9</v>
      </c>
      <c r="L48">
        <v>28.47935676574707</v>
      </c>
      <c r="M48">
        <f t="shared" si="9"/>
        <v>2.071746826171875</v>
      </c>
      <c r="N48">
        <f t="shared" si="10"/>
        <v>4.2039538335244639</v>
      </c>
      <c r="O48">
        <f t="shared" si="11"/>
        <v>10.899462308430515</v>
      </c>
    </row>
    <row r="49" spans="1:16" x14ac:dyDescent="0.2">
      <c r="A49">
        <v>9</v>
      </c>
      <c r="B49">
        <v>2</v>
      </c>
      <c r="C49">
        <v>28.398488998413086</v>
      </c>
      <c r="D49">
        <v>28.560224533081055</v>
      </c>
      <c r="E49">
        <f t="shared" si="12"/>
        <v>28.47935676574707</v>
      </c>
      <c r="J49" t="s">
        <v>26</v>
      </c>
      <c r="K49">
        <v>10</v>
      </c>
      <c r="L49">
        <v>29.047005653381348</v>
      </c>
      <c r="M49">
        <f t="shared" si="9"/>
        <v>1.5040979385375977</v>
      </c>
      <c r="N49">
        <f t="shared" si="10"/>
        <v>2.8364726210963505</v>
      </c>
      <c r="O49">
        <f t="shared" si="11"/>
        <v>7.3540356642346252</v>
      </c>
    </row>
    <row r="50" spans="1:16" x14ac:dyDescent="0.2">
      <c r="A50">
        <v>10</v>
      </c>
      <c r="B50">
        <v>2</v>
      </c>
      <c r="C50">
        <v>28.402814865112305</v>
      </c>
      <c r="D50">
        <v>29.691196441650391</v>
      </c>
      <c r="E50">
        <f t="shared" si="12"/>
        <v>29.047005653381348</v>
      </c>
      <c r="J50" t="s">
        <v>26</v>
      </c>
      <c r="K50">
        <v>11</v>
      </c>
      <c r="L50">
        <v>28.378447532653809</v>
      </c>
      <c r="M50">
        <f t="shared" si="9"/>
        <v>2.1726560592651367</v>
      </c>
      <c r="N50">
        <f t="shared" si="10"/>
        <v>4.5085266806979467</v>
      </c>
      <c r="O50">
        <f t="shared" si="11"/>
        <v>11.689118998155774</v>
      </c>
    </row>
    <row r="51" spans="1:16" x14ac:dyDescent="0.2">
      <c r="A51">
        <v>11</v>
      </c>
      <c r="B51">
        <v>2</v>
      </c>
      <c r="C51">
        <v>27.918827056884766</v>
      </c>
      <c r="D51">
        <v>28.838068008422852</v>
      </c>
      <c r="E51">
        <f t="shared" si="12"/>
        <v>28.378447532653809</v>
      </c>
      <c r="J51" t="s">
        <v>26</v>
      </c>
      <c r="K51">
        <v>12</v>
      </c>
      <c r="L51">
        <v>27.990545272827148</v>
      </c>
      <c r="M51">
        <f t="shared" si="9"/>
        <v>2.5605583190917969</v>
      </c>
      <c r="N51">
        <f t="shared" si="10"/>
        <v>5.8993594636666806</v>
      </c>
      <c r="O51">
        <f t="shared" si="11"/>
        <v>15.295088543874625</v>
      </c>
      <c r="P51">
        <f>SUM(O46:O51)</f>
        <v>56.192302195565013</v>
      </c>
    </row>
    <row r="52" spans="1:16" x14ac:dyDescent="0.2">
      <c r="A52">
        <v>12</v>
      </c>
      <c r="B52">
        <v>2</v>
      </c>
      <c r="C52">
        <v>27.4197998046875</v>
      </c>
      <c r="D52">
        <v>28.561290740966797</v>
      </c>
      <c r="E52">
        <f t="shared" si="12"/>
        <v>27.990545272827148</v>
      </c>
      <c r="N52">
        <f>SUM(N40:N51)</f>
        <v>38.570286446816652</v>
      </c>
      <c r="O52">
        <f>SUM(O40:O51)</f>
        <v>100.00000000000001</v>
      </c>
    </row>
    <row r="54" spans="1:16" x14ac:dyDescent="0.2">
      <c r="C54">
        <v>34.000133514404297</v>
      </c>
      <c r="J54" t="s">
        <v>34</v>
      </c>
      <c r="K54" t="s">
        <v>36</v>
      </c>
    </row>
    <row r="55" spans="1:16" ht="34" x14ac:dyDescent="0.2">
      <c r="J55" s="5"/>
      <c r="K55" s="5"/>
      <c r="L55" s="5"/>
      <c r="M55" s="5" t="s">
        <v>21</v>
      </c>
      <c r="N55" s="5"/>
      <c r="O55" s="5" t="s">
        <v>24</v>
      </c>
    </row>
    <row r="56" spans="1:16" ht="51" x14ac:dyDescent="0.2">
      <c r="J56" s="5" t="s">
        <v>18</v>
      </c>
      <c r="K56" s="5" t="s">
        <v>19</v>
      </c>
      <c r="L56" s="5" t="s">
        <v>20</v>
      </c>
      <c r="M56" s="5" t="s">
        <v>22</v>
      </c>
      <c r="N56" s="5" t="s">
        <v>23</v>
      </c>
      <c r="O56" s="5" t="s">
        <v>25</v>
      </c>
    </row>
    <row r="57" spans="1:16" x14ac:dyDescent="0.2">
      <c r="J57" t="s">
        <v>26</v>
      </c>
      <c r="K57">
        <v>1</v>
      </c>
      <c r="L57">
        <v>33.024703979492188</v>
      </c>
      <c r="M57">
        <f t="shared" ref="M57:M68" si="13">$L$57-L57</f>
        <v>0</v>
      </c>
      <c r="N57">
        <f t="shared" ref="N57:N68" si="14">2^M57</f>
        <v>1</v>
      </c>
      <c r="O57">
        <f t="shared" ref="O57:O68" si="15">N57*100/$N$69</f>
        <v>1.0084594420141415</v>
      </c>
    </row>
    <row r="58" spans="1:16" x14ac:dyDescent="0.2">
      <c r="A58" s="4">
        <v>809</v>
      </c>
      <c r="B58" t="s">
        <v>31</v>
      </c>
      <c r="E58" t="s">
        <v>28</v>
      </c>
      <c r="J58" t="s">
        <v>26</v>
      </c>
      <c r="K58">
        <v>2</v>
      </c>
      <c r="L58">
        <v>31.413222312927246</v>
      </c>
      <c r="M58">
        <f t="shared" si="13"/>
        <v>1.6114816665649414</v>
      </c>
      <c r="N58">
        <f t="shared" si="14"/>
        <v>3.0556550044070829</v>
      </c>
      <c r="O58">
        <f t="shared" si="15"/>
        <v>3.0815041407320862</v>
      </c>
    </row>
    <row r="59" spans="1:16" x14ac:dyDescent="0.2">
      <c r="A59" s="1" t="s">
        <v>35</v>
      </c>
      <c r="B59" t="s">
        <v>0</v>
      </c>
      <c r="C59" t="s">
        <v>1</v>
      </c>
      <c r="D59" t="s">
        <v>2</v>
      </c>
      <c r="E59" t="s">
        <v>3</v>
      </c>
      <c r="J59" t="s">
        <v>26</v>
      </c>
      <c r="K59">
        <v>3</v>
      </c>
      <c r="L59">
        <v>28.553537368774414</v>
      </c>
      <c r="M59">
        <f t="shared" si="13"/>
        <v>4.4711666107177734</v>
      </c>
      <c r="N59">
        <f t="shared" si="14"/>
        <v>22.179679459408657</v>
      </c>
      <c r="O59">
        <f t="shared" si="15"/>
        <v>22.36730717168777</v>
      </c>
    </row>
    <row r="60" spans="1:16" x14ac:dyDescent="0.2">
      <c r="A60">
        <v>1</v>
      </c>
      <c r="B60">
        <v>2</v>
      </c>
      <c r="C60">
        <v>33.447498321533203</v>
      </c>
      <c r="D60">
        <v>32.601909637451172</v>
      </c>
      <c r="E60">
        <f t="shared" ref="E60:E71" si="16">AVERAGE(C60:D60)</f>
        <v>33.024703979492188</v>
      </c>
      <c r="J60" t="s">
        <v>26</v>
      </c>
      <c r="K60">
        <v>4</v>
      </c>
      <c r="L60">
        <v>28.346467018127441</v>
      </c>
      <c r="M60">
        <f t="shared" si="13"/>
        <v>4.6782369613647461</v>
      </c>
      <c r="N60">
        <f t="shared" si="14"/>
        <v>25.602929019408869</v>
      </c>
      <c r="O60">
        <f t="shared" si="15"/>
        <v>25.819515512840738</v>
      </c>
    </row>
    <row r="61" spans="1:16" x14ac:dyDescent="0.2">
      <c r="A61">
        <v>2</v>
      </c>
      <c r="B61">
        <v>2</v>
      </c>
      <c r="C61">
        <v>32.142108917236328</v>
      </c>
      <c r="D61">
        <v>30.684335708618164</v>
      </c>
      <c r="E61">
        <f t="shared" si="16"/>
        <v>31.413222312927246</v>
      </c>
      <c r="J61" t="s">
        <v>26</v>
      </c>
      <c r="K61">
        <v>5</v>
      </c>
      <c r="L61">
        <v>28.470879554748535</v>
      </c>
      <c r="M61">
        <f t="shared" si="13"/>
        <v>4.5538244247436523</v>
      </c>
      <c r="N61">
        <f t="shared" si="14"/>
        <v>23.487551579463776</v>
      </c>
      <c r="O61">
        <f t="shared" si="15"/>
        <v>23.686243160104404</v>
      </c>
    </row>
    <row r="62" spans="1:16" x14ac:dyDescent="0.2">
      <c r="A62">
        <v>3</v>
      </c>
      <c r="B62">
        <v>2</v>
      </c>
      <c r="C62">
        <v>28.783414840698242</v>
      </c>
      <c r="D62">
        <v>28.323659896850586</v>
      </c>
      <c r="E62">
        <f t="shared" si="16"/>
        <v>28.553537368774414</v>
      </c>
      <c r="J62" t="s">
        <v>26</v>
      </c>
      <c r="K62">
        <v>6</v>
      </c>
      <c r="L62">
        <v>31.155405044555664</v>
      </c>
      <c r="M62">
        <f t="shared" si="13"/>
        <v>1.8692989349365234</v>
      </c>
      <c r="N62">
        <f t="shared" si="14"/>
        <v>3.6535499587602702</v>
      </c>
      <c r="O62">
        <f t="shared" si="15"/>
        <v>3.6844569527821718</v>
      </c>
      <c r="P62">
        <f>SUM(O57:O62)</f>
        <v>79.647486380161311</v>
      </c>
    </row>
    <row r="63" spans="1:16" x14ac:dyDescent="0.2">
      <c r="A63">
        <v>4</v>
      </c>
      <c r="B63">
        <v>2</v>
      </c>
      <c r="C63">
        <v>29.080665588378906</v>
      </c>
      <c r="D63">
        <v>27.612268447875977</v>
      </c>
      <c r="E63">
        <f t="shared" si="16"/>
        <v>28.346467018127441</v>
      </c>
      <c r="J63" t="s">
        <v>26</v>
      </c>
      <c r="K63">
        <v>7</v>
      </c>
      <c r="L63">
        <v>30.751593589782715</v>
      </c>
      <c r="M63">
        <f t="shared" si="13"/>
        <v>2.2731103897094727</v>
      </c>
      <c r="N63">
        <f t="shared" si="14"/>
        <v>4.833641211828092</v>
      </c>
      <c r="O63">
        <f t="shared" si="15"/>
        <v>4.8745311193767158</v>
      </c>
    </row>
    <row r="64" spans="1:16" x14ac:dyDescent="0.2">
      <c r="A64">
        <v>5</v>
      </c>
      <c r="B64">
        <v>2</v>
      </c>
      <c r="C64">
        <v>28.843791961669922</v>
      </c>
      <c r="D64">
        <v>28.097967147827148</v>
      </c>
      <c r="E64">
        <f t="shared" si="16"/>
        <v>28.470879554748535</v>
      </c>
      <c r="J64" t="s">
        <v>26</v>
      </c>
      <c r="K64">
        <v>8</v>
      </c>
      <c r="L64">
        <v>31.692989349365234</v>
      </c>
      <c r="M64">
        <f t="shared" si="13"/>
        <v>1.3317146301269531</v>
      </c>
      <c r="N64">
        <f t="shared" si="14"/>
        <v>2.5170164235534607</v>
      </c>
      <c r="O64">
        <f t="shared" si="15"/>
        <v>2.5383089780371528</v>
      </c>
    </row>
    <row r="65" spans="1:16" x14ac:dyDescent="0.2">
      <c r="A65">
        <v>6</v>
      </c>
      <c r="B65">
        <v>2</v>
      </c>
      <c r="C65">
        <v>31.604879379272461</v>
      </c>
      <c r="D65">
        <v>30.705930709838867</v>
      </c>
      <c r="E65">
        <f t="shared" si="16"/>
        <v>31.155405044555664</v>
      </c>
      <c r="J65" t="s">
        <v>26</v>
      </c>
      <c r="K65">
        <v>9</v>
      </c>
      <c r="L65">
        <v>31.694728851318359</v>
      </c>
      <c r="M65">
        <f t="shared" si="13"/>
        <v>1.3299751281738281</v>
      </c>
      <c r="N65">
        <f t="shared" si="14"/>
        <v>2.513983408007932</v>
      </c>
      <c r="O65">
        <f t="shared" si="15"/>
        <v>2.5352503048724886</v>
      </c>
    </row>
    <row r="66" spans="1:16" x14ac:dyDescent="0.2">
      <c r="A66">
        <v>7</v>
      </c>
      <c r="B66">
        <v>2</v>
      </c>
      <c r="C66">
        <v>30.615947723388672</v>
      </c>
      <c r="D66">
        <v>30.887239456176758</v>
      </c>
      <c r="E66">
        <f t="shared" si="16"/>
        <v>30.751593589782715</v>
      </c>
      <c r="J66" t="s">
        <v>26</v>
      </c>
      <c r="K66">
        <v>10</v>
      </c>
      <c r="L66">
        <v>32.140633583068848</v>
      </c>
      <c r="M66">
        <f t="shared" si="13"/>
        <v>0.88407039642333984</v>
      </c>
      <c r="N66">
        <f t="shared" si="14"/>
        <v>1.8455750380964966</v>
      </c>
      <c r="O66">
        <f t="shared" si="15"/>
        <v>1.8611875731140208</v>
      </c>
    </row>
    <row r="67" spans="1:16" x14ac:dyDescent="0.2">
      <c r="A67">
        <v>8</v>
      </c>
      <c r="B67">
        <v>2</v>
      </c>
      <c r="C67">
        <v>31.692989349365234</v>
      </c>
      <c r="D67">
        <v>31.692989349365234</v>
      </c>
      <c r="E67">
        <f t="shared" si="16"/>
        <v>31.692989349365234</v>
      </c>
      <c r="J67" t="s">
        <v>26</v>
      </c>
      <c r="K67">
        <v>11</v>
      </c>
      <c r="L67">
        <v>30.484606742858887</v>
      </c>
      <c r="M67">
        <f t="shared" si="13"/>
        <v>2.5400972366333008</v>
      </c>
      <c r="N67">
        <f t="shared" si="14"/>
        <v>5.8162820694005521</v>
      </c>
      <c r="O67">
        <f t="shared" si="15"/>
        <v>5.8654845703045364</v>
      </c>
    </row>
    <row r="68" spans="1:16" x14ac:dyDescent="0.2">
      <c r="A68">
        <v>9</v>
      </c>
      <c r="B68">
        <v>2</v>
      </c>
      <c r="C68">
        <v>30.803955078125</v>
      </c>
      <c r="D68">
        <v>32.585502624511719</v>
      </c>
      <c r="E68">
        <f t="shared" si="16"/>
        <v>31.694728851318359</v>
      </c>
      <c r="J68" t="s">
        <v>26</v>
      </c>
      <c r="K68">
        <v>12</v>
      </c>
      <c r="L68">
        <v>31.615835189819336</v>
      </c>
      <c r="M68">
        <f t="shared" si="13"/>
        <v>1.4088687896728516</v>
      </c>
      <c r="N68">
        <f t="shared" si="14"/>
        <v>2.6552888123945362</v>
      </c>
      <c r="O68">
        <f t="shared" si="15"/>
        <v>2.677751074133786</v>
      </c>
      <c r="P68">
        <f>SUM(O63:O68)</f>
        <v>20.352513619838703</v>
      </c>
    </row>
    <row r="69" spans="1:16" x14ac:dyDescent="0.2">
      <c r="A69">
        <v>10</v>
      </c>
      <c r="B69">
        <v>2</v>
      </c>
      <c r="C69">
        <v>31.780248641967773</v>
      </c>
      <c r="D69">
        <v>32.501018524169922</v>
      </c>
      <c r="E69">
        <f t="shared" si="16"/>
        <v>32.140633583068848</v>
      </c>
      <c r="N69">
        <f>SUM(N57:N68)</f>
        <v>99.161151984729713</v>
      </c>
      <c r="O69">
        <f>SUM(O57:O68)</f>
        <v>100</v>
      </c>
    </row>
    <row r="70" spans="1:16" x14ac:dyDescent="0.2">
      <c r="A70">
        <v>11</v>
      </c>
      <c r="B70">
        <v>2</v>
      </c>
      <c r="C70">
        <v>29.355493545532227</v>
      </c>
      <c r="D70">
        <v>31.613719940185547</v>
      </c>
      <c r="E70">
        <f t="shared" si="16"/>
        <v>30.484606742858887</v>
      </c>
    </row>
    <row r="71" spans="1:16" x14ac:dyDescent="0.2">
      <c r="A71">
        <v>12</v>
      </c>
      <c r="B71">
        <v>2</v>
      </c>
      <c r="C71">
        <v>31.615835189819336</v>
      </c>
      <c r="D71">
        <v>31.615835189819336</v>
      </c>
      <c r="E71">
        <f t="shared" si="16"/>
        <v>31.615835189819336</v>
      </c>
    </row>
    <row r="73" spans="1:16" x14ac:dyDescent="0.2">
      <c r="C73">
        <v>34.000133514404297</v>
      </c>
    </row>
    <row r="80" spans="1:16" x14ac:dyDescent="0.2">
      <c r="A80" s="4">
        <v>809</v>
      </c>
      <c r="B80" t="s">
        <v>27</v>
      </c>
      <c r="E80" t="s">
        <v>28</v>
      </c>
      <c r="J80" t="s">
        <v>32</v>
      </c>
      <c r="K80" t="s">
        <v>13</v>
      </c>
    </row>
    <row r="81" spans="1:15" ht="34" x14ac:dyDescent="0.2">
      <c r="A81" s="1" t="s">
        <v>13</v>
      </c>
      <c r="B81" t="s">
        <v>0</v>
      </c>
      <c r="C81" t="s">
        <v>1</v>
      </c>
      <c r="D81" t="s">
        <v>2</v>
      </c>
      <c r="E81" t="s">
        <v>3</v>
      </c>
      <c r="J81" s="5"/>
      <c r="K81" s="5"/>
      <c r="L81" s="5"/>
      <c r="M81" s="5" t="s">
        <v>21</v>
      </c>
      <c r="N81" s="5"/>
      <c r="O81" s="5" t="s">
        <v>24</v>
      </c>
    </row>
    <row r="82" spans="1:15" ht="51" x14ac:dyDescent="0.2">
      <c r="A82">
        <v>1</v>
      </c>
      <c r="B82">
        <v>2</v>
      </c>
      <c r="C82">
        <v>31.249124526977539</v>
      </c>
      <c r="D82">
        <v>31.253044128417969</v>
      </c>
      <c r="E82">
        <f t="shared" ref="E82:E93" si="17">AVERAGE(C82:D82)</f>
        <v>31.251084327697754</v>
      </c>
      <c r="J82" s="5" t="s">
        <v>18</v>
      </c>
      <c r="K82" s="5" t="s">
        <v>19</v>
      </c>
      <c r="L82" s="5" t="s">
        <v>20</v>
      </c>
      <c r="M82" s="5" t="s">
        <v>22</v>
      </c>
      <c r="N82" s="5" t="s">
        <v>23</v>
      </c>
      <c r="O82" s="5" t="s">
        <v>25</v>
      </c>
    </row>
    <row r="83" spans="1:15" x14ac:dyDescent="0.2">
      <c r="A83">
        <v>2</v>
      </c>
      <c r="B83">
        <v>2</v>
      </c>
      <c r="C83">
        <v>28.954072952270508</v>
      </c>
      <c r="D83">
        <v>28.942760467529297</v>
      </c>
      <c r="E83">
        <f t="shared" si="17"/>
        <v>28.948416709899902</v>
      </c>
      <c r="J83" t="s">
        <v>13</v>
      </c>
      <c r="K83">
        <v>1</v>
      </c>
      <c r="L83">
        <v>31.251084327697754</v>
      </c>
      <c r="M83">
        <f t="shared" ref="M83:M94" si="18">$L$83-L83</f>
        <v>0</v>
      </c>
      <c r="N83">
        <f t="shared" ref="N83:N94" si="19">2^M83</f>
        <v>1</v>
      </c>
      <c r="O83">
        <f t="shared" ref="O83:O94" si="20">N83*100/$N$95</f>
        <v>3.7294895627873457</v>
      </c>
    </row>
    <row r="84" spans="1:15" x14ac:dyDescent="0.2">
      <c r="A84">
        <v>3</v>
      </c>
      <c r="B84">
        <v>2</v>
      </c>
      <c r="C84">
        <v>29.3572998046875</v>
      </c>
      <c r="D84">
        <v>29.034744262695312</v>
      </c>
      <c r="E84">
        <f t="shared" si="17"/>
        <v>29.196022033691406</v>
      </c>
      <c r="J84" t="s">
        <v>13</v>
      </c>
      <c r="K84">
        <v>2</v>
      </c>
      <c r="L84">
        <v>28.948416709899902</v>
      </c>
      <c r="M84">
        <f t="shared" si="18"/>
        <v>2.3026676177978516</v>
      </c>
      <c r="N84">
        <f t="shared" si="19"/>
        <v>4.9336918760721593</v>
      </c>
      <c r="O84">
        <f t="shared" si="20"/>
        <v>18.400152357819834</v>
      </c>
    </row>
    <row r="85" spans="1:15" x14ac:dyDescent="0.2">
      <c r="A85">
        <v>4</v>
      </c>
      <c r="B85">
        <v>2</v>
      </c>
      <c r="C85">
        <v>30.054786682128906</v>
      </c>
      <c r="D85">
        <v>30.447952270507812</v>
      </c>
      <c r="E85">
        <f t="shared" si="17"/>
        <v>30.251369476318359</v>
      </c>
      <c r="J85" t="s">
        <v>13</v>
      </c>
      <c r="K85">
        <v>3</v>
      </c>
      <c r="L85">
        <v>29.196022033691406</v>
      </c>
      <c r="M85">
        <f t="shared" si="18"/>
        <v>2.0550622940063477</v>
      </c>
      <c r="N85">
        <f t="shared" si="19"/>
        <v>4.1556158442995645</v>
      </c>
      <c r="O85">
        <f t="shared" si="20"/>
        <v>15.498325918268948</v>
      </c>
    </row>
    <row r="86" spans="1:15" x14ac:dyDescent="0.2">
      <c r="A86">
        <v>5</v>
      </c>
      <c r="B86">
        <v>2</v>
      </c>
      <c r="C86">
        <v>30.499143600463867</v>
      </c>
      <c r="D86">
        <v>30.274879455566406</v>
      </c>
      <c r="E86">
        <f t="shared" si="17"/>
        <v>30.387011528015137</v>
      </c>
      <c r="J86" t="s">
        <v>13</v>
      </c>
      <c r="K86">
        <v>4</v>
      </c>
      <c r="L86">
        <v>30.251369476318359</v>
      </c>
      <c r="M86">
        <f t="shared" si="18"/>
        <v>0.99971485137939453</v>
      </c>
      <c r="N86">
        <f t="shared" si="19"/>
        <v>1.9996047391381075</v>
      </c>
      <c r="O86">
        <f t="shared" si="20"/>
        <v>7.457505004315685</v>
      </c>
    </row>
    <row r="87" spans="1:15" x14ac:dyDescent="0.2">
      <c r="A87">
        <v>6</v>
      </c>
      <c r="B87">
        <v>2</v>
      </c>
      <c r="C87">
        <v>32.879371643066406</v>
      </c>
      <c r="D87">
        <v>32.359340667724609</v>
      </c>
      <c r="E87">
        <f t="shared" si="17"/>
        <v>32.619356155395508</v>
      </c>
      <c r="J87" t="s">
        <v>13</v>
      </c>
      <c r="K87">
        <v>5</v>
      </c>
      <c r="L87">
        <v>30.387011528015137</v>
      </c>
      <c r="M87">
        <f t="shared" si="18"/>
        <v>0.86407279968261719</v>
      </c>
      <c r="N87">
        <f t="shared" si="19"/>
        <v>1.8201694932257146</v>
      </c>
      <c r="O87">
        <f t="shared" si="20"/>
        <v>6.7883031274892351</v>
      </c>
    </row>
    <row r="88" spans="1:15" x14ac:dyDescent="0.2">
      <c r="A88">
        <v>7</v>
      </c>
      <c r="B88">
        <v>2</v>
      </c>
      <c r="C88">
        <v>31.819421768188477</v>
      </c>
      <c r="D88">
        <v>32.025032043457031</v>
      </c>
      <c r="E88">
        <f t="shared" si="17"/>
        <v>31.922226905822754</v>
      </c>
      <c r="J88" t="s">
        <v>13</v>
      </c>
      <c r="K88">
        <v>6</v>
      </c>
      <c r="L88">
        <v>32.619356155395508</v>
      </c>
      <c r="M88">
        <f t="shared" si="18"/>
        <v>-1.3682718276977539</v>
      </c>
      <c r="N88">
        <f t="shared" si="19"/>
        <v>0.38735497449526812</v>
      </c>
      <c r="O88">
        <f t="shared" si="20"/>
        <v>1.4446363344738609</v>
      </c>
    </row>
    <row r="89" spans="1:15" x14ac:dyDescent="0.2">
      <c r="A89">
        <v>8</v>
      </c>
      <c r="B89">
        <v>2</v>
      </c>
      <c r="C89">
        <v>32.274765014648438</v>
      </c>
      <c r="D89">
        <v>32.875350952148438</v>
      </c>
      <c r="E89">
        <f t="shared" si="17"/>
        <v>32.575057983398438</v>
      </c>
      <c r="J89" t="s">
        <v>13</v>
      </c>
      <c r="K89">
        <v>7</v>
      </c>
      <c r="L89">
        <v>31.922226905822754</v>
      </c>
      <c r="M89">
        <f t="shared" si="18"/>
        <v>-0.671142578125</v>
      </c>
      <c r="N89">
        <f t="shared" si="19"/>
        <v>0.62800912285449972</v>
      </c>
      <c r="O89">
        <f t="shared" si="20"/>
        <v>2.3421534690210928</v>
      </c>
    </row>
    <row r="90" spans="1:15" x14ac:dyDescent="0.2">
      <c r="A90">
        <v>9</v>
      </c>
      <c r="B90">
        <v>2</v>
      </c>
      <c r="C90">
        <v>32.048748016357401</v>
      </c>
      <c r="D90">
        <v>31.877185821533203</v>
      </c>
      <c r="E90">
        <f t="shared" si="17"/>
        <v>31.962966918945302</v>
      </c>
      <c r="J90" t="s">
        <v>13</v>
      </c>
      <c r="K90">
        <v>8</v>
      </c>
      <c r="L90">
        <v>32.575057983398438</v>
      </c>
      <c r="M90">
        <f t="shared" si="18"/>
        <v>-1.3239736557006836</v>
      </c>
      <c r="N90">
        <f t="shared" si="19"/>
        <v>0.39943325199960916</v>
      </c>
      <c r="O90">
        <f t="shared" si="20"/>
        <v>1.4896821443627501</v>
      </c>
    </row>
    <row r="91" spans="1:15" x14ac:dyDescent="0.2">
      <c r="A91">
        <v>10</v>
      </c>
      <c r="B91">
        <v>2</v>
      </c>
      <c r="C91">
        <v>30.146341323852539</v>
      </c>
      <c r="D91">
        <v>30.669124603271484</v>
      </c>
      <c r="E91">
        <f t="shared" si="17"/>
        <v>30.407732963562012</v>
      </c>
      <c r="J91" t="s">
        <v>13</v>
      </c>
      <c r="K91">
        <v>9</v>
      </c>
      <c r="L91">
        <v>31.962966918945302</v>
      </c>
      <c r="M91">
        <f t="shared" si="18"/>
        <v>-0.71188259124754794</v>
      </c>
      <c r="N91">
        <f t="shared" si="19"/>
        <v>0.61052293961342119</v>
      </c>
      <c r="O91">
        <f t="shared" si="20"/>
        <v>2.2769389311305033</v>
      </c>
    </row>
    <row r="92" spans="1:15" x14ac:dyDescent="0.2">
      <c r="A92">
        <v>11</v>
      </c>
      <c r="B92">
        <v>2</v>
      </c>
      <c r="C92">
        <v>29.227476119995117</v>
      </c>
      <c r="D92">
        <v>29.219879150390625</v>
      </c>
      <c r="E92">
        <f t="shared" si="17"/>
        <v>29.223677635192871</v>
      </c>
      <c r="J92" t="s">
        <v>13</v>
      </c>
      <c r="K92">
        <v>10</v>
      </c>
      <c r="L92">
        <v>30.407732963562012</v>
      </c>
      <c r="M92">
        <f t="shared" si="18"/>
        <v>0.84335136413574219</v>
      </c>
      <c r="N92">
        <f t="shared" si="19"/>
        <v>1.7942132414763625</v>
      </c>
      <c r="O92">
        <f t="shared" si="20"/>
        <v>6.6914995575009453</v>
      </c>
    </row>
    <row r="93" spans="1:15" x14ac:dyDescent="0.2">
      <c r="A93">
        <v>12</v>
      </c>
      <c r="B93">
        <v>2</v>
      </c>
      <c r="C93">
        <v>29.139471054077148</v>
      </c>
      <c r="D93">
        <v>28.7142333984375</v>
      </c>
      <c r="E93">
        <f t="shared" si="17"/>
        <v>28.926852226257324</v>
      </c>
      <c r="J93" t="s">
        <v>13</v>
      </c>
      <c r="K93">
        <v>11</v>
      </c>
      <c r="L93">
        <v>29.223677635192871</v>
      </c>
      <c r="M93">
        <f t="shared" si="18"/>
        <v>2.0274066925048828</v>
      </c>
      <c r="N93">
        <f t="shared" si="19"/>
        <v>4.0767138410139676</v>
      </c>
      <c r="O93">
        <f t="shared" si="20"/>
        <v>15.204061720532303</v>
      </c>
    </row>
    <row r="94" spans="1:15" x14ac:dyDescent="0.2">
      <c r="J94" t="s">
        <v>13</v>
      </c>
      <c r="K94">
        <v>12</v>
      </c>
      <c r="L94">
        <v>28.926852226257324</v>
      </c>
      <c r="M94">
        <f t="shared" si="18"/>
        <v>2.3242321014404297</v>
      </c>
      <c r="N94">
        <f t="shared" si="19"/>
        <v>5.0079914577743123</v>
      </c>
      <c r="O94">
        <f t="shared" si="20"/>
        <v>18.677251872297482</v>
      </c>
    </row>
    <row r="95" spans="1:15" x14ac:dyDescent="0.2">
      <c r="C95">
        <v>35.929592132568359</v>
      </c>
      <c r="N95">
        <f>SUM(N83:N94)</f>
        <v>26.81332078196299</v>
      </c>
      <c r="O95">
        <f>SUM(O83:O94)</f>
        <v>100</v>
      </c>
    </row>
    <row r="98" spans="1:15" x14ac:dyDescent="0.2">
      <c r="J98" t="s">
        <v>15</v>
      </c>
      <c r="K98" t="s">
        <v>13</v>
      </c>
    </row>
    <row r="99" spans="1:15" ht="34" x14ac:dyDescent="0.2">
      <c r="A99" s="4">
        <v>809</v>
      </c>
      <c r="B99" t="s">
        <v>29</v>
      </c>
      <c r="E99" t="s">
        <v>28</v>
      </c>
      <c r="J99" s="5"/>
      <c r="K99" s="5"/>
      <c r="L99" s="5"/>
      <c r="M99" s="5" t="s">
        <v>21</v>
      </c>
      <c r="N99" s="5"/>
      <c r="O99" s="5" t="s">
        <v>24</v>
      </c>
    </row>
    <row r="100" spans="1:15" ht="51" x14ac:dyDescent="0.2">
      <c r="A100" s="1" t="s">
        <v>13</v>
      </c>
      <c r="B100" t="s">
        <v>0</v>
      </c>
      <c r="C100" t="s">
        <v>1</v>
      </c>
      <c r="D100" t="s">
        <v>2</v>
      </c>
      <c r="E100" t="s">
        <v>3</v>
      </c>
      <c r="J100" s="5" t="s">
        <v>18</v>
      </c>
      <c r="K100" s="5" t="s">
        <v>19</v>
      </c>
      <c r="L100" s="5" t="s">
        <v>20</v>
      </c>
      <c r="M100" s="5" t="s">
        <v>22</v>
      </c>
      <c r="N100" s="5" t="s">
        <v>23</v>
      </c>
      <c r="O100" s="5" t="s">
        <v>25</v>
      </c>
    </row>
    <row r="101" spans="1:15" x14ac:dyDescent="0.2">
      <c r="A101">
        <v>1</v>
      </c>
      <c r="B101">
        <v>2</v>
      </c>
      <c r="C101">
        <v>31.122659683227539</v>
      </c>
      <c r="D101">
        <v>31.609575271606445</v>
      </c>
      <c r="E101">
        <f t="shared" ref="E101:E112" si="21">AVERAGE(C101:D101)</f>
        <v>31.366117477416992</v>
      </c>
      <c r="J101" t="s">
        <v>13</v>
      </c>
      <c r="K101">
        <v>1</v>
      </c>
      <c r="L101">
        <v>31.366117477416992</v>
      </c>
      <c r="M101">
        <f t="shared" ref="M101:M112" si="22">$L$101-L101</f>
        <v>0</v>
      </c>
      <c r="N101">
        <f t="shared" ref="N101:N112" si="23">2^M101</f>
        <v>1</v>
      </c>
      <c r="O101">
        <f t="shared" ref="O101:O112" si="24">N101*100/$N$113</f>
        <v>2.6165332587670704</v>
      </c>
    </row>
    <row r="102" spans="1:15" x14ac:dyDescent="0.2">
      <c r="A102">
        <v>2</v>
      </c>
      <c r="B102">
        <v>2</v>
      </c>
      <c r="C102">
        <v>30.312595367431641</v>
      </c>
      <c r="D102">
        <v>29.98930549621582</v>
      </c>
      <c r="E102">
        <f t="shared" si="21"/>
        <v>30.15095043182373</v>
      </c>
      <c r="J102" t="s">
        <v>13</v>
      </c>
      <c r="K102">
        <v>2</v>
      </c>
      <c r="L102">
        <v>30.15095043182373</v>
      </c>
      <c r="M102">
        <f t="shared" si="22"/>
        <v>1.2151670455932617</v>
      </c>
      <c r="N102">
        <f t="shared" si="23"/>
        <v>2.3216766335999695</v>
      </c>
      <c r="O102">
        <f t="shared" si="24"/>
        <v>6.0747441279166896</v>
      </c>
    </row>
    <row r="103" spans="1:15" x14ac:dyDescent="0.2">
      <c r="A103">
        <v>3</v>
      </c>
      <c r="B103">
        <v>2</v>
      </c>
      <c r="C103">
        <v>29.248233795166016</v>
      </c>
      <c r="D103">
        <v>29.258890151977539</v>
      </c>
      <c r="E103">
        <f t="shared" si="21"/>
        <v>29.253561973571777</v>
      </c>
      <c r="J103" t="s">
        <v>13</v>
      </c>
      <c r="K103">
        <v>3</v>
      </c>
      <c r="L103">
        <v>29.253561973571777</v>
      </c>
      <c r="M103">
        <f t="shared" si="22"/>
        <v>2.1125555038452148</v>
      </c>
      <c r="N103">
        <f t="shared" si="23"/>
        <v>4.3245664443005323</v>
      </c>
      <c r="O103">
        <f t="shared" si="24"/>
        <v>11.315371931260394</v>
      </c>
    </row>
    <row r="104" spans="1:15" x14ac:dyDescent="0.2">
      <c r="A104">
        <v>4</v>
      </c>
      <c r="B104">
        <v>2</v>
      </c>
      <c r="C104">
        <v>30.525890350341797</v>
      </c>
      <c r="D104">
        <v>30.418598175048828</v>
      </c>
      <c r="E104">
        <f t="shared" si="21"/>
        <v>30.472244262695312</v>
      </c>
      <c r="J104" t="s">
        <v>13</v>
      </c>
      <c r="K104">
        <v>4</v>
      </c>
      <c r="L104">
        <v>30.472244262695312</v>
      </c>
      <c r="M104">
        <f t="shared" si="22"/>
        <v>0.89387321472167969</v>
      </c>
      <c r="N104">
        <f t="shared" si="23"/>
        <v>1.8581580448026407</v>
      </c>
      <c r="O104">
        <f t="shared" si="24"/>
        <v>4.8619323242717014</v>
      </c>
    </row>
    <row r="105" spans="1:15" x14ac:dyDescent="0.2">
      <c r="A105">
        <v>5</v>
      </c>
      <c r="B105">
        <v>2</v>
      </c>
      <c r="C105">
        <v>31.404794692993164</v>
      </c>
      <c r="D105">
        <v>30.866943359375</v>
      </c>
      <c r="E105">
        <f t="shared" si="21"/>
        <v>31.135869026184082</v>
      </c>
      <c r="J105" t="s">
        <v>13</v>
      </c>
      <c r="K105">
        <v>5</v>
      </c>
      <c r="L105">
        <v>31.135869026184082</v>
      </c>
      <c r="M105">
        <f t="shared" si="22"/>
        <v>0.23024845123291016</v>
      </c>
      <c r="N105">
        <f t="shared" si="23"/>
        <v>1.1730369443681532</v>
      </c>
      <c r="O105">
        <f t="shared" si="24"/>
        <v>3.0692901787017703</v>
      </c>
    </row>
    <row r="106" spans="1:15" x14ac:dyDescent="0.2">
      <c r="A106">
        <v>6</v>
      </c>
      <c r="B106">
        <v>2</v>
      </c>
      <c r="C106">
        <v>31.550823211669922</v>
      </c>
      <c r="D106">
        <v>30.983377456665039</v>
      </c>
      <c r="E106">
        <f t="shared" si="21"/>
        <v>31.26710033416748</v>
      </c>
      <c r="J106" t="s">
        <v>13</v>
      </c>
      <c r="K106">
        <v>6</v>
      </c>
      <c r="L106">
        <v>31.26710033416748</v>
      </c>
      <c r="M106">
        <f t="shared" si="22"/>
        <v>9.9017143249511719E-2</v>
      </c>
      <c r="N106">
        <f t="shared" si="23"/>
        <v>1.0710435501068503</v>
      </c>
      <c r="O106">
        <f t="shared" si="24"/>
        <v>2.802421070442529</v>
      </c>
    </row>
    <row r="107" spans="1:15" x14ac:dyDescent="0.2">
      <c r="A107">
        <v>7</v>
      </c>
      <c r="B107">
        <v>2</v>
      </c>
      <c r="C107">
        <v>30.179670333862305</v>
      </c>
      <c r="D107">
        <v>30.389444351196289</v>
      </c>
      <c r="E107">
        <f t="shared" si="21"/>
        <v>30.284557342529297</v>
      </c>
      <c r="J107" t="s">
        <v>13</v>
      </c>
      <c r="K107">
        <v>7</v>
      </c>
      <c r="L107">
        <v>30.284557342529297</v>
      </c>
      <c r="M107">
        <f t="shared" si="22"/>
        <v>1.0815601348876953</v>
      </c>
      <c r="N107">
        <f t="shared" si="23"/>
        <v>2.1163234428487683</v>
      </c>
      <c r="O107">
        <f t="shared" si="24"/>
        <v>5.5374306745222333</v>
      </c>
    </row>
    <row r="108" spans="1:15" x14ac:dyDescent="0.2">
      <c r="A108">
        <v>8</v>
      </c>
      <c r="B108">
        <v>2</v>
      </c>
      <c r="C108">
        <v>31.150747299194336</v>
      </c>
      <c r="D108">
        <v>30.582065582275391</v>
      </c>
      <c r="E108">
        <f t="shared" si="21"/>
        <v>30.866406440734863</v>
      </c>
      <c r="J108" t="s">
        <v>13</v>
      </c>
      <c r="K108">
        <v>8</v>
      </c>
      <c r="L108">
        <v>30.866406440734863</v>
      </c>
      <c r="M108">
        <f t="shared" si="22"/>
        <v>0.49971103668212891</v>
      </c>
      <c r="N108">
        <f t="shared" si="23"/>
        <v>1.4139303320932133</v>
      </c>
      <c r="O108">
        <f t="shared" si="24"/>
        <v>3.6995957395014609</v>
      </c>
    </row>
    <row r="109" spans="1:15" x14ac:dyDescent="0.2">
      <c r="A109">
        <v>9</v>
      </c>
      <c r="B109">
        <v>2</v>
      </c>
      <c r="C109">
        <v>29.774696350097656</v>
      </c>
      <c r="D109">
        <v>29.915445327758789</v>
      </c>
      <c r="E109">
        <f t="shared" si="21"/>
        <v>29.845070838928223</v>
      </c>
      <c r="J109" t="s">
        <v>13</v>
      </c>
      <c r="K109">
        <v>9</v>
      </c>
      <c r="L109">
        <v>29.845070838928223</v>
      </c>
      <c r="M109">
        <f t="shared" si="22"/>
        <v>1.5210466384887695</v>
      </c>
      <c r="N109">
        <f t="shared" si="23"/>
        <v>2.8699918469073813</v>
      </c>
      <c r="O109">
        <f t="shared" si="24"/>
        <v>7.5094291198234924</v>
      </c>
    </row>
    <row r="110" spans="1:15" x14ac:dyDescent="0.2">
      <c r="A110">
        <v>10</v>
      </c>
      <c r="B110">
        <v>2</v>
      </c>
      <c r="C110">
        <v>29.169605255126953</v>
      </c>
      <c r="D110">
        <v>29.23991584777832</v>
      </c>
      <c r="E110">
        <f t="shared" si="21"/>
        <v>29.204760551452637</v>
      </c>
      <c r="J110" t="s">
        <v>13</v>
      </c>
      <c r="K110">
        <v>10</v>
      </c>
      <c r="L110">
        <v>29.204760551452637</v>
      </c>
      <c r="M110">
        <f t="shared" si="22"/>
        <v>2.1613569259643555</v>
      </c>
      <c r="N110">
        <f t="shared" si="23"/>
        <v>4.4733539847054038</v>
      </c>
      <c r="O110">
        <f t="shared" si="24"/>
        <v>11.704679479219889</v>
      </c>
    </row>
    <row r="111" spans="1:15" x14ac:dyDescent="0.2">
      <c r="A111">
        <v>11</v>
      </c>
      <c r="B111">
        <v>2</v>
      </c>
      <c r="C111">
        <v>27.839912414550781</v>
      </c>
      <c r="D111">
        <v>27.505764007568359</v>
      </c>
      <c r="E111">
        <f t="shared" si="21"/>
        <v>27.67283821105957</v>
      </c>
      <c r="J111" t="s">
        <v>13</v>
      </c>
      <c r="K111">
        <v>11</v>
      </c>
      <c r="L111">
        <v>27.67283821105957</v>
      </c>
      <c r="M111">
        <f t="shared" si="22"/>
        <v>3.6932792663574219</v>
      </c>
      <c r="N111">
        <f t="shared" si="23"/>
        <v>12.935637644706446</v>
      </c>
      <c r="O111">
        <f t="shared" si="24"/>
        <v>33.846526120733749</v>
      </c>
    </row>
    <row r="112" spans="1:15" x14ac:dyDescent="0.2">
      <c r="A112">
        <v>12</v>
      </c>
      <c r="B112">
        <v>2</v>
      </c>
      <c r="C112">
        <v>29.814552307128906</v>
      </c>
      <c r="D112">
        <v>30.093973159790039</v>
      </c>
      <c r="E112">
        <f t="shared" si="21"/>
        <v>29.954262733459473</v>
      </c>
      <c r="J112" t="s">
        <v>13</v>
      </c>
      <c r="K112">
        <v>12</v>
      </c>
      <c r="L112">
        <v>29.954262733459473</v>
      </c>
      <c r="M112">
        <f t="shared" si="22"/>
        <v>1.4118547439575195</v>
      </c>
      <c r="N112">
        <f t="shared" si="23"/>
        <v>2.6607901701656793</v>
      </c>
      <c r="O112">
        <f t="shared" si="24"/>
        <v>6.9620459748389925</v>
      </c>
    </row>
    <row r="113" spans="1:15" x14ac:dyDescent="0.2">
      <c r="N113">
        <f>SUM(N101:N112)</f>
        <v>38.218509038605049</v>
      </c>
      <c r="O113">
        <f>SUM(O101:O112)</f>
        <v>99.999999999999972</v>
      </c>
    </row>
    <row r="114" spans="1:15" x14ac:dyDescent="0.2">
      <c r="C114">
        <v>35.929592132568359</v>
      </c>
      <c r="I114" s="2"/>
    </row>
    <row r="115" spans="1:15" x14ac:dyDescent="0.2">
      <c r="I115" s="2"/>
      <c r="J115" t="s">
        <v>33</v>
      </c>
      <c r="K115" t="s">
        <v>13</v>
      </c>
    </row>
    <row r="116" spans="1:15" ht="34" x14ac:dyDescent="0.2">
      <c r="I116" s="2"/>
      <c r="J116" s="5"/>
      <c r="K116" s="5"/>
      <c r="L116" s="5"/>
      <c r="M116" s="5" t="s">
        <v>21</v>
      </c>
      <c r="N116" s="5"/>
      <c r="O116" s="5" t="s">
        <v>24</v>
      </c>
    </row>
    <row r="117" spans="1:15" ht="51" x14ac:dyDescent="0.2">
      <c r="I117" s="2"/>
      <c r="J117" s="5" t="s">
        <v>18</v>
      </c>
      <c r="K117" s="5" t="s">
        <v>19</v>
      </c>
      <c r="L117" s="5" t="s">
        <v>20</v>
      </c>
      <c r="M117" s="5" t="s">
        <v>22</v>
      </c>
      <c r="N117" s="5" t="s">
        <v>23</v>
      </c>
      <c r="O117" s="5" t="s">
        <v>25</v>
      </c>
    </row>
    <row r="118" spans="1:15" x14ac:dyDescent="0.2">
      <c r="A118" s="4">
        <v>809</v>
      </c>
      <c r="B118" t="s">
        <v>30</v>
      </c>
      <c r="E118" t="s">
        <v>28</v>
      </c>
      <c r="I118" s="2"/>
      <c r="J118" t="s">
        <v>13</v>
      </c>
      <c r="K118">
        <v>1</v>
      </c>
      <c r="L118">
        <v>33.088272094726562</v>
      </c>
      <c r="M118">
        <f t="shared" ref="M118:M129" si="25">$L$118-L118</f>
        <v>0</v>
      </c>
      <c r="N118">
        <f t="shared" ref="N118:N129" si="26">2^M118</f>
        <v>1</v>
      </c>
      <c r="O118">
        <f t="shared" ref="O118:O129" si="27">N118*100/$N$130</f>
        <v>1.0699451237547402</v>
      </c>
    </row>
    <row r="119" spans="1:15" x14ac:dyDescent="0.2">
      <c r="A119" s="1" t="s">
        <v>13</v>
      </c>
      <c r="B119" t="s">
        <v>0</v>
      </c>
      <c r="C119" t="s">
        <v>1</v>
      </c>
      <c r="D119" t="s">
        <v>2</v>
      </c>
      <c r="E119" t="s">
        <v>3</v>
      </c>
      <c r="I119" s="2"/>
      <c r="J119" t="s">
        <v>13</v>
      </c>
      <c r="K119">
        <v>2</v>
      </c>
      <c r="L119">
        <v>32.249013900756836</v>
      </c>
      <c r="M119">
        <f t="shared" si="25"/>
        <v>0.83925819396972656</v>
      </c>
      <c r="N119">
        <f t="shared" si="26"/>
        <v>1.7891299691042546</v>
      </c>
      <c r="O119">
        <f t="shared" si="27"/>
        <v>1.914270886206566</v>
      </c>
    </row>
    <row r="120" spans="1:15" x14ac:dyDescent="0.2">
      <c r="A120">
        <v>1</v>
      </c>
      <c r="B120">
        <v>2</v>
      </c>
      <c r="C120">
        <v>33.216327667236328</v>
      </c>
      <c r="D120">
        <v>32.960216522216797</v>
      </c>
      <c r="E120">
        <f t="shared" ref="E120:E131" si="28">AVERAGE(C120:D120)</f>
        <v>33.088272094726562</v>
      </c>
      <c r="I120" s="2"/>
      <c r="J120" t="s">
        <v>13</v>
      </c>
      <c r="K120">
        <v>3</v>
      </c>
      <c r="L120">
        <v>30.015511512756348</v>
      </c>
      <c r="M120">
        <f t="shared" si="25"/>
        <v>3.0727605819702148</v>
      </c>
      <c r="N120">
        <f t="shared" si="26"/>
        <v>8.4138178284392868</v>
      </c>
      <c r="O120">
        <f t="shared" si="27"/>
        <v>9.0023233576993125</v>
      </c>
    </row>
    <row r="121" spans="1:15" x14ac:dyDescent="0.2">
      <c r="A121">
        <v>2</v>
      </c>
      <c r="B121">
        <v>2</v>
      </c>
      <c r="C121">
        <v>31.937862396240234</v>
      </c>
      <c r="D121">
        <v>32.560165405273438</v>
      </c>
      <c r="E121">
        <f t="shared" si="28"/>
        <v>32.249013900756836</v>
      </c>
      <c r="J121" t="s">
        <v>13</v>
      </c>
      <c r="K121">
        <v>4</v>
      </c>
      <c r="L121">
        <v>30.740420341491699</v>
      </c>
      <c r="M121">
        <f t="shared" si="25"/>
        <v>2.3478517532348633</v>
      </c>
      <c r="N121">
        <f t="shared" si="26"/>
        <v>5.0906566145043302</v>
      </c>
      <c r="O121">
        <f t="shared" si="27"/>
        <v>5.4467232213987229</v>
      </c>
    </row>
    <row r="122" spans="1:15" x14ac:dyDescent="0.2">
      <c r="A122">
        <v>3</v>
      </c>
      <c r="B122">
        <v>2</v>
      </c>
      <c r="C122">
        <v>29.986631393432617</v>
      </c>
      <c r="D122">
        <v>30.044391632080078</v>
      </c>
      <c r="E122">
        <f t="shared" si="28"/>
        <v>30.015511512756348</v>
      </c>
      <c r="J122" t="s">
        <v>13</v>
      </c>
      <c r="K122">
        <v>5</v>
      </c>
      <c r="L122">
        <v>31.56919002532959</v>
      </c>
      <c r="M122">
        <f t="shared" si="25"/>
        <v>1.5190820693969727</v>
      </c>
      <c r="N122">
        <f t="shared" si="26"/>
        <v>2.866086336786712</v>
      </c>
      <c r="O122">
        <f t="shared" si="27"/>
        <v>3.0665551003050284</v>
      </c>
    </row>
    <row r="123" spans="1:15" x14ac:dyDescent="0.2">
      <c r="A123">
        <v>4</v>
      </c>
      <c r="B123">
        <v>2</v>
      </c>
      <c r="C123">
        <v>30.692594528198242</v>
      </c>
      <c r="D123">
        <v>30.788246154785156</v>
      </c>
      <c r="E123">
        <f t="shared" si="28"/>
        <v>30.740420341491699</v>
      </c>
      <c r="I123" s="2"/>
      <c r="J123" t="s">
        <v>13</v>
      </c>
      <c r="K123">
        <v>6</v>
      </c>
      <c r="L123">
        <v>33.06395149230957</v>
      </c>
      <c r="M123">
        <f t="shared" si="25"/>
        <v>2.4320602416992188E-2</v>
      </c>
      <c r="N123">
        <f t="shared" si="26"/>
        <v>1.0170006508074263</v>
      </c>
      <c r="O123">
        <f t="shared" si="27"/>
        <v>1.0881348871868031</v>
      </c>
    </row>
    <row r="124" spans="1:15" x14ac:dyDescent="0.2">
      <c r="A124">
        <v>5</v>
      </c>
      <c r="B124">
        <v>2</v>
      </c>
      <c r="C124">
        <v>31.415180206298828</v>
      </c>
      <c r="D124">
        <v>31.723199844360352</v>
      </c>
      <c r="E124">
        <f t="shared" si="28"/>
        <v>31.56919002532959</v>
      </c>
      <c r="I124" s="2"/>
      <c r="J124" t="s">
        <v>13</v>
      </c>
      <c r="K124">
        <v>7</v>
      </c>
      <c r="L124">
        <v>31.659613609313965</v>
      </c>
      <c r="M124">
        <f t="shared" si="25"/>
        <v>1.4286584854125977</v>
      </c>
      <c r="N124">
        <f t="shared" si="26"/>
        <v>2.6919628220254284</v>
      </c>
      <c r="O124">
        <f t="shared" si="27"/>
        <v>2.8802524947551564</v>
      </c>
    </row>
    <row r="125" spans="1:15" x14ac:dyDescent="0.2">
      <c r="A125">
        <v>6</v>
      </c>
      <c r="B125">
        <v>2</v>
      </c>
      <c r="C125">
        <v>33.266078948974609</v>
      </c>
      <c r="D125">
        <v>32.861824035644531</v>
      </c>
      <c r="E125">
        <f t="shared" si="28"/>
        <v>33.06395149230957</v>
      </c>
      <c r="I125" s="2"/>
      <c r="J125" t="s">
        <v>13</v>
      </c>
      <c r="K125">
        <v>8</v>
      </c>
      <c r="L125">
        <v>32.081644058227539</v>
      </c>
      <c r="M125">
        <f t="shared" si="25"/>
        <v>1.0066280364990234</v>
      </c>
      <c r="N125">
        <f t="shared" si="26"/>
        <v>2.0092095487017674</v>
      </c>
      <c r="O125">
        <f t="shared" si="27"/>
        <v>2.1497439592349181</v>
      </c>
    </row>
    <row r="126" spans="1:15" x14ac:dyDescent="0.2">
      <c r="A126">
        <v>7</v>
      </c>
      <c r="B126">
        <v>2</v>
      </c>
      <c r="C126">
        <v>31.809478759765625</v>
      </c>
      <c r="D126">
        <v>31.509748458862305</v>
      </c>
      <c r="E126">
        <f t="shared" si="28"/>
        <v>31.659613609313965</v>
      </c>
      <c r="I126" s="2"/>
      <c r="J126" t="s">
        <v>13</v>
      </c>
      <c r="K126">
        <v>9</v>
      </c>
      <c r="L126">
        <v>31.006597518920898</v>
      </c>
      <c r="M126">
        <f t="shared" si="25"/>
        <v>2.0816745758056641</v>
      </c>
      <c r="N126">
        <f t="shared" si="26"/>
        <v>4.2329826511876156</v>
      </c>
      <c r="O126">
        <f t="shared" si="27"/>
        <v>4.5290591465766017</v>
      </c>
    </row>
    <row r="127" spans="1:15" x14ac:dyDescent="0.2">
      <c r="A127">
        <v>8</v>
      </c>
      <c r="B127">
        <v>2</v>
      </c>
      <c r="C127">
        <v>32.123584747314453</v>
      </c>
      <c r="D127">
        <v>32.039703369140625</v>
      </c>
      <c r="E127">
        <f t="shared" si="28"/>
        <v>32.081644058227539</v>
      </c>
      <c r="I127" s="2"/>
      <c r="J127" t="s">
        <v>13</v>
      </c>
      <c r="K127">
        <v>10</v>
      </c>
      <c r="L127">
        <v>29.676436424255371</v>
      </c>
      <c r="M127">
        <f t="shared" si="25"/>
        <v>3.4118356704711914</v>
      </c>
      <c r="N127">
        <f t="shared" si="26"/>
        <v>10.643019971204332</v>
      </c>
      <c r="O127">
        <f t="shared" si="27"/>
        <v>11.387447320214392</v>
      </c>
    </row>
    <row r="128" spans="1:15" x14ac:dyDescent="0.2">
      <c r="A128">
        <v>9</v>
      </c>
      <c r="B128">
        <v>2</v>
      </c>
      <c r="C128">
        <v>31.067956924438477</v>
      </c>
      <c r="D128">
        <v>30.94523811340332</v>
      </c>
      <c r="E128">
        <f t="shared" si="28"/>
        <v>31.006597518920898</v>
      </c>
      <c r="I128" s="2"/>
      <c r="J128" t="s">
        <v>13</v>
      </c>
      <c r="K128">
        <v>11</v>
      </c>
      <c r="L128">
        <v>27.911754608154297</v>
      </c>
      <c r="M128">
        <f t="shared" si="25"/>
        <v>5.1765174865722656</v>
      </c>
      <c r="N128">
        <f t="shared" si="26"/>
        <v>36.164880678682458</v>
      </c>
      <c r="O128">
        <f t="shared" si="27"/>
        <v>38.694437733328314</v>
      </c>
    </row>
    <row r="129" spans="1:15" x14ac:dyDescent="0.2">
      <c r="A129">
        <v>10</v>
      </c>
      <c r="B129">
        <v>2</v>
      </c>
      <c r="C129">
        <v>29.602094650268555</v>
      </c>
      <c r="D129">
        <v>29.750778198242188</v>
      </c>
      <c r="E129">
        <f t="shared" si="28"/>
        <v>29.676436424255371</v>
      </c>
      <c r="I129" s="2"/>
      <c r="J129" t="s">
        <v>13</v>
      </c>
      <c r="K129">
        <v>12</v>
      </c>
      <c r="L129">
        <v>28.955367088317871</v>
      </c>
      <c r="M129">
        <f t="shared" si="25"/>
        <v>4.1329050064086914</v>
      </c>
      <c r="N129">
        <f t="shared" si="26"/>
        <v>17.54399020340998</v>
      </c>
      <c r="O129">
        <f t="shared" si="27"/>
        <v>18.77110676933944</v>
      </c>
    </row>
    <row r="130" spans="1:15" x14ac:dyDescent="0.2">
      <c r="A130">
        <v>11</v>
      </c>
      <c r="B130">
        <v>2</v>
      </c>
      <c r="C130">
        <v>27.956331253051758</v>
      </c>
      <c r="D130">
        <v>27.867177963256836</v>
      </c>
      <c r="E130">
        <f t="shared" si="28"/>
        <v>27.911754608154297</v>
      </c>
      <c r="I130" s="2"/>
      <c r="N130">
        <f>SUM(N118:N129)</f>
        <v>93.462737274853595</v>
      </c>
      <c r="O130">
        <f>SUM(O118:O129)</f>
        <v>100</v>
      </c>
    </row>
    <row r="131" spans="1:15" x14ac:dyDescent="0.2">
      <c r="A131">
        <v>12</v>
      </c>
      <c r="B131">
        <v>2</v>
      </c>
      <c r="C131">
        <v>28.901823043823242</v>
      </c>
      <c r="D131">
        <v>29.0089111328125</v>
      </c>
      <c r="E131">
        <f t="shared" si="28"/>
        <v>28.955367088317871</v>
      </c>
      <c r="I131" s="2"/>
    </row>
    <row r="132" spans="1:15" x14ac:dyDescent="0.2">
      <c r="I132" s="2"/>
      <c r="J132" t="s">
        <v>34</v>
      </c>
      <c r="K132" t="s">
        <v>13</v>
      </c>
    </row>
    <row r="133" spans="1:15" ht="34" x14ac:dyDescent="0.2">
      <c r="C133">
        <v>35.929592132568359</v>
      </c>
      <c r="I133" s="2"/>
      <c r="J133" s="5"/>
      <c r="K133" s="5"/>
      <c r="L133" s="5"/>
      <c r="M133" s="5" t="s">
        <v>21</v>
      </c>
      <c r="N133" s="5"/>
      <c r="O133" s="5" t="s">
        <v>24</v>
      </c>
    </row>
    <row r="134" spans="1:15" ht="51" x14ac:dyDescent="0.2">
      <c r="I134" s="2"/>
      <c r="J134" s="5" t="s">
        <v>18</v>
      </c>
      <c r="K134" s="5" t="s">
        <v>19</v>
      </c>
      <c r="L134" s="5" t="s">
        <v>20</v>
      </c>
      <c r="M134" s="5" t="s">
        <v>22</v>
      </c>
      <c r="N134" s="5" t="s">
        <v>23</v>
      </c>
      <c r="O134" s="5" t="s">
        <v>25</v>
      </c>
    </row>
    <row r="135" spans="1:15" x14ac:dyDescent="0.2">
      <c r="I135" s="2"/>
      <c r="J135" t="s">
        <v>13</v>
      </c>
      <c r="K135">
        <v>1</v>
      </c>
      <c r="L135">
        <v>33.96063232421875</v>
      </c>
      <c r="M135">
        <f t="shared" ref="M135:M146" si="29">$L$135-L135</f>
        <v>0</v>
      </c>
      <c r="N135">
        <f t="shared" ref="N135:N146" si="30">2^M135</f>
        <v>1</v>
      </c>
      <c r="O135">
        <f t="shared" ref="O135:O146" si="31">N135*100/$N$147</f>
        <v>1.1500823827176929</v>
      </c>
    </row>
    <row r="136" spans="1:15" x14ac:dyDescent="0.2">
      <c r="I136" s="2"/>
      <c r="J136" t="s">
        <v>13</v>
      </c>
      <c r="K136">
        <v>2</v>
      </c>
      <c r="L136">
        <v>33.118251800537109</v>
      </c>
      <c r="M136">
        <f t="shared" si="29"/>
        <v>0.84238052368164062</v>
      </c>
      <c r="N136">
        <f t="shared" si="30"/>
        <v>1.7930062581646211</v>
      </c>
      <c r="O136">
        <f t="shared" si="31"/>
        <v>2.0621049096177022</v>
      </c>
    </row>
    <row r="137" spans="1:15" x14ac:dyDescent="0.2">
      <c r="A137" s="4">
        <v>809</v>
      </c>
      <c r="B137" t="s">
        <v>31</v>
      </c>
      <c r="E137" t="s">
        <v>28</v>
      </c>
      <c r="I137" s="2"/>
      <c r="J137" t="s">
        <v>13</v>
      </c>
      <c r="K137">
        <v>3</v>
      </c>
      <c r="L137">
        <v>29.758748054504395</v>
      </c>
      <c r="M137">
        <f t="shared" si="29"/>
        <v>4.2018842697143555</v>
      </c>
      <c r="N137">
        <f t="shared" si="30"/>
        <v>18.403193964752383</v>
      </c>
      <c r="O137">
        <f t="shared" si="31"/>
        <v>21.165189164598289</v>
      </c>
    </row>
    <row r="138" spans="1:15" x14ac:dyDescent="0.2">
      <c r="A138" s="1" t="s">
        <v>13</v>
      </c>
      <c r="B138" t="s">
        <v>0</v>
      </c>
      <c r="C138" t="s">
        <v>1</v>
      </c>
      <c r="D138" t="s">
        <v>2</v>
      </c>
      <c r="E138" t="s">
        <v>3</v>
      </c>
      <c r="I138" s="2"/>
      <c r="J138" t="s">
        <v>13</v>
      </c>
      <c r="K138">
        <v>4</v>
      </c>
      <c r="L138">
        <v>30.938699722290039</v>
      </c>
      <c r="M138">
        <f t="shared" si="29"/>
        <v>3.0219326019287109</v>
      </c>
      <c r="N138">
        <f t="shared" si="30"/>
        <v>8.1225493387161514</v>
      </c>
      <c r="O138">
        <f t="shared" si="31"/>
        <v>9.3416008972126914</v>
      </c>
    </row>
    <row r="139" spans="1:15" x14ac:dyDescent="0.2">
      <c r="A139">
        <v>1</v>
      </c>
      <c r="B139">
        <v>2</v>
      </c>
      <c r="C139">
        <v>34.470157623291016</v>
      </c>
      <c r="D139">
        <v>33.451107025146484</v>
      </c>
      <c r="E139">
        <f t="shared" ref="E139:E150" si="32">AVERAGE(C139:D139)</f>
        <v>33.96063232421875</v>
      </c>
      <c r="I139" s="2"/>
      <c r="J139" t="s">
        <v>13</v>
      </c>
      <c r="K139">
        <v>5</v>
      </c>
      <c r="L139">
        <v>31.036201477050781</v>
      </c>
      <c r="M139">
        <f t="shared" si="29"/>
        <v>2.9244308471679688</v>
      </c>
      <c r="N139">
        <f t="shared" si="30"/>
        <v>7.5917413840589987</v>
      </c>
      <c r="O139">
        <f t="shared" si="31"/>
        <v>8.7311280199550882</v>
      </c>
    </row>
    <row r="140" spans="1:15" x14ac:dyDescent="0.2">
      <c r="A140">
        <v>2</v>
      </c>
      <c r="B140">
        <v>2</v>
      </c>
      <c r="C140">
        <v>33.634616851806641</v>
      </c>
      <c r="D140">
        <v>32.601886749267578</v>
      </c>
      <c r="E140">
        <f t="shared" si="32"/>
        <v>33.118251800537109</v>
      </c>
      <c r="I140" s="2"/>
      <c r="J140" t="s">
        <v>13</v>
      </c>
      <c r="K140">
        <v>6</v>
      </c>
      <c r="L140">
        <v>31.600455284118652</v>
      </c>
      <c r="M140">
        <f t="shared" si="29"/>
        <v>2.3601770401000977</v>
      </c>
      <c r="N140">
        <f t="shared" si="30"/>
        <v>5.1343336105539095</v>
      </c>
      <c r="O140">
        <f t="shared" si="31"/>
        <v>5.9049066324933754</v>
      </c>
    </row>
    <row r="141" spans="1:15" x14ac:dyDescent="0.2">
      <c r="A141">
        <v>3</v>
      </c>
      <c r="B141">
        <v>2</v>
      </c>
      <c r="C141">
        <v>29.898500442504883</v>
      </c>
      <c r="D141">
        <v>29.618995666503906</v>
      </c>
      <c r="E141">
        <f t="shared" si="32"/>
        <v>29.758748054504395</v>
      </c>
      <c r="I141" s="2"/>
      <c r="J141" t="s">
        <v>13</v>
      </c>
      <c r="K141">
        <v>7</v>
      </c>
      <c r="L141">
        <v>31.937525749206543</v>
      </c>
      <c r="M141">
        <f t="shared" si="29"/>
        <v>2.023106575012207</v>
      </c>
      <c r="N141">
        <f t="shared" si="30"/>
        <v>4.0645808202868761</v>
      </c>
      <c r="O141">
        <f t="shared" si="31"/>
        <v>4.6746027945441648</v>
      </c>
    </row>
    <row r="142" spans="1:15" x14ac:dyDescent="0.2">
      <c r="A142">
        <v>4</v>
      </c>
      <c r="B142">
        <v>2</v>
      </c>
      <c r="C142">
        <v>30.896541595458984</v>
      </c>
      <c r="D142">
        <v>30.980857849121094</v>
      </c>
      <c r="E142">
        <f t="shared" si="32"/>
        <v>30.938699722290039</v>
      </c>
      <c r="I142" s="2"/>
      <c r="J142" t="s">
        <v>13</v>
      </c>
      <c r="K142">
        <v>8</v>
      </c>
      <c r="L142">
        <v>32.605175018310547</v>
      </c>
      <c r="M142">
        <f t="shared" si="29"/>
        <v>1.3554573059082031</v>
      </c>
      <c r="N142">
        <f t="shared" si="30"/>
        <v>2.558782117545308</v>
      </c>
      <c r="O142">
        <f t="shared" si="31"/>
        <v>2.9428102346019318</v>
      </c>
    </row>
    <row r="143" spans="1:15" x14ac:dyDescent="0.2">
      <c r="A143">
        <v>5</v>
      </c>
      <c r="B143">
        <v>2</v>
      </c>
      <c r="C143">
        <v>30.975212097167969</v>
      </c>
      <c r="D143">
        <v>31.097190856933594</v>
      </c>
      <c r="E143">
        <f t="shared" si="32"/>
        <v>31.036201477050781</v>
      </c>
      <c r="I143" s="2"/>
      <c r="J143" t="s">
        <v>13</v>
      </c>
      <c r="K143">
        <v>9</v>
      </c>
      <c r="L143">
        <v>32.628656387329102</v>
      </c>
      <c r="M143">
        <f t="shared" si="29"/>
        <v>1.3319759368896484</v>
      </c>
      <c r="N143">
        <f t="shared" si="30"/>
        <v>2.5174723570405111</v>
      </c>
      <c r="O143">
        <f t="shared" si="31"/>
        <v>2.8953006068110776</v>
      </c>
    </row>
    <row r="144" spans="1:15" x14ac:dyDescent="0.2">
      <c r="A144">
        <v>6</v>
      </c>
      <c r="B144">
        <v>2</v>
      </c>
      <c r="C144">
        <v>31.704933166503906</v>
      </c>
      <c r="D144">
        <v>31.495977401733398</v>
      </c>
      <c r="E144">
        <f t="shared" si="32"/>
        <v>31.600455284118652</v>
      </c>
      <c r="I144" s="2"/>
      <c r="J144" t="s">
        <v>13</v>
      </c>
      <c r="K144">
        <v>10</v>
      </c>
      <c r="L144">
        <v>30.992406845092773</v>
      </c>
      <c r="M144">
        <f t="shared" si="29"/>
        <v>2.9682254791259766</v>
      </c>
      <c r="N144">
        <f t="shared" si="30"/>
        <v>7.8257307771938835</v>
      </c>
      <c r="O144">
        <f t="shared" si="31"/>
        <v>9.0002350987423245</v>
      </c>
    </row>
    <row r="145" spans="1:15" x14ac:dyDescent="0.2">
      <c r="A145">
        <v>7</v>
      </c>
      <c r="B145">
        <v>2</v>
      </c>
      <c r="C145">
        <v>32.300910949707031</v>
      </c>
      <c r="D145">
        <v>31.574140548706055</v>
      </c>
      <c r="E145">
        <f t="shared" si="32"/>
        <v>31.937525749206543</v>
      </c>
      <c r="I145" s="2"/>
      <c r="J145" t="s">
        <v>13</v>
      </c>
      <c r="K145">
        <v>11</v>
      </c>
      <c r="L145">
        <v>29.650021553039551</v>
      </c>
      <c r="M145">
        <f t="shared" si="29"/>
        <v>4.3106107711791992</v>
      </c>
      <c r="N145">
        <f t="shared" si="30"/>
        <v>19.843722346587388</v>
      </c>
      <c r="O145">
        <f t="shared" si="31"/>
        <v>22.821915478351553</v>
      </c>
    </row>
    <row r="146" spans="1:15" x14ac:dyDescent="0.2">
      <c r="A146">
        <v>8</v>
      </c>
      <c r="B146">
        <v>2</v>
      </c>
      <c r="C146">
        <v>32.504669189453125</v>
      </c>
      <c r="D146">
        <v>32.705680847167969</v>
      </c>
      <c r="E146">
        <f t="shared" si="32"/>
        <v>32.605175018310547</v>
      </c>
      <c r="I146" s="2"/>
      <c r="J146" t="s">
        <v>13</v>
      </c>
      <c r="K146">
        <v>12</v>
      </c>
      <c r="L146">
        <v>30.943569183349609</v>
      </c>
      <c r="M146">
        <f t="shared" si="29"/>
        <v>3.0170631408691406</v>
      </c>
      <c r="N146">
        <f t="shared" si="30"/>
        <v>8.095179893421113</v>
      </c>
      <c r="O146">
        <f t="shared" si="31"/>
        <v>9.3101237803541128</v>
      </c>
    </row>
    <row r="147" spans="1:15" x14ac:dyDescent="0.2">
      <c r="A147">
        <v>9</v>
      </c>
      <c r="B147">
        <v>2</v>
      </c>
      <c r="C147">
        <v>32.431327819824219</v>
      </c>
      <c r="D147">
        <v>32.825984954833984</v>
      </c>
      <c r="E147">
        <f t="shared" si="32"/>
        <v>32.628656387329102</v>
      </c>
      <c r="I147" s="2"/>
      <c r="N147">
        <f>SUM(N135:N146)</f>
        <v>86.950292868321142</v>
      </c>
      <c r="O147">
        <f>SUM(O135:O146)</f>
        <v>100</v>
      </c>
    </row>
    <row r="148" spans="1:15" x14ac:dyDescent="0.2">
      <c r="A148">
        <v>10</v>
      </c>
      <c r="B148">
        <v>2</v>
      </c>
      <c r="C148">
        <v>30.964033126831055</v>
      </c>
      <c r="D148">
        <v>31.020780563354492</v>
      </c>
      <c r="E148">
        <f t="shared" si="32"/>
        <v>30.992406845092773</v>
      </c>
      <c r="I148" s="2"/>
      <c r="J148" s="2"/>
    </row>
    <row r="149" spans="1:15" x14ac:dyDescent="0.2">
      <c r="A149">
        <v>11</v>
      </c>
      <c r="B149">
        <v>2</v>
      </c>
      <c r="C149">
        <v>29.629184722900391</v>
      </c>
      <c r="D149">
        <v>29.670858383178711</v>
      </c>
      <c r="E149">
        <f t="shared" si="32"/>
        <v>29.650021553039551</v>
      </c>
      <c r="I149" s="2"/>
      <c r="J149" s="2"/>
    </row>
    <row r="150" spans="1:15" x14ac:dyDescent="0.2">
      <c r="A150">
        <v>12</v>
      </c>
      <c r="B150">
        <v>2</v>
      </c>
      <c r="C150">
        <v>30.943569183349609</v>
      </c>
      <c r="D150">
        <v>30.943569183349609</v>
      </c>
      <c r="E150">
        <f t="shared" si="32"/>
        <v>30.943569183349609</v>
      </c>
      <c r="I150" s="2"/>
      <c r="J150" s="2"/>
    </row>
    <row r="151" spans="1:15" x14ac:dyDescent="0.2">
      <c r="I151" s="2"/>
      <c r="J151" s="2"/>
    </row>
    <row r="152" spans="1:15" x14ac:dyDescent="0.2">
      <c r="C152">
        <v>35.929592132568359</v>
      </c>
      <c r="I152" s="2"/>
      <c r="J152" s="2"/>
    </row>
    <row r="153" spans="1:15" x14ac:dyDescent="0.2">
      <c r="I153" s="2"/>
      <c r="J153" s="2"/>
    </row>
    <row r="154" spans="1:15" x14ac:dyDescent="0.2">
      <c r="A154" s="2"/>
      <c r="B154" s="2"/>
      <c r="H154" s="2"/>
      <c r="I154" s="2"/>
      <c r="J154" s="2"/>
      <c r="O154" s="2"/>
    </row>
    <row r="155" spans="1:15" x14ac:dyDescent="0.2">
      <c r="A155" s="4">
        <v>809</v>
      </c>
      <c r="B155" t="s">
        <v>27</v>
      </c>
      <c r="E155" t="s">
        <v>28</v>
      </c>
      <c r="I155" s="2"/>
      <c r="J155" t="s">
        <v>32</v>
      </c>
      <c r="K155" s="1" t="s">
        <v>37</v>
      </c>
    </row>
    <row r="156" spans="1:15" ht="34" x14ac:dyDescent="0.2">
      <c r="A156" s="1" t="s">
        <v>37</v>
      </c>
      <c r="B156" t="s">
        <v>0</v>
      </c>
      <c r="C156" t="s">
        <v>1</v>
      </c>
      <c r="D156" t="s">
        <v>2</v>
      </c>
      <c r="E156" t="s">
        <v>3</v>
      </c>
      <c r="I156" s="2"/>
      <c r="J156" s="5"/>
      <c r="K156" s="5"/>
      <c r="L156" s="5"/>
      <c r="M156" s="5" t="s">
        <v>21</v>
      </c>
      <c r="N156" s="5"/>
      <c r="O156" s="5" t="s">
        <v>24</v>
      </c>
    </row>
    <row r="157" spans="1:15" ht="51" x14ac:dyDescent="0.2">
      <c r="A157">
        <v>1</v>
      </c>
      <c r="B157">
        <v>2</v>
      </c>
      <c r="C157">
        <v>27.427516937255859</v>
      </c>
      <c r="D157">
        <v>27.384160995483398</v>
      </c>
      <c r="E157">
        <f t="shared" ref="E157:E168" si="33">AVERAGE(C157:D157)</f>
        <v>27.405838966369629</v>
      </c>
      <c r="I157" s="2"/>
      <c r="J157" s="5" t="s">
        <v>18</v>
      </c>
      <c r="K157" s="5" t="s">
        <v>19</v>
      </c>
      <c r="L157" s="5" t="s">
        <v>20</v>
      </c>
      <c r="M157" s="5" t="s">
        <v>22</v>
      </c>
      <c r="N157" s="5" t="s">
        <v>23</v>
      </c>
      <c r="O157" s="5" t="s">
        <v>25</v>
      </c>
    </row>
    <row r="158" spans="1:15" x14ac:dyDescent="0.2">
      <c r="A158">
        <v>2</v>
      </c>
      <c r="B158">
        <v>2</v>
      </c>
      <c r="C158">
        <v>26.043645858764648</v>
      </c>
      <c r="D158">
        <v>25.965784072875977</v>
      </c>
      <c r="E158">
        <f t="shared" si="33"/>
        <v>26.004714965820312</v>
      </c>
      <c r="I158" s="2"/>
      <c r="J158" s="1" t="s">
        <v>37</v>
      </c>
      <c r="K158">
        <v>1</v>
      </c>
      <c r="L158">
        <v>27.405838966369629</v>
      </c>
      <c r="M158">
        <f t="shared" ref="M158:M169" si="34">$L$158-L158</f>
        <v>0</v>
      </c>
      <c r="N158">
        <f t="shared" ref="N158:N169" si="35">2^M158</f>
        <v>1</v>
      </c>
      <c r="O158">
        <f t="shared" ref="O158:O169" si="36">N158*100/$N$170</f>
        <v>16.674325985439744</v>
      </c>
    </row>
    <row r="159" spans="1:15" x14ac:dyDescent="0.2">
      <c r="A159">
        <v>3</v>
      </c>
      <c r="B159">
        <v>2</v>
      </c>
      <c r="C159">
        <v>27.213659286499023</v>
      </c>
      <c r="D159">
        <v>26.942806243896484</v>
      </c>
      <c r="E159">
        <f t="shared" si="33"/>
        <v>27.078232765197754</v>
      </c>
      <c r="I159" s="2"/>
      <c r="J159" s="1" t="s">
        <v>37</v>
      </c>
      <c r="K159">
        <v>2</v>
      </c>
      <c r="L159">
        <v>26.004714965820312</v>
      </c>
      <c r="M159">
        <f t="shared" si="34"/>
        <v>1.4011240005493164</v>
      </c>
      <c r="N159">
        <f t="shared" si="35"/>
        <v>2.6410726741380492</v>
      </c>
      <c r="O159">
        <f t="shared" si="36"/>
        <v>44.038106719814913</v>
      </c>
    </row>
    <row r="160" spans="1:15" x14ac:dyDescent="0.2">
      <c r="A160">
        <v>4</v>
      </c>
      <c r="B160">
        <v>2</v>
      </c>
      <c r="C160">
        <v>28.587837219238299</v>
      </c>
      <c r="D160">
        <v>28.454074859619141</v>
      </c>
      <c r="E160">
        <f t="shared" si="33"/>
        <v>28.520956039428718</v>
      </c>
      <c r="I160" s="2"/>
      <c r="J160" s="1" t="s">
        <v>37</v>
      </c>
      <c r="K160">
        <v>3</v>
      </c>
      <c r="L160">
        <v>27.078232765197754</v>
      </c>
      <c r="M160">
        <f t="shared" si="34"/>
        <v>0.327606201171875</v>
      </c>
      <c r="N160">
        <f t="shared" si="35"/>
        <v>1.254929398312048</v>
      </c>
      <c r="O160">
        <f t="shared" si="36"/>
        <v>20.925101876166845</v>
      </c>
    </row>
    <row r="161" spans="1:15" x14ac:dyDescent="0.2">
      <c r="A161">
        <v>5</v>
      </c>
      <c r="B161">
        <v>2</v>
      </c>
      <c r="C161">
        <v>28.953588485717773</v>
      </c>
      <c r="D161">
        <v>29.186504364013672</v>
      </c>
      <c r="E161">
        <f t="shared" si="33"/>
        <v>29.070046424865723</v>
      </c>
      <c r="I161" s="2"/>
      <c r="J161" s="1" t="s">
        <v>37</v>
      </c>
      <c r="K161">
        <v>4</v>
      </c>
      <c r="L161">
        <v>28.520956039428718</v>
      </c>
      <c r="M161">
        <f t="shared" si="34"/>
        <v>-1.1151170730590891</v>
      </c>
      <c r="N161">
        <f t="shared" si="35"/>
        <v>0.46165369117349436</v>
      </c>
      <c r="O161">
        <f t="shared" si="36"/>
        <v>7.6977641390083713</v>
      </c>
    </row>
    <row r="162" spans="1:15" x14ac:dyDescent="0.2">
      <c r="A162">
        <v>6</v>
      </c>
      <c r="B162">
        <v>2</v>
      </c>
      <c r="C162">
        <v>32.940109252929688</v>
      </c>
      <c r="D162">
        <v>32.079334259033203</v>
      </c>
      <c r="E162">
        <f t="shared" si="33"/>
        <v>32.509721755981445</v>
      </c>
      <c r="I162" s="2"/>
      <c r="J162" s="1" t="s">
        <v>37</v>
      </c>
      <c r="K162">
        <v>5</v>
      </c>
      <c r="L162">
        <v>29.070046424865723</v>
      </c>
      <c r="M162">
        <f t="shared" si="34"/>
        <v>-1.6642074584960938</v>
      </c>
      <c r="N162">
        <f t="shared" si="35"/>
        <v>0.31551763355980061</v>
      </c>
      <c r="O162">
        <f t="shared" si="36"/>
        <v>5.2610438761306382</v>
      </c>
    </row>
    <row r="163" spans="1:15" x14ac:dyDescent="0.2">
      <c r="A163">
        <v>7</v>
      </c>
      <c r="B163">
        <v>2</v>
      </c>
      <c r="C163">
        <v>32.055923461914062</v>
      </c>
      <c r="D163">
        <v>31.947910308837891</v>
      </c>
      <c r="E163">
        <f t="shared" si="33"/>
        <v>32.001916885375977</v>
      </c>
      <c r="I163" s="2"/>
      <c r="J163" s="1" t="s">
        <v>37</v>
      </c>
      <c r="K163">
        <v>6</v>
      </c>
      <c r="L163">
        <v>32.509721755981445</v>
      </c>
      <c r="M163">
        <f t="shared" si="34"/>
        <v>-5.1038827896118164</v>
      </c>
      <c r="N163">
        <f t="shared" si="35"/>
        <v>2.9078914196014598E-2</v>
      </c>
      <c r="O163">
        <f t="shared" si="36"/>
        <v>0.48487129460697886</v>
      </c>
    </row>
    <row r="164" spans="1:15" x14ac:dyDescent="0.2">
      <c r="A164">
        <v>8</v>
      </c>
      <c r="B164">
        <v>2</v>
      </c>
      <c r="C164">
        <v>32.969615936279297</v>
      </c>
      <c r="D164">
        <v>32.465747833251953</v>
      </c>
      <c r="E164">
        <f t="shared" si="33"/>
        <v>32.717681884765625</v>
      </c>
      <c r="I164" s="2"/>
      <c r="J164" s="1" t="s">
        <v>37</v>
      </c>
      <c r="K164">
        <v>7</v>
      </c>
      <c r="L164">
        <v>32.001916885375977</v>
      </c>
      <c r="M164">
        <f t="shared" si="34"/>
        <v>-4.5960779190063477</v>
      </c>
      <c r="N164">
        <f t="shared" si="35"/>
        <v>4.134687431944814E-2</v>
      </c>
      <c r="O164">
        <f t="shared" si="36"/>
        <v>0.68943126088148532</v>
      </c>
    </row>
    <row r="165" spans="1:15" x14ac:dyDescent="0.2">
      <c r="A165">
        <v>9</v>
      </c>
      <c r="B165">
        <v>2</v>
      </c>
      <c r="C165">
        <v>32.237911224365234</v>
      </c>
      <c r="D165">
        <v>31.766901016235352</v>
      </c>
      <c r="E165">
        <f t="shared" si="33"/>
        <v>32.002406120300293</v>
      </c>
      <c r="I165" s="2"/>
      <c r="J165" s="1" t="s">
        <v>37</v>
      </c>
      <c r="K165">
        <v>8</v>
      </c>
      <c r="L165">
        <v>32.717681884765625</v>
      </c>
      <c r="M165">
        <f t="shared" si="34"/>
        <v>-5.3118429183959961</v>
      </c>
      <c r="N165">
        <f t="shared" si="35"/>
        <v>2.5175375057779101E-2</v>
      </c>
      <c r="O165">
        <f t="shared" si="36"/>
        <v>0.41978241051911769</v>
      </c>
    </row>
    <row r="166" spans="1:15" x14ac:dyDescent="0.2">
      <c r="A166">
        <v>10</v>
      </c>
      <c r="B166">
        <v>2</v>
      </c>
      <c r="C166">
        <v>31.914291381835938</v>
      </c>
      <c r="D166">
        <v>32.037025451660156</v>
      </c>
      <c r="E166">
        <f t="shared" si="33"/>
        <v>31.975658416748047</v>
      </c>
      <c r="I166" s="2"/>
      <c r="J166" s="1" t="s">
        <v>37</v>
      </c>
      <c r="K166">
        <v>9</v>
      </c>
      <c r="L166">
        <v>32.002406120300293</v>
      </c>
      <c r="M166">
        <f t="shared" si="34"/>
        <v>-4.5965671539306641</v>
      </c>
      <c r="N166">
        <f t="shared" si="35"/>
        <v>4.133285548323589E-2</v>
      </c>
      <c r="O166">
        <f t="shared" si="36"/>
        <v>0.68919750623654585</v>
      </c>
    </row>
    <row r="167" spans="1:15" x14ac:dyDescent="0.2">
      <c r="A167">
        <v>11</v>
      </c>
      <c r="B167">
        <v>2</v>
      </c>
      <c r="C167">
        <v>31.251178741455078</v>
      </c>
      <c r="D167">
        <v>31.334419250488281</v>
      </c>
      <c r="E167">
        <f t="shared" si="33"/>
        <v>31.29279899597168</v>
      </c>
      <c r="I167" s="2"/>
      <c r="J167" s="1" t="s">
        <v>37</v>
      </c>
      <c r="K167">
        <v>10</v>
      </c>
      <c r="L167">
        <v>31.975658416748047</v>
      </c>
      <c r="M167">
        <f t="shared" si="34"/>
        <v>-4.569819450378418</v>
      </c>
      <c r="N167">
        <f t="shared" si="35"/>
        <v>4.2106318446186328E-2</v>
      </c>
      <c r="O167">
        <f t="shared" si="36"/>
        <v>0.70209447981844553</v>
      </c>
    </row>
    <row r="168" spans="1:15" x14ac:dyDescent="0.2">
      <c r="A168">
        <v>12</v>
      </c>
      <c r="B168">
        <v>2</v>
      </c>
      <c r="C168">
        <v>31.260492324829102</v>
      </c>
      <c r="D168">
        <v>30.932884216308594</v>
      </c>
      <c r="E168">
        <f t="shared" si="33"/>
        <v>31.096688270568848</v>
      </c>
      <c r="I168" s="2"/>
      <c r="J168" s="1" t="s">
        <v>37</v>
      </c>
      <c r="K168">
        <v>11</v>
      </c>
      <c r="L168">
        <v>31.29279899597168</v>
      </c>
      <c r="M168">
        <f t="shared" si="34"/>
        <v>-3.8869600296020508</v>
      </c>
      <c r="N168">
        <f t="shared" si="35"/>
        <v>6.7594045409730436E-2</v>
      </c>
      <c r="O168">
        <f t="shared" si="36"/>
        <v>1.1270851478364623</v>
      </c>
    </row>
    <row r="169" spans="1:15" x14ac:dyDescent="0.2">
      <c r="I169" s="2"/>
      <c r="J169" s="1" t="s">
        <v>37</v>
      </c>
      <c r="K169">
        <v>12</v>
      </c>
      <c r="L169">
        <v>31.096688270568848</v>
      </c>
      <c r="M169">
        <f t="shared" si="34"/>
        <v>-3.6908493041992188</v>
      </c>
      <c r="N169">
        <f t="shared" si="35"/>
        <v>7.743613173137863E-2</v>
      </c>
      <c r="O169">
        <f t="shared" si="36"/>
        <v>1.2911953035404617</v>
      </c>
    </row>
    <row r="170" spans="1:15" x14ac:dyDescent="0.2">
      <c r="C170">
        <v>35.929592132568359</v>
      </c>
      <c r="I170" s="2"/>
      <c r="N170">
        <f>SUM(N158:N169)</f>
        <v>5.997243911827165</v>
      </c>
      <c r="O170">
        <f>SUM(O158:O169)</f>
        <v>100.00000000000001</v>
      </c>
    </row>
    <row r="171" spans="1:15" x14ac:dyDescent="0.2">
      <c r="I171" s="2"/>
    </row>
    <row r="172" spans="1:15" x14ac:dyDescent="0.2">
      <c r="I172" s="2"/>
    </row>
    <row r="173" spans="1:15" x14ac:dyDescent="0.2">
      <c r="I173" s="2"/>
      <c r="J173" t="s">
        <v>15</v>
      </c>
      <c r="K173" s="1" t="s">
        <v>37</v>
      </c>
    </row>
    <row r="174" spans="1:15" ht="34" x14ac:dyDescent="0.2">
      <c r="A174" s="4">
        <v>809</v>
      </c>
      <c r="B174" t="s">
        <v>29</v>
      </c>
      <c r="E174" t="s">
        <v>28</v>
      </c>
      <c r="I174" s="2"/>
      <c r="J174" s="5"/>
      <c r="K174" s="5"/>
      <c r="L174" s="5"/>
      <c r="M174" s="5" t="s">
        <v>21</v>
      </c>
      <c r="N174" s="5"/>
      <c r="O174" s="5" t="s">
        <v>24</v>
      </c>
    </row>
    <row r="175" spans="1:15" ht="51" x14ac:dyDescent="0.2">
      <c r="A175" s="1" t="s">
        <v>37</v>
      </c>
      <c r="B175" t="s">
        <v>0</v>
      </c>
      <c r="C175" t="s">
        <v>1</v>
      </c>
      <c r="D175" t="s">
        <v>2</v>
      </c>
      <c r="E175" t="s">
        <v>3</v>
      </c>
      <c r="I175" s="2"/>
      <c r="J175" s="5" t="s">
        <v>18</v>
      </c>
      <c r="K175" s="5" t="s">
        <v>19</v>
      </c>
      <c r="L175" s="5" t="s">
        <v>20</v>
      </c>
      <c r="M175" s="5" t="s">
        <v>22</v>
      </c>
      <c r="N175" s="5" t="s">
        <v>23</v>
      </c>
      <c r="O175" s="5" t="s">
        <v>25</v>
      </c>
    </row>
    <row r="176" spans="1:15" x14ac:dyDescent="0.2">
      <c r="A176">
        <v>1</v>
      </c>
      <c r="B176">
        <v>2</v>
      </c>
      <c r="C176">
        <v>29.110889434814453</v>
      </c>
      <c r="D176">
        <v>29.042936325073242</v>
      </c>
      <c r="E176">
        <f t="shared" ref="E176:E187" si="37">AVERAGE(C176:D176)</f>
        <v>29.076912879943848</v>
      </c>
      <c r="I176" s="2"/>
      <c r="J176" s="1" t="s">
        <v>37</v>
      </c>
      <c r="K176">
        <v>1</v>
      </c>
      <c r="L176">
        <v>29.076912879943848</v>
      </c>
      <c r="M176">
        <f t="shared" ref="M176:M187" si="38">$L$176-L176</f>
        <v>0</v>
      </c>
      <c r="N176">
        <f t="shared" ref="N176:N187" si="39">2^M176</f>
        <v>1</v>
      </c>
      <c r="O176">
        <f t="shared" ref="O176:O187" si="40">N176*100/$N$188</f>
        <v>11.819231296176321</v>
      </c>
    </row>
    <row r="177" spans="1:29" x14ac:dyDescent="0.2">
      <c r="A177">
        <v>2</v>
      </c>
      <c r="B177">
        <v>2</v>
      </c>
      <c r="C177">
        <v>28.321300506591797</v>
      </c>
      <c r="D177">
        <v>28.292558670043945</v>
      </c>
      <c r="E177">
        <f t="shared" si="37"/>
        <v>28.306929588317871</v>
      </c>
      <c r="I177" s="2"/>
      <c r="J177" s="1" t="s">
        <v>37</v>
      </c>
      <c r="K177">
        <v>2</v>
      </c>
      <c r="L177">
        <v>28.306929588317871</v>
      </c>
      <c r="M177">
        <f t="shared" si="38"/>
        <v>0.76998329162597656</v>
      </c>
      <c r="N177">
        <f t="shared" si="39"/>
        <v>1.7052500343030141</v>
      </c>
      <c r="O177">
        <f t="shared" si="40"/>
        <v>20.154744573239931</v>
      </c>
    </row>
    <row r="178" spans="1:29" x14ac:dyDescent="0.2">
      <c r="A178">
        <v>3</v>
      </c>
      <c r="B178">
        <v>2</v>
      </c>
      <c r="C178">
        <v>27.979501724243164</v>
      </c>
      <c r="D178">
        <v>28.218164443969727</v>
      </c>
      <c r="E178">
        <f t="shared" si="37"/>
        <v>28.098833084106445</v>
      </c>
      <c r="I178" s="2"/>
      <c r="J178" s="1" t="s">
        <v>37</v>
      </c>
      <c r="K178">
        <v>3</v>
      </c>
      <c r="L178">
        <v>28.098833084106445</v>
      </c>
      <c r="M178">
        <f t="shared" si="38"/>
        <v>0.97807979583740234</v>
      </c>
      <c r="N178">
        <f t="shared" si="39"/>
        <v>1.9698418352415685</v>
      </c>
      <c r="O178">
        <f t="shared" si="40"/>
        <v>23.282016267604551</v>
      </c>
    </row>
    <row r="179" spans="1:29" x14ac:dyDescent="0.2">
      <c r="A179">
        <v>4</v>
      </c>
      <c r="B179">
        <v>2</v>
      </c>
      <c r="C179">
        <v>29.511026382446289</v>
      </c>
      <c r="D179">
        <v>29.642360687255859</v>
      </c>
      <c r="E179">
        <f t="shared" si="37"/>
        <v>29.576693534851074</v>
      </c>
      <c r="I179" s="2"/>
      <c r="J179" s="1" t="s">
        <v>37</v>
      </c>
      <c r="K179">
        <v>4</v>
      </c>
      <c r="L179">
        <v>29.576693534851074</v>
      </c>
      <c r="M179">
        <f t="shared" si="38"/>
        <v>-0.49978065490722656</v>
      </c>
      <c r="N179">
        <f t="shared" si="39"/>
        <v>0.7072142967663011</v>
      </c>
      <c r="O179">
        <f t="shared" si="40"/>
        <v>8.3587293494435944</v>
      </c>
    </row>
    <row r="180" spans="1:29" x14ac:dyDescent="0.2">
      <c r="A180">
        <v>5</v>
      </c>
      <c r="B180">
        <v>2</v>
      </c>
      <c r="C180">
        <v>30.578330993652344</v>
      </c>
      <c r="D180">
        <v>30.242475509643555</v>
      </c>
      <c r="E180">
        <f t="shared" si="37"/>
        <v>30.410403251647949</v>
      </c>
      <c r="F180" s="2"/>
      <c r="I180" s="2"/>
      <c r="J180" s="1" t="s">
        <v>37</v>
      </c>
      <c r="K180">
        <v>5</v>
      </c>
      <c r="L180">
        <v>30.410403251647949</v>
      </c>
      <c r="M180">
        <f t="shared" si="38"/>
        <v>-1.3334903717041016</v>
      </c>
      <c r="N180">
        <f t="shared" si="39"/>
        <v>0.39680706791251535</v>
      </c>
      <c r="O180">
        <f t="shared" si="40"/>
        <v>4.6899545156155646</v>
      </c>
    </row>
    <row r="181" spans="1:29" x14ac:dyDescent="0.2">
      <c r="A181">
        <v>6</v>
      </c>
      <c r="B181">
        <v>2</v>
      </c>
      <c r="C181">
        <v>32.040622711181641</v>
      </c>
      <c r="D181">
        <v>32.184711456298828</v>
      </c>
      <c r="E181">
        <f t="shared" si="37"/>
        <v>32.112667083740234</v>
      </c>
      <c r="F181" s="2"/>
      <c r="I181" s="2"/>
      <c r="J181" s="1" t="s">
        <v>37</v>
      </c>
      <c r="K181">
        <v>6</v>
      </c>
      <c r="L181">
        <v>32.112667083740234</v>
      </c>
      <c r="M181">
        <f t="shared" si="38"/>
        <v>-3.0357542037963867</v>
      </c>
      <c r="N181">
        <f t="shared" si="39"/>
        <v>0.12194020623339433</v>
      </c>
      <c r="O181">
        <f t="shared" si="40"/>
        <v>1.4412395017759294</v>
      </c>
    </row>
    <row r="182" spans="1:29" x14ac:dyDescent="0.2">
      <c r="A182">
        <v>7</v>
      </c>
      <c r="B182">
        <v>2</v>
      </c>
      <c r="C182">
        <v>31.317977905273438</v>
      </c>
      <c r="D182">
        <v>31.338727951049805</v>
      </c>
      <c r="E182">
        <f t="shared" si="37"/>
        <v>31.328352928161621</v>
      </c>
      <c r="F182" s="2"/>
      <c r="I182" s="2"/>
      <c r="J182" s="1" t="s">
        <v>37</v>
      </c>
      <c r="K182">
        <v>7</v>
      </c>
      <c r="L182">
        <v>31.328352928161621</v>
      </c>
      <c r="M182">
        <f t="shared" si="38"/>
        <v>-2.2514400482177734</v>
      </c>
      <c r="N182">
        <f t="shared" si="39"/>
        <v>0.2100143700866248</v>
      </c>
      <c r="O182">
        <f t="shared" si="40"/>
        <v>2.482208415574592</v>
      </c>
    </row>
    <row r="183" spans="1:29" x14ac:dyDescent="0.2">
      <c r="A183">
        <v>8</v>
      </c>
      <c r="B183">
        <v>2</v>
      </c>
      <c r="C183">
        <v>31.028480529785156</v>
      </c>
      <c r="D183">
        <v>30.677654266357422</v>
      </c>
      <c r="E183">
        <f t="shared" si="37"/>
        <v>30.853067398071289</v>
      </c>
      <c r="J183" s="1" t="s">
        <v>37</v>
      </c>
      <c r="K183">
        <v>8</v>
      </c>
      <c r="L183">
        <v>30.853067398071289</v>
      </c>
      <c r="M183">
        <f t="shared" si="38"/>
        <v>-1.7761545181274414</v>
      </c>
      <c r="N183">
        <f t="shared" si="39"/>
        <v>0.29196057689013261</v>
      </c>
      <c r="O183">
        <f t="shared" si="40"/>
        <v>3.4507495876295486</v>
      </c>
    </row>
    <row r="184" spans="1:29" x14ac:dyDescent="0.2">
      <c r="A184">
        <v>9</v>
      </c>
      <c r="B184">
        <v>2</v>
      </c>
      <c r="C184">
        <v>30.656597137451172</v>
      </c>
      <c r="D184">
        <v>30.447782516479492</v>
      </c>
      <c r="E184">
        <f t="shared" si="37"/>
        <v>30.552189826965332</v>
      </c>
      <c r="J184" s="1" t="s">
        <v>37</v>
      </c>
      <c r="K184">
        <v>9</v>
      </c>
      <c r="L184">
        <v>30.552189826965332</v>
      </c>
      <c r="M184">
        <f t="shared" si="38"/>
        <v>-1.4752769470214844</v>
      </c>
      <c r="N184">
        <f t="shared" si="39"/>
        <v>0.35966434539235548</v>
      </c>
      <c r="O184">
        <f t="shared" si="40"/>
        <v>4.2509560871800982</v>
      </c>
    </row>
    <row r="185" spans="1:29" x14ac:dyDescent="0.2">
      <c r="A185">
        <v>10</v>
      </c>
      <c r="B185">
        <v>2</v>
      </c>
      <c r="C185">
        <v>30.468246459960938</v>
      </c>
      <c r="D185">
        <v>30.342031478881836</v>
      </c>
      <c r="E185">
        <f t="shared" si="37"/>
        <v>30.405138969421387</v>
      </c>
      <c r="F185" s="2"/>
      <c r="I185" s="2"/>
      <c r="J185" s="1" t="s">
        <v>37</v>
      </c>
      <c r="K185">
        <v>10</v>
      </c>
      <c r="L185">
        <v>30.405138969421387</v>
      </c>
      <c r="M185">
        <f t="shared" si="38"/>
        <v>-1.3282260894775391</v>
      </c>
      <c r="N185">
        <f t="shared" si="39"/>
        <v>0.3982576309909257</v>
      </c>
      <c r="O185">
        <f t="shared" si="40"/>
        <v>4.7070990561489898</v>
      </c>
    </row>
    <row r="186" spans="1:29" x14ac:dyDescent="0.2">
      <c r="A186">
        <v>11</v>
      </c>
      <c r="B186">
        <v>2</v>
      </c>
      <c r="C186">
        <v>29.20805549621582</v>
      </c>
      <c r="D186">
        <v>29.383806228637695</v>
      </c>
      <c r="E186">
        <f t="shared" si="37"/>
        <v>29.295930862426758</v>
      </c>
      <c r="I186" s="2"/>
      <c r="J186" s="1" t="s">
        <v>37</v>
      </c>
      <c r="K186">
        <v>11</v>
      </c>
      <c r="L186">
        <v>29.295930862426758</v>
      </c>
      <c r="M186">
        <f t="shared" si="38"/>
        <v>-0.21901798248291016</v>
      </c>
      <c r="N186">
        <f t="shared" si="39"/>
        <v>0.85915004599839939</v>
      </c>
      <c r="O186">
        <f t="shared" si="40"/>
        <v>10.154493111775608</v>
      </c>
    </row>
    <row r="187" spans="1:29" x14ac:dyDescent="0.2">
      <c r="A187">
        <v>12</v>
      </c>
      <c r="B187">
        <v>2</v>
      </c>
      <c r="C187">
        <v>30.115827560424805</v>
      </c>
      <c r="D187">
        <v>30.402347564697266</v>
      </c>
      <c r="E187">
        <f t="shared" si="37"/>
        <v>30.259087562561035</v>
      </c>
      <c r="I187" s="2"/>
      <c r="J187" s="1" t="s">
        <v>37</v>
      </c>
      <c r="K187">
        <v>12</v>
      </c>
      <c r="L187">
        <v>30.259087562561035</v>
      </c>
      <c r="M187">
        <f t="shared" si="38"/>
        <v>-1.1821746826171875</v>
      </c>
      <c r="N187">
        <f t="shared" si="39"/>
        <v>0.44068671703889373</v>
      </c>
      <c r="O187">
        <f t="shared" si="40"/>
        <v>5.2085782378352921</v>
      </c>
    </row>
    <row r="188" spans="1:29" x14ac:dyDescent="0.2">
      <c r="I188" s="2"/>
      <c r="N188">
        <f>SUM(N176:N187)</f>
        <v>8.4607871268541235</v>
      </c>
      <c r="O188">
        <f>SUM(O176:O187)</f>
        <v>100.00000000000001</v>
      </c>
    </row>
    <row r="189" spans="1:29" x14ac:dyDescent="0.2">
      <c r="C189">
        <v>35.929592132568359</v>
      </c>
      <c r="I189" s="2"/>
    </row>
    <row r="190" spans="1:29" x14ac:dyDescent="0.2">
      <c r="I190" s="2"/>
      <c r="J190" t="s">
        <v>33</v>
      </c>
      <c r="K190" s="1" t="s">
        <v>37</v>
      </c>
    </row>
    <row r="191" spans="1:29" ht="34" x14ac:dyDescent="0.2">
      <c r="I191" s="2"/>
      <c r="J191" s="5"/>
      <c r="K191" s="5"/>
      <c r="L191" s="5"/>
      <c r="M191" s="5" t="s">
        <v>21</v>
      </c>
      <c r="N191" s="5"/>
      <c r="O191" s="5" t="s">
        <v>24</v>
      </c>
      <c r="AC191" t="s">
        <v>38</v>
      </c>
    </row>
    <row r="192" spans="1:29" ht="51" x14ac:dyDescent="0.2">
      <c r="I192" s="2"/>
      <c r="J192" s="5" t="s">
        <v>18</v>
      </c>
      <c r="K192" s="5" t="s">
        <v>19</v>
      </c>
      <c r="L192" s="5" t="s">
        <v>20</v>
      </c>
      <c r="M192" s="5" t="s">
        <v>22</v>
      </c>
      <c r="N192" s="5" t="s">
        <v>23</v>
      </c>
      <c r="O192" s="5" t="s">
        <v>25</v>
      </c>
    </row>
    <row r="193" spans="1:15" x14ac:dyDescent="0.2">
      <c r="A193" s="4">
        <v>809</v>
      </c>
      <c r="B193" t="s">
        <v>30</v>
      </c>
      <c r="E193" t="s">
        <v>28</v>
      </c>
      <c r="I193" s="2"/>
      <c r="J193" s="1" t="s">
        <v>37</v>
      </c>
      <c r="K193">
        <v>1</v>
      </c>
      <c r="L193">
        <v>31.664060592651367</v>
      </c>
      <c r="M193">
        <f>$L$193-L193</f>
        <v>0</v>
      </c>
      <c r="N193">
        <f>2^M193</f>
        <v>1</v>
      </c>
      <c r="O193">
        <f>N193*100/$N$205</f>
        <v>3.6048010067598226</v>
      </c>
    </row>
    <row r="194" spans="1:15" x14ac:dyDescent="0.2">
      <c r="A194" s="1" t="s">
        <v>37</v>
      </c>
      <c r="B194" t="s">
        <v>0</v>
      </c>
      <c r="C194" t="s">
        <v>1</v>
      </c>
      <c r="D194" t="s">
        <v>2</v>
      </c>
      <c r="E194" t="s">
        <v>3</v>
      </c>
      <c r="I194" s="2"/>
      <c r="J194" s="1" t="s">
        <v>37</v>
      </c>
      <c r="K194">
        <v>2</v>
      </c>
      <c r="L194">
        <v>30.72254467010498</v>
      </c>
      <c r="M194">
        <f t="shared" ref="M194:M204" si="41">$L$193-L194</f>
        <v>0.94151592254638672</v>
      </c>
      <c r="N194">
        <f t="shared" ref="N194:N204" si="42">2^M194</f>
        <v>1.9205452059552981</v>
      </c>
      <c r="O194">
        <f t="shared" ref="O194:O204" si="43">N194*100/$N$205</f>
        <v>6.9231832919554099</v>
      </c>
    </row>
    <row r="195" spans="1:15" x14ac:dyDescent="0.2">
      <c r="A195">
        <v>1</v>
      </c>
      <c r="B195">
        <v>2</v>
      </c>
      <c r="C195">
        <v>31.397546768188477</v>
      </c>
      <c r="D195">
        <v>31.930574417114258</v>
      </c>
      <c r="E195">
        <f t="shared" ref="E195:E206" si="44">AVERAGE(C195:D195)</f>
        <v>31.664060592651367</v>
      </c>
      <c r="I195" s="2"/>
      <c r="J195" s="1" t="s">
        <v>37</v>
      </c>
      <c r="K195">
        <v>3</v>
      </c>
      <c r="L195">
        <v>30.347996711730957</v>
      </c>
      <c r="M195">
        <f t="shared" si="41"/>
        <v>1.3160638809204102</v>
      </c>
      <c r="N195">
        <f t="shared" si="42"/>
        <v>2.4898587164785537</v>
      </c>
      <c r="O195">
        <f t="shared" si="43"/>
        <v>8.9754452078516103</v>
      </c>
    </row>
    <row r="196" spans="1:15" x14ac:dyDescent="0.2">
      <c r="A196">
        <v>2</v>
      </c>
      <c r="B196">
        <v>2</v>
      </c>
      <c r="C196">
        <v>30.673336029052734</v>
      </c>
      <c r="D196">
        <v>30.771753311157227</v>
      </c>
      <c r="E196">
        <f t="shared" si="44"/>
        <v>30.72254467010498</v>
      </c>
      <c r="I196" s="2"/>
      <c r="J196" s="1" t="s">
        <v>37</v>
      </c>
      <c r="K196">
        <v>4</v>
      </c>
      <c r="L196">
        <v>30.691027641296387</v>
      </c>
      <c r="M196">
        <f t="shared" si="41"/>
        <v>0.97303295135498047</v>
      </c>
      <c r="N196">
        <f t="shared" si="42"/>
        <v>1.9629629615414526</v>
      </c>
      <c r="O196">
        <f t="shared" si="43"/>
        <v>7.0760908599968717</v>
      </c>
    </row>
    <row r="197" spans="1:15" x14ac:dyDescent="0.2">
      <c r="A197">
        <v>3</v>
      </c>
      <c r="B197">
        <v>2</v>
      </c>
      <c r="C197">
        <v>30.382761001586914</v>
      </c>
      <c r="D197">
        <v>30.313232421875</v>
      </c>
      <c r="E197">
        <f t="shared" si="44"/>
        <v>30.347996711730957</v>
      </c>
      <c r="I197" s="2"/>
      <c r="J197" s="1" t="s">
        <v>37</v>
      </c>
      <c r="K197">
        <v>5</v>
      </c>
      <c r="L197">
        <v>31.902257919311523</v>
      </c>
      <c r="M197">
        <f t="shared" si="41"/>
        <v>-0.23819732666015625</v>
      </c>
      <c r="N197">
        <f t="shared" si="42"/>
        <v>0.84780399710851095</v>
      </c>
      <c r="O197">
        <f t="shared" si="43"/>
        <v>3.0561647023117624</v>
      </c>
    </row>
    <row r="198" spans="1:15" x14ac:dyDescent="0.2">
      <c r="A198">
        <v>4</v>
      </c>
      <c r="B198">
        <v>2</v>
      </c>
      <c r="C198">
        <v>30.829378128051758</v>
      </c>
      <c r="D198">
        <v>30.552677154541016</v>
      </c>
      <c r="E198">
        <f t="shared" si="44"/>
        <v>30.691027641296387</v>
      </c>
      <c r="I198" s="2"/>
      <c r="J198" s="1" t="s">
        <v>37</v>
      </c>
      <c r="K198">
        <v>6</v>
      </c>
      <c r="L198">
        <v>32.728090286254883</v>
      </c>
      <c r="M198">
        <f t="shared" si="41"/>
        <v>-1.0640296936035156</v>
      </c>
      <c r="N198">
        <f t="shared" si="42"/>
        <v>0.47829423467472731</v>
      </c>
      <c r="O198">
        <f t="shared" si="43"/>
        <v>1.724155538682876</v>
      </c>
    </row>
    <row r="199" spans="1:15" x14ac:dyDescent="0.2">
      <c r="A199">
        <v>5</v>
      </c>
      <c r="B199">
        <v>2</v>
      </c>
      <c r="C199">
        <v>31.702426910400391</v>
      </c>
      <c r="D199">
        <v>32.102088928222656</v>
      </c>
      <c r="E199">
        <f t="shared" si="44"/>
        <v>31.902257919311523</v>
      </c>
      <c r="I199" s="2"/>
      <c r="J199" s="1" t="s">
        <v>37</v>
      </c>
      <c r="K199">
        <v>7</v>
      </c>
      <c r="L199">
        <v>31.86616325378418</v>
      </c>
      <c r="M199">
        <f t="shared" si="41"/>
        <v>-0.2021026611328125</v>
      </c>
      <c r="N199">
        <f t="shared" si="42"/>
        <v>0.86928270036258015</v>
      </c>
      <c r="O199">
        <f t="shared" si="43"/>
        <v>3.1335911534259262</v>
      </c>
    </row>
    <row r="200" spans="1:15" x14ac:dyDescent="0.2">
      <c r="A200">
        <v>6</v>
      </c>
      <c r="B200">
        <v>2</v>
      </c>
      <c r="C200">
        <v>32.575321197509766</v>
      </c>
      <c r="D200">
        <v>32.880859375</v>
      </c>
      <c r="E200">
        <f t="shared" si="44"/>
        <v>32.728090286254883</v>
      </c>
      <c r="I200" s="2"/>
      <c r="J200" s="1" t="s">
        <v>37</v>
      </c>
      <c r="K200">
        <v>8</v>
      </c>
      <c r="L200">
        <v>31.36099910736084</v>
      </c>
      <c r="M200">
        <f t="shared" si="41"/>
        <v>0.30306148529052734</v>
      </c>
      <c r="N200">
        <f t="shared" si="42"/>
        <v>1.2337597495010038</v>
      </c>
      <c r="O200">
        <f t="shared" si="43"/>
        <v>4.4474583871009647</v>
      </c>
    </row>
    <row r="201" spans="1:15" x14ac:dyDescent="0.2">
      <c r="A201">
        <v>7</v>
      </c>
      <c r="B201">
        <v>2</v>
      </c>
      <c r="C201">
        <v>31.633640289306641</v>
      </c>
      <c r="D201">
        <v>32.098686218261719</v>
      </c>
      <c r="E201">
        <f t="shared" si="44"/>
        <v>31.86616325378418</v>
      </c>
      <c r="I201" s="2"/>
      <c r="J201" s="1" t="s">
        <v>37</v>
      </c>
      <c r="K201">
        <v>9</v>
      </c>
      <c r="L201">
        <v>30.628589630126953</v>
      </c>
      <c r="M201">
        <f t="shared" si="41"/>
        <v>1.0354709625244141</v>
      </c>
      <c r="N201">
        <f t="shared" si="42"/>
        <v>2.0497826809238422</v>
      </c>
      <c r="O201">
        <f t="shared" si="43"/>
        <v>7.3890586718331148</v>
      </c>
    </row>
    <row r="202" spans="1:15" x14ac:dyDescent="0.2">
      <c r="A202">
        <v>8</v>
      </c>
      <c r="B202">
        <v>2</v>
      </c>
      <c r="C202">
        <v>31.217494964599609</v>
      </c>
      <c r="D202">
        <v>31.50450325012207</v>
      </c>
      <c r="E202">
        <f t="shared" si="44"/>
        <v>31.36099910736084</v>
      </c>
      <c r="I202" s="2"/>
      <c r="J202" s="1" t="s">
        <v>37</v>
      </c>
      <c r="K202">
        <v>10</v>
      </c>
      <c r="L202">
        <v>30.085183143615723</v>
      </c>
      <c r="M202">
        <f t="shared" si="41"/>
        <v>1.5788774490356445</v>
      </c>
      <c r="N202">
        <f t="shared" si="42"/>
        <v>2.9873731384795379</v>
      </c>
      <c r="O202">
        <f t="shared" si="43"/>
        <v>10.768885697158289</v>
      </c>
    </row>
    <row r="203" spans="1:15" x14ac:dyDescent="0.2">
      <c r="A203">
        <v>9</v>
      </c>
      <c r="B203">
        <v>2</v>
      </c>
      <c r="C203">
        <v>30.594343185424805</v>
      </c>
      <c r="D203">
        <v>30.662836074829102</v>
      </c>
      <c r="E203">
        <f t="shared" si="44"/>
        <v>30.628589630126953</v>
      </c>
      <c r="H203" s="2"/>
      <c r="I203" s="2"/>
      <c r="J203" s="1" t="s">
        <v>37</v>
      </c>
      <c r="K203">
        <v>11</v>
      </c>
      <c r="L203">
        <v>29.031492233276367</v>
      </c>
      <c r="M203">
        <f t="shared" si="41"/>
        <v>2.632568359375</v>
      </c>
      <c r="N203">
        <f t="shared" si="42"/>
        <v>6.2012900062468486</v>
      </c>
      <c r="O203">
        <f t="shared" si="43"/>
        <v>22.354416457728266</v>
      </c>
    </row>
    <row r="204" spans="1:15" x14ac:dyDescent="0.2">
      <c r="A204">
        <v>10</v>
      </c>
      <c r="B204">
        <v>2</v>
      </c>
      <c r="C204">
        <v>30.28306770324707</v>
      </c>
      <c r="D204">
        <v>29.887298583984375</v>
      </c>
      <c r="E204">
        <f t="shared" si="44"/>
        <v>30.085183143615723</v>
      </c>
      <c r="H204" s="2"/>
      <c r="I204" s="2"/>
      <c r="J204" s="1" t="s">
        <v>37</v>
      </c>
      <c r="K204">
        <v>12</v>
      </c>
      <c r="L204">
        <v>29.153141975402832</v>
      </c>
      <c r="M204">
        <f t="shared" si="41"/>
        <v>2.5109186172485352</v>
      </c>
      <c r="N204">
        <f t="shared" si="42"/>
        <v>5.699828918896011</v>
      </c>
      <c r="O204">
        <f t="shared" si="43"/>
        <v>20.546749025195094</v>
      </c>
    </row>
    <row r="205" spans="1:15" x14ac:dyDescent="0.2">
      <c r="A205">
        <v>11</v>
      </c>
      <c r="B205">
        <v>2</v>
      </c>
      <c r="C205">
        <v>29.061912536621094</v>
      </c>
      <c r="D205">
        <v>29.001071929931641</v>
      </c>
      <c r="E205">
        <f t="shared" si="44"/>
        <v>29.031492233276367</v>
      </c>
      <c r="H205" s="2"/>
      <c r="I205" s="2"/>
      <c r="N205">
        <f>SUM(N193:N204)</f>
        <v>27.740782310168363</v>
      </c>
      <c r="O205">
        <f>SUM(O193:O204)</f>
        <v>100.00000000000001</v>
      </c>
    </row>
    <row r="206" spans="1:15" x14ac:dyDescent="0.2">
      <c r="A206">
        <v>12</v>
      </c>
      <c r="B206">
        <v>2</v>
      </c>
      <c r="C206">
        <v>29.18017578125</v>
      </c>
      <c r="D206">
        <v>29.126108169555664</v>
      </c>
      <c r="E206">
        <f t="shared" si="44"/>
        <v>29.153141975402832</v>
      </c>
      <c r="H206" s="2"/>
      <c r="I206" s="2"/>
    </row>
    <row r="207" spans="1:15" x14ac:dyDescent="0.2">
      <c r="H207" s="2"/>
      <c r="I207" s="2"/>
      <c r="J207" t="s">
        <v>34</v>
      </c>
      <c r="K207" s="1" t="s">
        <v>37</v>
      </c>
    </row>
    <row r="208" spans="1:15" ht="34" x14ac:dyDescent="0.2">
      <c r="C208">
        <v>35.929592132568359</v>
      </c>
      <c r="H208" s="2"/>
      <c r="I208" s="2"/>
      <c r="J208" s="5"/>
      <c r="K208" s="5"/>
      <c r="L208" s="5"/>
      <c r="M208" s="5" t="s">
        <v>21</v>
      </c>
      <c r="N208" s="5"/>
      <c r="O208" s="5" t="s">
        <v>24</v>
      </c>
    </row>
    <row r="209" spans="1:15" ht="51" x14ac:dyDescent="0.2">
      <c r="H209" s="2"/>
      <c r="I209" s="2"/>
      <c r="J209" s="5" t="s">
        <v>18</v>
      </c>
      <c r="K209" s="5" t="s">
        <v>19</v>
      </c>
      <c r="L209" s="5" t="s">
        <v>20</v>
      </c>
      <c r="M209" s="5" t="s">
        <v>22</v>
      </c>
      <c r="N209" s="5" t="s">
        <v>23</v>
      </c>
      <c r="O209" s="5" t="s">
        <v>25</v>
      </c>
    </row>
    <row r="210" spans="1:15" x14ac:dyDescent="0.2">
      <c r="H210" s="2"/>
      <c r="I210" s="2"/>
      <c r="J210" s="1" t="s">
        <v>37</v>
      </c>
      <c r="K210">
        <v>1</v>
      </c>
      <c r="L210">
        <v>31.104167938232422</v>
      </c>
      <c r="M210">
        <f>$L$210-L210</f>
        <v>0</v>
      </c>
      <c r="N210">
        <f>2^M210</f>
        <v>1</v>
      </c>
      <c r="O210">
        <f>N210*100/$N$222</f>
        <v>7.0229499253269045</v>
      </c>
    </row>
    <row r="211" spans="1:15" x14ac:dyDescent="0.2">
      <c r="H211" s="2"/>
      <c r="I211" s="2"/>
      <c r="J211" s="1" t="s">
        <v>37</v>
      </c>
      <c r="K211">
        <v>2</v>
      </c>
      <c r="L211">
        <v>30.469282150268555</v>
      </c>
      <c r="M211">
        <f t="shared" ref="M211:M221" si="45">$L$210-L211</f>
        <v>0.63488578796386719</v>
      </c>
      <c r="N211">
        <f t="shared" ref="N211:N221" si="46">2^M211</f>
        <v>1.5528148153852757</v>
      </c>
      <c r="O211">
        <f t="shared" ref="O211:O221" si="47">N211*100/$N$222</f>
        <v>10.905340691756534</v>
      </c>
    </row>
    <row r="212" spans="1:15" x14ac:dyDescent="0.2">
      <c r="A212" s="4">
        <v>809</v>
      </c>
      <c r="B212" t="s">
        <v>31</v>
      </c>
      <c r="E212" t="s">
        <v>28</v>
      </c>
      <c r="H212" s="2"/>
      <c r="I212" s="2"/>
      <c r="J212" s="1" t="s">
        <v>37</v>
      </c>
      <c r="K212">
        <v>3</v>
      </c>
      <c r="L212">
        <v>28.801280975341797</v>
      </c>
      <c r="M212">
        <f t="shared" si="45"/>
        <v>2.302886962890625</v>
      </c>
      <c r="N212">
        <f t="shared" si="46"/>
        <v>4.9344420438777776</v>
      </c>
      <c r="O212">
        <f t="shared" si="47"/>
        <v>34.65433938358138</v>
      </c>
    </row>
    <row r="213" spans="1:15" x14ac:dyDescent="0.2">
      <c r="A213" s="1" t="s">
        <v>37</v>
      </c>
      <c r="B213" t="s">
        <v>0</v>
      </c>
      <c r="C213" t="s">
        <v>1</v>
      </c>
      <c r="D213" t="s">
        <v>2</v>
      </c>
      <c r="E213" t="s">
        <v>3</v>
      </c>
      <c r="H213" s="2"/>
      <c r="I213" s="2"/>
      <c r="J213" s="1" t="s">
        <v>37</v>
      </c>
      <c r="K213">
        <v>4</v>
      </c>
      <c r="L213">
        <v>29.919342041015625</v>
      </c>
      <c r="M213">
        <f t="shared" si="45"/>
        <v>1.1848258972167969</v>
      </c>
      <c r="N213">
        <f t="shared" si="46"/>
        <v>2.2733595834897709</v>
      </c>
      <c r="O213">
        <f t="shared" si="47"/>
        <v>15.965690517110689</v>
      </c>
    </row>
    <row r="214" spans="1:15" x14ac:dyDescent="0.2">
      <c r="A214">
        <v>1</v>
      </c>
      <c r="B214">
        <v>2</v>
      </c>
      <c r="C214">
        <v>31.23712158203125</v>
      </c>
      <c r="D214">
        <v>30.971214294433594</v>
      </c>
      <c r="E214">
        <f t="shared" ref="E214:E225" si="48">AVERAGE(C214:D214)</f>
        <v>31.104167938232422</v>
      </c>
      <c r="H214" s="2"/>
      <c r="I214" s="2"/>
      <c r="J214" s="1" t="s">
        <v>37</v>
      </c>
      <c r="K214">
        <v>5</v>
      </c>
      <c r="L214">
        <v>30.563323020935059</v>
      </c>
      <c r="M214">
        <f t="shared" si="45"/>
        <v>0.54084491729736328</v>
      </c>
      <c r="N214">
        <f t="shared" si="46"/>
        <v>1.4548242886912557</v>
      </c>
      <c r="O214">
        <f t="shared" si="47"/>
        <v>10.217158129628022</v>
      </c>
    </row>
    <row r="215" spans="1:15" x14ac:dyDescent="0.2">
      <c r="A215">
        <v>2</v>
      </c>
      <c r="B215">
        <v>2</v>
      </c>
      <c r="C215">
        <v>30.543184280395508</v>
      </c>
      <c r="D215">
        <v>30.395380020141602</v>
      </c>
      <c r="E215">
        <f t="shared" si="48"/>
        <v>30.469282150268555</v>
      </c>
      <c r="H215" s="2"/>
      <c r="I215" s="2"/>
      <c r="J215" s="1" t="s">
        <v>37</v>
      </c>
      <c r="K215">
        <v>6</v>
      </c>
      <c r="L215">
        <v>32.00361442565918</v>
      </c>
      <c r="M215">
        <f t="shared" si="45"/>
        <v>-0.89944648742675781</v>
      </c>
      <c r="N215">
        <f t="shared" si="46"/>
        <v>0.53609237206119376</v>
      </c>
      <c r="O215">
        <f t="shared" si="47"/>
        <v>3.7649498843354841</v>
      </c>
    </row>
    <row r="216" spans="1:15" x14ac:dyDescent="0.2">
      <c r="A216">
        <v>3</v>
      </c>
      <c r="B216">
        <v>2</v>
      </c>
      <c r="C216">
        <v>28.676603317260742</v>
      </c>
      <c r="D216">
        <v>28.925958633422852</v>
      </c>
      <c r="E216">
        <f t="shared" si="48"/>
        <v>28.801280975341797</v>
      </c>
      <c r="H216" s="2"/>
      <c r="I216" s="2"/>
      <c r="J216" s="1" t="s">
        <v>37</v>
      </c>
      <c r="K216">
        <v>7</v>
      </c>
      <c r="L216">
        <v>32.043272018432617</v>
      </c>
      <c r="M216">
        <f t="shared" si="45"/>
        <v>-0.93910408020019531</v>
      </c>
      <c r="N216">
        <f t="shared" si="46"/>
        <v>0.52155666879844786</v>
      </c>
      <c r="O216">
        <f t="shared" si="47"/>
        <v>3.6628663681918088</v>
      </c>
    </row>
    <row r="217" spans="1:15" x14ac:dyDescent="0.2">
      <c r="A217">
        <v>4</v>
      </c>
      <c r="B217">
        <v>2</v>
      </c>
      <c r="C217">
        <v>29.894924163818359</v>
      </c>
      <c r="D217">
        <v>29.943759918212891</v>
      </c>
      <c r="E217">
        <f t="shared" si="48"/>
        <v>29.919342041015625</v>
      </c>
      <c r="H217" s="2"/>
      <c r="I217" s="2"/>
      <c r="J217" s="1" t="s">
        <v>37</v>
      </c>
      <c r="K217">
        <v>8</v>
      </c>
      <c r="L217">
        <v>32.281011581420898</v>
      </c>
      <c r="M217">
        <f t="shared" si="45"/>
        <v>-1.1768436431884766</v>
      </c>
      <c r="N217">
        <f t="shared" si="46"/>
        <v>0.44231815275012759</v>
      </c>
      <c r="O217">
        <f t="shared" si="47"/>
        <v>3.1063782378272431</v>
      </c>
    </row>
    <row r="218" spans="1:15" x14ac:dyDescent="0.2">
      <c r="A218">
        <v>5</v>
      </c>
      <c r="B218">
        <v>2</v>
      </c>
      <c r="C218">
        <v>30.647356033325195</v>
      </c>
      <c r="D218">
        <v>30.479290008544922</v>
      </c>
      <c r="E218">
        <f t="shared" si="48"/>
        <v>30.563323020935059</v>
      </c>
      <c r="H218" s="2"/>
      <c r="I218" s="2"/>
      <c r="J218" s="1" t="s">
        <v>37</v>
      </c>
      <c r="K218">
        <v>9</v>
      </c>
      <c r="L218">
        <v>32.240209579467773</v>
      </c>
      <c r="M218">
        <f t="shared" si="45"/>
        <v>-1.1360416412353516</v>
      </c>
      <c r="N218">
        <f t="shared" si="46"/>
        <v>0.45500627877496708</v>
      </c>
      <c r="O218">
        <f t="shared" si="47"/>
        <v>3.1954863115459275</v>
      </c>
    </row>
    <row r="219" spans="1:15" x14ac:dyDescent="0.2">
      <c r="A219">
        <v>6</v>
      </c>
      <c r="B219">
        <v>2</v>
      </c>
      <c r="C219">
        <v>31.796775817871094</v>
      </c>
      <c r="D219">
        <v>32.210453033447266</v>
      </c>
      <c r="E219">
        <f t="shared" si="48"/>
        <v>32.00361442565918</v>
      </c>
      <c r="H219" s="2"/>
      <c r="I219" s="2"/>
      <c r="J219" s="1" t="s">
        <v>37</v>
      </c>
      <c r="K219">
        <v>10</v>
      </c>
      <c r="L219">
        <v>32.467153549194336</v>
      </c>
      <c r="M219">
        <f t="shared" si="45"/>
        <v>-1.3629856109619141</v>
      </c>
      <c r="N219">
        <f t="shared" si="46"/>
        <v>0.38877689547429922</v>
      </c>
      <c r="O219">
        <f t="shared" si="47"/>
        <v>2.7303606690400559</v>
      </c>
    </row>
    <row r="220" spans="1:15" x14ac:dyDescent="0.2">
      <c r="A220">
        <v>7</v>
      </c>
      <c r="B220">
        <v>2</v>
      </c>
      <c r="C220">
        <v>32.212245941162109</v>
      </c>
      <c r="D220">
        <v>31.874298095703125</v>
      </c>
      <c r="E220">
        <f t="shared" si="48"/>
        <v>32.043272018432617</v>
      </c>
      <c r="H220" s="2"/>
      <c r="I220" s="2"/>
      <c r="J220" s="1" t="s">
        <v>37</v>
      </c>
      <c r="K220">
        <v>11</v>
      </c>
      <c r="L220">
        <v>32.240350723266602</v>
      </c>
      <c r="M220">
        <f t="shared" si="45"/>
        <v>-1.1361827850341797</v>
      </c>
      <c r="N220">
        <f t="shared" si="46"/>
        <v>0.45496176612921474</v>
      </c>
      <c r="O220">
        <f t="shared" si="47"/>
        <v>3.1951737014637653</v>
      </c>
    </row>
    <row r="221" spans="1:15" x14ac:dyDescent="0.2">
      <c r="A221">
        <v>8</v>
      </c>
      <c r="B221">
        <v>2</v>
      </c>
      <c r="C221">
        <v>32.075313568115234</v>
      </c>
      <c r="D221">
        <v>32.486709594726562</v>
      </c>
      <c r="E221">
        <f t="shared" si="48"/>
        <v>32.281011581420898</v>
      </c>
      <c r="H221" s="2"/>
      <c r="I221" s="2"/>
      <c r="J221" s="1" t="s">
        <v>37</v>
      </c>
      <c r="K221">
        <v>12</v>
      </c>
      <c r="L221">
        <v>33.256954193115234</v>
      </c>
      <c r="M221">
        <f t="shared" si="45"/>
        <v>-2.1527862548828125</v>
      </c>
      <c r="N221">
        <f t="shared" si="46"/>
        <v>0.2248778927636553</v>
      </c>
      <c r="O221">
        <f t="shared" si="47"/>
        <v>1.5793061801921846</v>
      </c>
    </row>
    <row r="222" spans="1:15" x14ac:dyDescent="0.2">
      <c r="A222">
        <v>9</v>
      </c>
      <c r="B222">
        <v>2</v>
      </c>
      <c r="C222">
        <v>32.282222747802734</v>
      </c>
      <c r="D222">
        <v>32.198196411132812</v>
      </c>
      <c r="E222">
        <f t="shared" si="48"/>
        <v>32.240209579467773</v>
      </c>
      <c r="H222" s="2"/>
      <c r="I222" s="2"/>
      <c r="N222">
        <f>SUM(N210:N221)</f>
        <v>14.239030758195986</v>
      </c>
      <c r="O222">
        <f>SUM(O210:O221)</f>
        <v>100</v>
      </c>
    </row>
    <row r="223" spans="1:15" x14ac:dyDescent="0.2">
      <c r="A223">
        <v>10</v>
      </c>
      <c r="B223">
        <v>2</v>
      </c>
      <c r="C223">
        <v>32.512828826904297</v>
      </c>
      <c r="D223">
        <v>32.421478271484375</v>
      </c>
      <c r="E223">
        <f t="shared" si="48"/>
        <v>32.467153549194336</v>
      </c>
      <c r="H223" s="2"/>
      <c r="I223" s="2"/>
      <c r="J223" s="2"/>
      <c r="O223" s="2"/>
    </row>
    <row r="224" spans="1:15" x14ac:dyDescent="0.2">
      <c r="A224">
        <v>11</v>
      </c>
      <c r="B224">
        <v>2</v>
      </c>
      <c r="C224">
        <v>31.931751251220703</v>
      </c>
      <c r="D224">
        <v>32.5489501953125</v>
      </c>
      <c r="E224">
        <f t="shared" si="48"/>
        <v>32.240350723266602</v>
      </c>
      <c r="H224" s="2"/>
      <c r="I224" s="2"/>
      <c r="J224" s="2"/>
      <c r="O224" s="2"/>
    </row>
    <row r="225" spans="1:16" x14ac:dyDescent="0.2">
      <c r="A225">
        <v>12</v>
      </c>
      <c r="B225">
        <v>2</v>
      </c>
      <c r="C225">
        <v>32.912708282470703</v>
      </c>
      <c r="D225">
        <v>33.601200103759766</v>
      </c>
      <c r="E225">
        <f t="shared" si="48"/>
        <v>33.256954193115234</v>
      </c>
      <c r="H225" s="2"/>
      <c r="I225" s="2"/>
      <c r="J225" s="2"/>
      <c r="O225" s="2"/>
    </row>
    <row r="226" spans="1:16" x14ac:dyDescent="0.2">
      <c r="H226" s="2"/>
      <c r="I226" s="2"/>
      <c r="J226" s="2"/>
      <c r="O226" s="2"/>
    </row>
    <row r="227" spans="1:16" x14ac:dyDescent="0.2">
      <c r="C227">
        <v>35.929592132568359</v>
      </c>
      <c r="H227" s="2"/>
      <c r="I227" s="2"/>
      <c r="J227" s="2"/>
      <c r="O227" s="2"/>
    </row>
    <row r="228" spans="1:16" x14ac:dyDescent="0.2">
      <c r="A228" s="2"/>
      <c r="B228" s="2"/>
      <c r="H228" s="2"/>
      <c r="I228" s="2"/>
      <c r="J228" s="2"/>
      <c r="O228" s="2"/>
    </row>
    <row r="229" spans="1:16" x14ac:dyDescent="0.2">
      <c r="A229" s="2"/>
      <c r="B229" s="2"/>
      <c r="H229" s="2"/>
      <c r="I229" s="2"/>
      <c r="J229" s="2"/>
      <c r="O229" s="2"/>
    </row>
    <row r="230" spans="1:16" x14ac:dyDescent="0.2">
      <c r="A230" s="4">
        <v>809</v>
      </c>
      <c r="B230" t="s">
        <v>27</v>
      </c>
      <c r="E230" t="s">
        <v>28</v>
      </c>
      <c r="I230" s="2"/>
      <c r="J230" t="s">
        <v>32</v>
      </c>
      <c r="K230" s="1" t="s">
        <v>39</v>
      </c>
    </row>
    <row r="231" spans="1:16" ht="34" x14ac:dyDescent="0.2">
      <c r="A231" s="1" t="s">
        <v>39</v>
      </c>
      <c r="B231" t="s">
        <v>0</v>
      </c>
      <c r="C231" t="s">
        <v>1</v>
      </c>
      <c r="D231" t="s">
        <v>2</v>
      </c>
      <c r="E231" t="s">
        <v>3</v>
      </c>
      <c r="I231" s="2"/>
      <c r="J231" s="5"/>
      <c r="K231" s="5"/>
      <c r="L231" s="5"/>
      <c r="M231" s="5" t="s">
        <v>21</v>
      </c>
      <c r="N231" s="5"/>
      <c r="O231" s="5" t="s">
        <v>24</v>
      </c>
    </row>
    <row r="232" spans="1:16" ht="51" x14ac:dyDescent="0.2">
      <c r="A232">
        <v>1</v>
      </c>
      <c r="B232">
        <v>2</v>
      </c>
      <c r="C232">
        <v>33.336711883544922</v>
      </c>
      <c r="D232">
        <v>32.921562194824219</v>
      </c>
      <c r="E232">
        <f t="shared" ref="E232:E243" si="49">AVERAGE(C232:D232)</f>
        <v>33.12913703918457</v>
      </c>
      <c r="I232" s="2"/>
      <c r="J232" s="5" t="s">
        <v>18</v>
      </c>
      <c r="K232" s="5" t="s">
        <v>19</v>
      </c>
      <c r="L232" s="5" t="s">
        <v>20</v>
      </c>
      <c r="M232" s="5" t="s">
        <v>22</v>
      </c>
      <c r="N232" s="5" t="s">
        <v>23</v>
      </c>
      <c r="O232" s="5" t="s">
        <v>25</v>
      </c>
    </row>
    <row r="233" spans="1:16" x14ac:dyDescent="0.2">
      <c r="A233">
        <v>2</v>
      </c>
      <c r="B233">
        <v>2</v>
      </c>
      <c r="C233">
        <v>30.911539077758789</v>
      </c>
      <c r="D233">
        <v>30.759979248046875</v>
      </c>
      <c r="E233">
        <f t="shared" si="49"/>
        <v>30.835759162902832</v>
      </c>
      <c r="I233" s="2"/>
      <c r="J233" s="1" t="s">
        <v>39</v>
      </c>
      <c r="K233">
        <v>1</v>
      </c>
      <c r="L233">
        <v>33.12913703918457</v>
      </c>
      <c r="M233">
        <f>$L$233-L233</f>
        <v>0</v>
      </c>
      <c r="N233">
        <f>2^M233</f>
        <v>1</v>
      </c>
      <c r="O233">
        <f>N233*100/$N$245</f>
        <v>1.8546657468958625</v>
      </c>
    </row>
    <row r="234" spans="1:16" x14ac:dyDescent="0.2">
      <c r="A234">
        <v>3</v>
      </c>
      <c r="B234">
        <v>2</v>
      </c>
      <c r="C234">
        <v>31.150365829467773</v>
      </c>
      <c r="D234">
        <v>31.368743896484375</v>
      </c>
      <c r="E234">
        <f t="shared" si="49"/>
        <v>31.259554862976074</v>
      </c>
      <c r="I234" s="2"/>
      <c r="J234" s="1" t="s">
        <v>39</v>
      </c>
      <c r="K234">
        <v>2</v>
      </c>
      <c r="L234">
        <v>30.835759162902832</v>
      </c>
      <c r="M234">
        <f t="shared" ref="M234:M244" si="50">$L$233-L234</f>
        <v>2.2933778762817383</v>
      </c>
      <c r="N234">
        <f t="shared" ref="N234:N244" si="51">2^M234</f>
        <v>4.9020251169188152</v>
      </c>
      <c r="O234">
        <f t="shared" ref="O234:O244" si="52">N234*100/$N$245</f>
        <v>9.0916180747725122</v>
      </c>
    </row>
    <row r="235" spans="1:16" x14ac:dyDescent="0.2">
      <c r="A235">
        <v>4</v>
      </c>
      <c r="B235">
        <v>2</v>
      </c>
      <c r="C235">
        <v>30.314155578613281</v>
      </c>
      <c r="D235">
        <v>30.09977912902832</v>
      </c>
      <c r="E235">
        <f t="shared" si="49"/>
        <v>30.206967353820801</v>
      </c>
      <c r="I235" s="2"/>
      <c r="J235" s="1" t="s">
        <v>39</v>
      </c>
      <c r="K235">
        <v>3</v>
      </c>
      <c r="L235">
        <v>31.259554862976074</v>
      </c>
      <c r="M235">
        <f t="shared" si="50"/>
        <v>1.8695821762084961</v>
      </c>
      <c r="N235">
        <f t="shared" si="51"/>
        <v>3.6542673229283356</v>
      </c>
      <c r="O235">
        <f t="shared" si="52"/>
        <v>6.7774444338360258</v>
      </c>
    </row>
    <row r="236" spans="1:16" x14ac:dyDescent="0.2">
      <c r="A236">
        <v>5</v>
      </c>
      <c r="B236">
        <v>2</v>
      </c>
      <c r="C236">
        <v>29.920974731445312</v>
      </c>
      <c r="D236">
        <v>29.564931869506836</v>
      </c>
      <c r="E236">
        <f t="shared" si="49"/>
        <v>29.742953300476074</v>
      </c>
      <c r="I236" s="2"/>
      <c r="J236" s="1" t="s">
        <v>39</v>
      </c>
      <c r="K236">
        <v>4</v>
      </c>
      <c r="L236">
        <v>30.206967353820801</v>
      </c>
      <c r="M236">
        <f t="shared" si="50"/>
        <v>2.9221696853637695</v>
      </c>
      <c r="N236">
        <f t="shared" si="51"/>
        <v>7.5798520313043243</v>
      </c>
      <c r="O236">
        <f t="shared" si="52"/>
        <v>14.058091928999154</v>
      </c>
    </row>
    <row r="237" spans="1:16" x14ac:dyDescent="0.2">
      <c r="A237">
        <v>6</v>
      </c>
      <c r="B237">
        <v>2</v>
      </c>
      <c r="C237">
        <v>32.923881530761719</v>
      </c>
      <c r="D237">
        <v>33.455284118652344</v>
      </c>
      <c r="E237">
        <f t="shared" si="49"/>
        <v>33.189582824707031</v>
      </c>
      <c r="I237" s="2"/>
      <c r="J237" s="1" t="s">
        <v>39</v>
      </c>
      <c r="K237">
        <v>5</v>
      </c>
      <c r="L237">
        <v>29.742953300476074</v>
      </c>
      <c r="M237">
        <f t="shared" si="50"/>
        <v>3.3861837387084961</v>
      </c>
      <c r="N237">
        <f t="shared" si="51"/>
        <v>10.455453531668725</v>
      </c>
      <c r="O237">
        <f t="shared" si="52"/>
        <v>19.391371533447359</v>
      </c>
    </row>
    <row r="238" spans="1:16" x14ac:dyDescent="0.2">
      <c r="A238">
        <v>7</v>
      </c>
      <c r="B238">
        <v>2</v>
      </c>
      <c r="C238">
        <v>33.976215362548828</v>
      </c>
      <c r="D238">
        <v>32.611907958984375</v>
      </c>
      <c r="E238">
        <f t="shared" si="49"/>
        <v>33.294061660766602</v>
      </c>
      <c r="I238" s="2"/>
      <c r="J238" s="1" t="s">
        <v>39</v>
      </c>
      <c r="K238">
        <v>6</v>
      </c>
      <c r="L238">
        <v>33.189582824707031</v>
      </c>
      <c r="M238">
        <f t="shared" si="50"/>
        <v>-6.0445785522460938E-2</v>
      </c>
      <c r="N238">
        <f t="shared" si="51"/>
        <v>0.95896775731933404</v>
      </c>
      <c r="O238">
        <f t="shared" si="52"/>
        <v>1.778564651877713</v>
      </c>
      <c r="P238">
        <f>SUM(O233:O238)</f>
        <v>52.95175636982863</v>
      </c>
    </row>
    <row r="239" spans="1:16" x14ac:dyDescent="0.2">
      <c r="A239">
        <v>8</v>
      </c>
      <c r="B239">
        <v>2</v>
      </c>
      <c r="C239">
        <v>34.721473693847656</v>
      </c>
      <c r="D239">
        <v>35.588436126708984</v>
      </c>
      <c r="E239">
        <f t="shared" si="49"/>
        <v>35.15495491027832</v>
      </c>
      <c r="I239" s="2"/>
      <c r="J239" s="1" t="s">
        <v>39</v>
      </c>
      <c r="K239">
        <v>7</v>
      </c>
      <c r="L239">
        <v>33.294061660766602</v>
      </c>
      <c r="M239">
        <f t="shared" si="50"/>
        <v>-0.16492462158203125</v>
      </c>
      <c r="N239">
        <f t="shared" si="51"/>
        <v>0.89197512242020327</v>
      </c>
      <c r="O239">
        <f t="shared" si="52"/>
        <v>1.6543157066359946</v>
      </c>
    </row>
    <row r="240" spans="1:16" x14ac:dyDescent="0.2">
      <c r="A240">
        <v>9</v>
      </c>
      <c r="B240">
        <v>2</v>
      </c>
      <c r="C240">
        <v>35.270122528076172</v>
      </c>
      <c r="D240">
        <v>33.750644683837891</v>
      </c>
      <c r="E240">
        <f t="shared" si="49"/>
        <v>34.510383605957031</v>
      </c>
      <c r="I240" s="2"/>
      <c r="J240" s="1" t="s">
        <v>39</v>
      </c>
      <c r="K240">
        <v>8</v>
      </c>
      <c r="L240">
        <v>35.15495491027832</v>
      </c>
      <c r="M240">
        <f t="shared" si="50"/>
        <v>-2.02581787109375</v>
      </c>
      <c r="N240">
        <f t="shared" si="51"/>
        <v>0.24556589762303169</v>
      </c>
      <c r="O240">
        <f t="shared" si="52"/>
        <v>0.45544265892717295</v>
      </c>
    </row>
    <row r="241" spans="1:16" x14ac:dyDescent="0.2">
      <c r="A241">
        <v>10</v>
      </c>
      <c r="B241">
        <v>2</v>
      </c>
      <c r="C241">
        <v>31.939641952514648</v>
      </c>
      <c r="D241">
        <v>31.743385314941406</v>
      </c>
      <c r="E241">
        <f t="shared" si="49"/>
        <v>31.841513633728027</v>
      </c>
      <c r="I241" s="2"/>
      <c r="J241" s="1" t="s">
        <v>39</v>
      </c>
      <c r="K241">
        <v>9</v>
      </c>
      <c r="L241">
        <v>34.510383605957031</v>
      </c>
      <c r="M241">
        <f t="shared" si="50"/>
        <v>-1.3812465667724609</v>
      </c>
      <c r="N241">
        <f t="shared" si="51"/>
        <v>0.38388695282699542</v>
      </c>
      <c r="O241">
        <f t="shared" si="52"/>
        <v>0.7119819820884562</v>
      </c>
    </row>
    <row r="242" spans="1:16" x14ac:dyDescent="0.2">
      <c r="A242">
        <v>11</v>
      </c>
      <c r="B242">
        <v>2</v>
      </c>
      <c r="C242">
        <v>30.303390502929688</v>
      </c>
      <c r="D242">
        <v>30.904129028320312</v>
      </c>
      <c r="E242">
        <f t="shared" si="49"/>
        <v>30.603759765625</v>
      </c>
      <c r="I242" s="2"/>
      <c r="J242" s="1" t="s">
        <v>39</v>
      </c>
      <c r="K242">
        <v>10</v>
      </c>
      <c r="L242">
        <v>31.841513633728027</v>
      </c>
      <c r="M242">
        <f t="shared" si="50"/>
        <v>1.287623405456543</v>
      </c>
      <c r="N242">
        <f t="shared" si="51"/>
        <v>2.4412556878907385</v>
      </c>
      <c r="O242">
        <f t="shared" si="52"/>
        <v>4.5277133037456494</v>
      </c>
    </row>
    <row r="243" spans="1:16" x14ac:dyDescent="0.2">
      <c r="A243">
        <v>12</v>
      </c>
      <c r="B243">
        <v>2</v>
      </c>
      <c r="C243">
        <v>28.845418930053711</v>
      </c>
      <c r="D243">
        <v>29.477119445800781</v>
      </c>
      <c r="E243">
        <f t="shared" si="49"/>
        <v>29.161269187927246</v>
      </c>
      <c r="I243" s="2"/>
      <c r="J243" s="1" t="s">
        <v>39</v>
      </c>
      <c r="K243">
        <v>11</v>
      </c>
      <c r="L243">
        <v>30.603759765625</v>
      </c>
      <c r="M243">
        <f t="shared" si="50"/>
        <v>2.5253772735595703</v>
      </c>
      <c r="N243">
        <f t="shared" si="51"/>
        <v>5.7572396765230174</v>
      </c>
      <c r="O243">
        <f t="shared" si="52"/>
        <v>10.677755224717057</v>
      </c>
    </row>
    <row r="244" spans="1:16" x14ac:dyDescent="0.2">
      <c r="I244" s="2"/>
      <c r="J244" s="1" t="s">
        <v>39</v>
      </c>
      <c r="K244">
        <v>12</v>
      </c>
      <c r="L244">
        <v>29.161269187927246</v>
      </c>
      <c r="M244">
        <f t="shared" si="50"/>
        <v>3.9678678512573242</v>
      </c>
      <c r="N244">
        <f t="shared" si="51"/>
        <v>15.647582214007722</v>
      </c>
      <c r="O244">
        <f t="shared" si="52"/>
        <v>29.021034754057045</v>
      </c>
      <c r="P244">
        <f>SUM(O239:O244)</f>
        <v>47.04824363017137</v>
      </c>
    </row>
    <row r="245" spans="1:16" x14ac:dyDescent="0.2">
      <c r="C245">
        <v>34.750091552734375</v>
      </c>
      <c r="I245" s="2"/>
      <c r="N245">
        <f>SUM(N233:N244)</f>
        <v>53.918071311431241</v>
      </c>
      <c r="O245">
        <f>SUM(O233:O244)</f>
        <v>100</v>
      </c>
    </row>
    <row r="246" spans="1:16" x14ac:dyDescent="0.2">
      <c r="I246" s="2"/>
    </row>
    <row r="247" spans="1:16" x14ac:dyDescent="0.2">
      <c r="I247" s="2"/>
    </row>
    <row r="248" spans="1:16" x14ac:dyDescent="0.2">
      <c r="I248" s="2"/>
      <c r="J248" t="s">
        <v>15</v>
      </c>
      <c r="K248" s="1" t="s">
        <v>39</v>
      </c>
    </row>
    <row r="249" spans="1:16" ht="34" x14ac:dyDescent="0.2">
      <c r="A249" s="4">
        <v>809</v>
      </c>
      <c r="B249" t="s">
        <v>29</v>
      </c>
      <c r="E249" t="s">
        <v>28</v>
      </c>
      <c r="I249" s="2"/>
      <c r="J249" s="5"/>
      <c r="K249" s="5"/>
      <c r="L249" s="5"/>
      <c r="M249" s="5" t="s">
        <v>21</v>
      </c>
      <c r="N249" s="5"/>
      <c r="O249" s="5" t="s">
        <v>24</v>
      </c>
    </row>
    <row r="250" spans="1:16" ht="51" x14ac:dyDescent="0.2">
      <c r="A250" s="1" t="s">
        <v>39</v>
      </c>
      <c r="B250" t="s">
        <v>0</v>
      </c>
      <c r="C250" t="s">
        <v>1</v>
      </c>
      <c r="D250" t="s">
        <v>2</v>
      </c>
      <c r="E250" t="s">
        <v>3</v>
      </c>
      <c r="I250" s="2"/>
      <c r="J250" s="5" t="s">
        <v>18</v>
      </c>
      <c r="K250" s="5" t="s">
        <v>19</v>
      </c>
      <c r="L250" s="5" t="s">
        <v>20</v>
      </c>
      <c r="M250" s="5" t="s">
        <v>22</v>
      </c>
      <c r="N250" s="5" t="s">
        <v>23</v>
      </c>
      <c r="O250" s="5" t="s">
        <v>25</v>
      </c>
    </row>
    <row r="251" spans="1:16" x14ac:dyDescent="0.2">
      <c r="A251">
        <v>1</v>
      </c>
      <c r="B251">
        <v>2</v>
      </c>
      <c r="C251">
        <v>32.925071716308594</v>
      </c>
      <c r="D251">
        <v>33.209976196289062</v>
      </c>
      <c r="E251">
        <f t="shared" ref="E251:E262" si="53">AVERAGE(C251:D251)</f>
        <v>33.067523956298828</v>
      </c>
      <c r="I251" s="2"/>
      <c r="J251" s="1" t="s">
        <v>39</v>
      </c>
      <c r="K251">
        <v>1</v>
      </c>
      <c r="L251">
        <v>33.067523956298828</v>
      </c>
      <c r="M251">
        <f>$L$251-L251</f>
        <v>0</v>
      </c>
      <c r="N251">
        <f>2^M251</f>
        <v>1</v>
      </c>
      <c r="O251">
        <f>N251*100/$N$263</f>
        <v>1.7014824801016941</v>
      </c>
    </row>
    <row r="252" spans="1:16" x14ac:dyDescent="0.2">
      <c r="A252">
        <v>2</v>
      </c>
      <c r="B252">
        <v>2</v>
      </c>
      <c r="C252">
        <v>31.66796875</v>
      </c>
      <c r="D252">
        <v>32.162391662597656</v>
      </c>
      <c r="E252">
        <f t="shared" si="53"/>
        <v>31.915180206298828</v>
      </c>
      <c r="I252" s="2"/>
      <c r="J252" s="1" t="s">
        <v>39</v>
      </c>
      <c r="K252">
        <v>2</v>
      </c>
      <c r="L252">
        <v>31.915180206298828</v>
      </c>
      <c r="M252">
        <f t="shared" ref="M252:M262" si="54">$L$251-L252</f>
        <v>1.15234375</v>
      </c>
      <c r="N252">
        <f t="shared" ref="N252:N262" si="55">2^M252</f>
        <v>2.2227470066896351</v>
      </c>
      <c r="O252">
        <f t="shared" ref="O252:O262" si="56">N252*100/$N$263</f>
        <v>3.7819650895808969</v>
      </c>
    </row>
    <row r="253" spans="1:16" x14ac:dyDescent="0.2">
      <c r="A253">
        <v>3</v>
      </c>
      <c r="B253">
        <v>2</v>
      </c>
      <c r="C253">
        <v>31.145524978637695</v>
      </c>
      <c r="D253">
        <v>30.324851989746094</v>
      </c>
      <c r="E253">
        <f t="shared" si="53"/>
        <v>30.735188484191895</v>
      </c>
      <c r="I253" s="2"/>
      <c r="J253" s="1" t="s">
        <v>39</v>
      </c>
      <c r="K253">
        <v>3</v>
      </c>
      <c r="L253">
        <v>30.735188484191895</v>
      </c>
      <c r="M253">
        <f t="shared" si="54"/>
        <v>2.3323354721069336</v>
      </c>
      <c r="N253">
        <f t="shared" si="55"/>
        <v>5.0361996331560279</v>
      </c>
      <c r="O253">
        <f t="shared" si="56"/>
        <v>8.5690054421095603</v>
      </c>
    </row>
    <row r="254" spans="1:16" x14ac:dyDescent="0.2">
      <c r="A254">
        <v>4</v>
      </c>
      <c r="B254">
        <v>2</v>
      </c>
      <c r="C254">
        <v>29.909811019897461</v>
      </c>
      <c r="D254">
        <v>30.442800521850586</v>
      </c>
      <c r="E254">
        <f t="shared" si="53"/>
        <v>30.176305770874023</v>
      </c>
      <c r="I254" s="2"/>
      <c r="J254" s="1" t="s">
        <v>39</v>
      </c>
      <c r="K254">
        <v>4</v>
      </c>
      <c r="L254">
        <v>30.176305770874023</v>
      </c>
      <c r="M254">
        <f t="shared" si="54"/>
        <v>2.8912181854248047</v>
      </c>
      <c r="N254">
        <f t="shared" si="55"/>
        <v>7.4189662911338186</v>
      </c>
      <c r="O254">
        <f t="shared" si="56"/>
        <v>12.623241164829237</v>
      </c>
    </row>
    <row r="255" spans="1:16" x14ac:dyDescent="0.2">
      <c r="A255">
        <v>5</v>
      </c>
      <c r="B255">
        <v>2</v>
      </c>
      <c r="C255">
        <v>30.124477386474609</v>
      </c>
      <c r="D255">
        <v>30.512241363525391</v>
      </c>
      <c r="E255">
        <f t="shared" si="53"/>
        <v>30.318359375</v>
      </c>
      <c r="F255" s="2"/>
      <c r="I255" s="2"/>
      <c r="J255" s="1" t="s">
        <v>39</v>
      </c>
      <c r="K255">
        <v>5</v>
      </c>
      <c r="L255">
        <v>30.318359375</v>
      </c>
      <c r="M255">
        <f t="shared" si="54"/>
        <v>2.7491645812988281</v>
      </c>
      <c r="N255">
        <f t="shared" si="55"/>
        <v>6.7232769592569657</v>
      </c>
      <c r="O255">
        <f t="shared" si="56"/>
        <v>11.439537955047118</v>
      </c>
    </row>
    <row r="256" spans="1:16" x14ac:dyDescent="0.2">
      <c r="A256">
        <v>6</v>
      </c>
      <c r="B256">
        <v>2</v>
      </c>
      <c r="C256">
        <v>33.300067901611328</v>
      </c>
      <c r="D256">
        <v>31.724363327026367</v>
      </c>
      <c r="E256">
        <f t="shared" si="53"/>
        <v>32.512215614318848</v>
      </c>
      <c r="F256" s="2"/>
      <c r="I256" s="2"/>
      <c r="J256" s="1" t="s">
        <v>39</v>
      </c>
      <c r="K256">
        <v>6</v>
      </c>
      <c r="L256">
        <v>32.512215614318848</v>
      </c>
      <c r="M256">
        <f t="shared" si="54"/>
        <v>0.55530834197998047</v>
      </c>
      <c r="N256">
        <f t="shared" si="55"/>
        <v>1.46948266692064</v>
      </c>
      <c r="O256">
        <f t="shared" si="56"/>
        <v>2.5002990125785822</v>
      </c>
      <c r="P256">
        <f>SUM(O251:O256)</f>
        <v>40.615531144247086</v>
      </c>
    </row>
    <row r="257" spans="1:16" x14ac:dyDescent="0.2">
      <c r="A257">
        <v>7</v>
      </c>
      <c r="B257">
        <v>2</v>
      </c>
      <c r="C257">
        <v>30.433443069458008</v>
      </c>
      <c r="D257">
        <v>30.984874725341797</v>
      </c>
      <c r="E257">
        <f t="shared" si="53"/>
        <v>30.709158897399902</v>
      </c>
      <c r="F257" s="2"/>
      <c r="I257" s="2"/>
      <c r="J257" s="1" t="s">
        <v>39</v>
      </c>
      <c r="K257">
        <v>7</v>
      </c>
      <c r="L257">
        <v>30.709158897399902</v>
      </c>
      <c r="M257">
        <f t="shared" si="54"/>
        <v>2.3583650588989258</v>
      </c>
      <c r="N257">
        <f t="shared" si="55"/>
        <v>5.1278890912180728</v>
      </c>
      <c r="O257">
        <f t="shared" si="56"/>
        <v>8.7250134486121489</v>
      </c>
    </row>
    <row r="258" spans="1:16" x14ac:dyDescent="0.2">
      <c r="A258">
        <v>8</v>
      </c>
      <c r="B258">
        <v>2</v>
      </c>
      <c r="C258">
        <v>31.339075088500977</v>
      </c>
      <c r="D258">
        <v>31.754636764526367</v>
      </c>
      <c r="E258">
        <f t="shared" si="53"/>
        <v>31.546855926513672</v>
      </c>
      <c r="J258" s="1" t="s">
        <v>39</v>
      </c>
      <c r="K258">
        <v>8</v>
      </c>
      <c r="L258">
        <v>31.546855926513672</v>
      </c>
      <c r="M258">
        <f t="shared" si="54"/>
        <v>1.5206680297851562</v>
      </c>
      <c r="N258">
        <f t="shared" si="55"/>
        <v>2.8692387693028691</v>
      </c>
      <c r="O258">
        <f t="shared" si="56"/>
        <v>4.8819594971973777</v>
      </c>
    </row>
    <row r="259" spans="1:16" x14ac:dyDescent="0.2">
      <c r="A259">
        <v>9</v>
      </c>
      <c r="B259">
        <v>2</v>
      </c>
      <c r="C259">
        <v>31.605722427368164</v>
      </c>
      <c r="D259">
        <v>31.270217895507812</v>
      </c>
      <c r="E259">
        <f t="shared" si="53"/>
        <v>31.437970161437988</v>
      </c>
      <c r="J259" s="1" t="s">
        <v>39</v>
      </c>
      <c r="K259">
        <v>9</v>
      </c>
      <c r="L259">
        <v>31.437970161437988</v>
      </c>
      <c r="M259">
        <f t="shared" si="54"/>
        <v>1.6295537948608398</v>
      </c>
      <c r="N259">
        <f t="shared" si="55"/>
        <v>3.0941728552461796</v>
      </c>
      <c r="O259">
        <f t="shared" si="56"/>
        <v>5.2646809036076094</v>
      </c>
    </row>
    <row r="260" spans="1:16" x14ac:dyDescent="0.2">
      <c r="A260">
        <v>10</v>
      </c>
      <c r="B260">
        <v>2</v>
      </c>
      <c r="C260">
        <v>30.325815200805664</v>
      </c>
      <c r="D260">
        <v>31.478187561035156</v>
      </c>
      <c r="E260">
        <f t="shared" si="53"/>
        <v>30.90200138092041</v>
      </c>
      <c r="F260" s="2"/>
      <c r="I260" s="2"/>
      <c r="J260" s="1" t="s">
        <v>39</v>
      </c>
      <c r="K260">
        <v>10</v>
      </c>
      <c r="L260">
        <v>30.90200138092041</v>
      </c>
      <c r="M260">
        <f t="shared" si="54"/>
        <v>2.165522575378418</v>
      </c>
      <c r="N260">
        <f t="shared" si="55"/>
        <v>4.4862890488613223</v>
      </c>
      <c r="O260">
        <f t="shared" si="56"/>
        <v>7.6333422173096324</v>
      </c>
    </row>
    <row r="261" spans="1:16" x14ac:dyDescent="0.2">
      <c r="A261">
        <v>11</v>
      </c>
      <c r="B261">
        <v>2</v>
      </c>
      <c r="C261">
        <v>29.128274917602539</v>
      </c>
      <c r="D261">
        <v>29.420232772827148</v>
      </c>
      <c r="E261">
        <f t="shared" si="53"/>
        <v>29.274253845214844</v>
      </c>
      <c r="I261" s="2"/>
      <c r="J261" s="1" t="s">
        <v>39</v>
      </c>
      <c r="K261">
        <v>11</v>
      </c>
      <c r="L261">
        <v>29.274253845214844</v>
      </c>
      <c r="M261">
        <f t="shared" si="54"/>
        <v>3.7932701110839844</v>
      </c>
      <c r="N261">
        <f t="shared" si="55"/>
        <v>13.86398516811869</v>
      </c>
      <c r="O261">
        <f t="shared" si="56"/>
        <v>23.589327867943691</v>
      </c>
    </row>
    <row r="262" spans="1:16" x14ac:dyDescent="0.2">
      <c r="A262">
        <v>12</v>
      </c>
      <c r="B262">
        <v>2</v>
      </c>
      <c r="C262">
        <v>30.482389450073242</v>
      </c>
      <c r="D262">
        <v>30.754840850830078</v>
      </c>
      <c r="E262">
        <f t="shared" si="53"/>
        <v>30.61861515045166</v>
      </c>
      <c r="I262" s="2"/>
      <c r="J262" s="1" t="s">
        <v>39</v>
      </c>
      <c r="K262">
        <v>12</v>
      </c>
      <c r="L262">
        <v>30.61861515045166</v>
      </c>
      <c r="M262">
        <f t="shared" si="54"/>
        <v>2.448908805847168</v>
      </c>
      <c r="N262">
        <f t="shared" si="55"/>
        <v>5.4600297268574938</v>
      </c>
      <c r="O262">
        <f t="shared" si="56"/>
        <v>9.2901449210824634</v>
      </c>
      <c r="P262">
        <f>SUM(O257:O262)</f>
        <v>59.384468855752921</v>
      </c>
    </row>
    <row r="263" spans="1:16" x14ac:dyDescent="0.2">
      <c r="I263" s="2"/>
      <c r="N263">
        <f>SUM(N251:N262)</f>
        <v>58.772277216761708</v>
      </c>
      <c r="O263">
        <f>SUM(O251:O262)</f>
        <v>100</v>
      </c>
    </row>
    <row r="264" spans="1:16" x14ac:dyDescent="0.2">
      <c r="C264">
        <v>34.750091552734375</v>
      </c>
      <c r="I264" s="2"/>
    </row>
    <row r="265" spans="1:16" x14ac:dyDescent="0.2">
      <c r="I265" s="2"/>
      <c r="J265" t="s">
        <v>33</v>
      </c>
      <c r="K265" s="1" t="s">
        <v>39</v>
      </c>
    </row>
    <row r="266" spans="1:16" ht="34" x14ac:dyDescent="0.2">
      <c r="I266" s="2"/>
      <c r="J266" s="5"/>
      <c r="K266" s="5"/>
      <c r="L266" s="5"/>
      <c r="M266" s="5" t="s">
        <v>21</v>
      </c>
      <c r="N266" s="5"/>
      <c r="O266" s="5" t="s">
        <v>24</v>
      </c>
    </row>
    <row r="267" spans="1:16" ht="51" x14ac:dyDescent="0.2">
      <c r="I267" s="2"/>
      <c r="J267" s="5" t="s">
        <v>18</v>
      </c>
      <c r="K267" s="5" t="s">
        <v>19</v>
      </c>
      <c r="L267" s="5" t="s">
        <v>20</v>
      </c>
      <c r="M267" s="5" t="s">
        <v>22</v>
      </c>
      <c r="N267" s="5" t="s">
        <v>23</v>
      </c>
      <c r="O267" s="5" t="s">
        <v>25</v>
      </c>
    </row>
    <row r="268" spans="1:16" x14ac:dyDescent="0.2">
      <c r="A268" s="4">
        <v>809</v>
      </c>
      <c r="B268" t="s">
        <v>30</v>
      </c>
      <c r="E268" t="s">
        <v>28</v>
      </c>
      <c r="I268" s="2"/>
      <c r="J268" s="1" t="s">
        <v>39</v>
      </c>
      <c r="K268">
        <v>1</v>
      </c>
      <c r="L268">
        <v>33.972352981567383</v>
      </c>
      <c r="M268">
        <f>$L$268-L268</f>
        <v>0</v>
      </c>
      <c r="N268">
        <f>2^M268</f>
        <v>1</v>
      </c>
      <c r="O268">
        <f>N268*100/$N$280</f>
        <v>1.3850691357024578</v>
      </c>
    </row>
    <row r="269" spans="1:16" x14ac:dyDescent="0.2">
      <c r="A269" s="1" t="s">
        <v>39</v>
      </c>
      <c r="B269" t="s">
        <v>0</v>
      </c>
      <c r="C269" t="s">
        <v>1</v>
      </c>
      <c r="D269" t="s">
        <v>2</v>
      </c>
      <c r="E269" t="s">
        <v>3</v>
      </c>
      <c r="I269" s="2"/>
      <c r="J269" s="1" t="s">
        <v>39</v>
      </c>
      <c r="K269">
        <v>2</v>
      </c>
      <c r="L269">
        <v>33.671964645385742</v>
      </c>
      <c r="M269">
        <f t="shared" ref="M269:M279" si="57">$L$268-L269</f>
        <v>0.30038833618164062</v>
      </c>
      <c r="N269">
        <f t="shared" ref="N269:N279" si="58">2^M269</f>
        <v>1.2314758501756697</v>
      </c>
      <c r="O269">
        <f t="shared" ref="O269:O279" si="59">N269*100/$N$280</f>
        <v>1.7056791914412643</v>
      </c>
    </row>
    <row r="270" spans="1:16" x14ac:dyDescent="0.2">
      <c r="A270">
        <v>1</v>
      </c>
      <c r="B270">
        <v>2</v>
      </c>
      <c r="C270">
        <v>34.231475830078125</v>
      </c>
      <c r="D270">
        <v>33.713230133056641</v>
      </c>
      <c r="E270">
        <f t="shared" ref="E270:E281" si="60">AVERAGE(C270:D270)</f>
        <v>33.972352981567383</v>
      </c>
      <c r="I270" s="2"/>
      <c r="J270" s="1" t="s">
        <v>39</v>
      </c>
      <c r="K270">
        <v>3</v>
      </c>
      <c r="L270">
        <v>31.16519832611084</v>
      </c>
      <c r="M270">
        <f t="shared" si="57"/>
        <v>2.807154655456543</v>
      </c>
      <c r="N270">
        <f t="shared" si="58"/>
        <v>6.9990283678305438</v>
      </c>
      <c r="O270">
        <f t="shared" si="59"/>
        <v>9.6941381721880351</v>
      </c>
    </row>
    <row r="271" spans="1:16" x14ac:dyDescent="0.2">
      <c r="A271">
        <v>2</v>
      </c>
      <c r="B271">
        <v>2</v>
      </c>
      <c r="C271">
        <v>32.824504852294922</v>
      </c>
      <c r="D271">
        <v>34.519424438476562</v>
      </c>
      <c r="E271">
        <f t="shared" si="60"/>
        <v>33.671964645385742</v>
      </c>
      <c r="I271" s="2"/>
      <c r="J271" s="1" t="s">
        <v>39</v>
      </c>
      <c r="K271">
        <v>4</v>
      </c>
      <c r="L271">
        <v>30.924919128417969</v>
      </c>
      <c r="M271">
        <f t="shared" si="57"/>
        <v>3.0474338531494141</v>
      </c>
      <c r="N271">
        <f t="shared" si="58"/>
        <v>8.2674009342796744</v>
      </c>
      <c r="O271">
        <f t="shared" si="59"/>
        <v>11.450921866548441</v>
      </c>
    </row>
    <row r="272" spans="1:16" x14ac:dyDescent="0.2">
      <c r="A272">
        <v>3</v>
      </c>
      <c r="B272">
        <v>2</v>
      </c>
      <c r="C272">
        <v>30.862306594848633</v>
      </c>
      <c r="D272">
        <v>31.468090057373047</v>
      </c>
      <c r="E272">
        <f t="shared" si="60"/>
        <v>31.16519832611084</v>
      </c>
      <c r="I272" s="2"/>
      <c r="J272" s="1" t="s">
        <v>39</v>
      </c>
      <c r="K272">
        <v>5</v>
      </c>
      <c r="L272">
        <v>31.416705131530762</v>
      </c>
      <c r="M272">
        <f t="shared" si="57"/>
        <v>2.5556478500366211</v>
      </c>
      <c r="N272">
        <f t="shared" si="58"/>
        <v>5.8793140783076767</v>
      </c>
      <c r="O272">
        <f t="shared" si="59"/>
        <v>8.1432564689649052</v>
      </c>
    </row>
    <row r="273" spans="1:16" x14ac:dyDescent="0.2">
      <c r="A273">
        <v>4</v>
      </c>
      <c r="B273">
        <v>2</v>
      </c>
      <c r="C273">
        <v>30.989627838134766</v>
      </c>
      <c r="D273">
        <v>30.860210418701172</v>
      </c>
      <c r="E273">
        <f t="shared" si="60"/>
        <v>30.924919128417969</v>
      </c>
      <c r="I273" s="2"/>
      <c r="J273" s="1" t="s">
        <v>39</v>
      </c>
      <c r="K273">
        <v>6</v>
      </c>
      <c r="L273">
        <v>34.87889289855957</v>
      </c>
      <c r="M273">
        <f t="shared" si="57"/>
        <v>-0.9065399169921875</v>
      </c>
      <c r="N273">
        <f t="shared" si="58"/>
        <v>0.53346298743389819</v>
      </c>
      <c r="O273">
        <f t="shared" si="59"/>
        <v>0.73888311893432046</v>
      </c>
      <c r="P273">
        <f>SUM(O268:O273)</f>
        <v>33.117947953779421</v>
      </c>
    </row>
    <row r="274" spans="1:16" x14ac:dyDescent="0.2">
      <c r="A274">
        <v>5</v>
      </c>
      <c r="B274">
        <v>2</v>
      </c>
      <c r="C274">
        <v>31.089841842651367</v>
      </c>
      <c r="D274">
        <v>31.743568420410156</v>
      </c>
      <c r="E274">
        <f t="shared" si="60"/>
        <v>31.416705131530762</v>
      </c>
      <c r="I274" s="2"/>
      <c r="J274" s="1" t="s">
        <v>39</v>
      </c>
      <c r="K274">
        <v>7</v>
      </c>
      <c r="L274">
        <v>33.967994689941406</v>
      </c>
      <c r="M274">
        <f t="shared" si="57"/>
        <v>4.3582916259765625E-3</v>
      </c>
      <c r="N274">
        <f t="shared" si="58"/>
        <v>1.0030255051828025</v>
      </c>
      <c r="O274">
        <f t="shared" si="59"/>
        <v>1.3892596695510655</v>
      </c>
    </row>
    <row r="275" spans="1:16" x14ac:dyDescent="0.2">
      <c r="A275">
        <v>6</v>
      </c>
      <c r="B275">
        <v>2</v>
      </c>
      <c r="C275">
        <v>35.310802459716797</v>
      </c>
      <c r="D275">
        <v>34.446983337402344</v>
      </c>
      <c r="E275">
        <f t="shared" si="60"/>
        <v>34.87889289855957</v>
      </c>
      <c r="I275" s="2"/>
      <c r="J275" s="1" t="s">
        <v>39</v>
      </c>
      <c r="K275">
        <v>8</v>
      </c>
      <c r="L275">
        <v>33.313087463378906</v>
      </c>
      <c r="M275">
        <f t="shared" si="57"/>
        <v>0.65926551818847656</v>
      </c>
      <c r="N275">
        <f t="shared" si="58"/>
        <v>1.5792784020812907</v>
      </c>
      <c r="O275">
        <f t="shared" si="59"/>
        <v>2.1874097714042917</v>
      </c>
    </row>
    <row r="276" spans="1:16" x14ac:dyDescent="0.2">
      <c r="A276">
        <v>7</v>
      </c>
      <c r="B276">
        <v>2</v>
      </c>
      <c r="C276">
        <v>33.522384643554688</v>
      </c>
      <c r="D276">
        <v>34.413604736328125</v>
      </c>
      <c r="E276">
        <f t="shared" si="60"/>
        <v>33.967994689941406</v>
      </c>
      <c r="I276" s="2"/>
      <c r="J276" s="1" t="s">
        <v>39</v>
      </c>
      <c r="K276">
        <v>9</v>
      </c>
      <c r="L276">
        <v>33.443569183349609</v>
      </c>
      <c r="M276">
        <f t="shared" si="57"/>
        <v>0.52878379821777344</v>
      </c>
      <c r="N276">
        <f t="shared" si="58"/>
        <v>1.4427124662670732</v>
      </c>
      <c r="O276">
        <f t="shared" si="59"/>
        <v>1.9982565087196964</v>
      </c>
    </row>
    <row r="277" spans="1:16" x14ac:dyDescent="0.2">
      <c r="A277">
        <v>8</v>
      </c>
      <c r="B277">
        <v>2</v>
      </c>
      <c r="C277">
        <v>33.313087463378906</v>
      </c>
      <c r="D277">
        <v>33.313087463378906</v>
      </c>
      <c r="E277">
        <f t="shared" si="60"/>
        <v>33.313087463378906</v>
      </c>
      <c r="I277" s="2"/>
      <c r="J277" s="1" t="s">
        <v>39</v>
      </c>
      <c r="K277">
        <v>10</v>
      </c>
      <c r="L277">
        <v>31.026902198791504</v>
      </c>
      <c r="M277">
        <f t="shared" si="57"/>
        <v>2.9454507827758789</v>
      </c>
      <c r="N277">
        <f t="shared" si="58"/>
        <v>7.7031620896822561</v>
      </c>
      <c r="O277">
        <f t="shared" si="59"/>
        <v>10.669412057732142</v>
      </c>
    </row>
    <row r="278" spans="1:16" x14ac:dyDescent="0.2">
      <c r="A278">
        <v>9</v>
      </c>
      <c r="B278">
        <v>2</v>
      </c>
      <c r="C278">
        <v>32.357700347900391</v>
      </c>
      <c r="D278">
        <v>34.529438018798828</v>
      </c>
      <c r="E278">
        <f t="shared" si="60"/>
        <v>33.443569183349609</v>
      </c>
      <c r="H278" s="2"/>
      <c r="I278" s="2"/>
      <c r="J278" s="1" t="s">
        <v>39</v>
      </c>
      <c r="K278">
        <v>11</v>
      </c>
      <c r="L278">
        <v>29.931925773620605</v>
      </c>
      <c r="M278">
        <f t="shared" si="57"/>
        <v>4.0404272079467773</v>
      </c>
      <c r="N278">
        <f t="shared" si="58"/>
        <v>16.454693035672435</v>
      </c>
      <c r="O278">
        <f t="shared" si="59"/>
        <v>22.790887461168072</v>
      </c>
    </row>
    <row r="279" spans="1:16" x14ac:dyDescent="0.2">
      <c r="A279">
        <v>10</v>
      </c>
      <c r="B279">
        <v>2</v>
      </c>
      <c r="C279">
        <v>31.251977920532227</v>
      </c>
      <c r="D279">
        <v>30.801826477050781</v>
      </c>
      <c r="E279">
        <f t="shared" si="60"/>
        <v>31.026902198791504</v>
      </c>
      <c r="H279" s="2"/>
      <c r="I279" s="2"/>
      <c r="J279" s="1" t="s">
        <v>39</v>
      </c>
      <c r="K279">
        <v>12</v>
      </c>
      <c r="L279">
        <v>29.64286994934082</v>
      </c>
      <c r="M279">
        <f t="shared" si="57"/>
        <v>4.3294830322265625</v>
      </c>
      <c r="N279">
        <f t="shared" si="58"/>
        <v>20.105008378171963</v>
      </c>
      <c r="O279">
        <f t="shared" si="59"/>
        <v>27.846826577645313</v>
      </c>
      <c r="P279">
        <f>SUM(O274:O279)</f>
        <v>66.882052046220579</v>
      </c>
    </row>
    <row r="280" spans="1:16" x14ac:dyDescent="0.2">
      <c r="A280">
        <v>11</v>
      </c>
      <c r="B280">
        <v>2</v>
      </c>
      <c r="C280">
        <v>29.875442504882812</v>
      </c>
      <c r="D280">
        <v>29.988409042358398</v>
      </c>
      <c r="E280">
        <f t="shared" si="60"/>
        <v>29.931925773620605</v>
      </c>
      <c r="H280" s="2"/>
      <c r="I280" s="2"/>
      <c r="N280">
        <f>SUM(N268:N279)</f>
        <v>72.198562095085279</v>
      </c>
      <c r="O280">
        <f>SUM(O268:O279)</f>
        <v>100</v>
      </c>
    </row>
    <row r="281" spans="1:16" x14ac:dyDescent="0.2">
      <c r="A281">
        <v>12</v>
      </c>
      <c r="B281">
        <v>2</v>
      </c>
      <c r="C281">
        <v>29.58555793762207</v>
      </c>
      <c r="D281">
        <v>29.70018196105957</v>
      </c>
      <c r="E281">
        <f t="shared" si="60"/>
        <v>29.64286994934082</v>
      </c>
      <c r="H281" s="2"/>
      <c r="I281" s="2"/>
    </row>
    <row r="282" spans="1:16" x14ac:dyDescent="0.2">
      <c r="H282" s="2"/>
      <c r="I282" s="2"/>
      <c r="J282" t="s">
        <v>34</v>
      </c>
      <c r="K282" s="1" t="s">
        <v>39</v>
      </c>
    </row>
    <row r="283" spans="1:16" ht="34" x14ac:dyDescent="0.2">
      <c r="C283">
        <v>34.750091552734375</v>
      </c>
      <c r="H283" s="2"/>
      <c r="I283" s="2"/>
      <c r="J283" s="5"/>
      <c r="K283" s="5"/>
      <c r="L283" s="5"/>
      <c r="M283" s="5" t="s">
        <v>21</v>
      </c>
      <c r="N283" s="5"/>
      <c r="O283" s="5" t="s">
        <v>24</v>
      </c>
    </row>
    <row r="284" spans="1:16" ht="51" x14ac:dyDescent="0.2">
      <c r="H284" s="2"/>
      <c r="I284" s="2"/>
      <c r="J284" s="5" t="s">
        <v>18</v>
      </c>
      <c r="K284" s="5" t="s">
        <v>19</v>
      </c>
      <c r="L284" s="5" t="s">
        <v>20</v>
      </c>
      <c r="M284" s="5" t="s">
        <v>22</v>
      </c>
      <c r="N284" s="5" t="s">
        <v>23</v>
      </c>
      <c r="O284" s="5" t="s">
        <v>25</v>
      </c>
    </row>
    <row r="285" spans="1:16" x14ac:dyDescent="0.2">
      <c r="H285" s="2"/>
      <c r="I285" s="2"/>
      <c r="J285" s="1" t="s">
        <v>39</v>
      </c>
      <c r="K285">
        <v>1</v>
      </c>
      <c r="L285">
        <v>34.462745666503906</v>
      </c>
      <c r="M285">
        <f>$L$285-L285</f>
        <v>0</v>
      </c>
      <c r="N285">
        <f>2^M285</f>
        <v>1</v>
      </c>
      <c r="O285">
        <f>N285*100/$N$297</f>
        <v>1.0739569396646036</v>
      </c>
    </row>
    <row r="286" spans="1:16" x14ac:dyDescent="0.2">
      <c r="H286" s="2"/>
      <c r="I286" s="2"/>
      <c r="J286" s="1" t="s">
        <v>39</v>
      </c>
      <c r="K286">
        <v>2</v>
      </c>
      <c r="L286">
        <v>34.203334808349609</v>
      </c>
      <c r="M286">
        <f t="shared" ref="M286:M296" si="61">$L$285-L286</f>
        <v>0.25941085815429688</v>
      </c>
      <c r="N286">
        <f t="shared" ref="N286:N296" si="62">2^M286</f>
        <v>1.1969897996409213</v>
      </c>
      <c r="O286">
        <f t="shared" ref="O286:O296" si="63">N286*100/$N$297</f>
        <v>1.285515502032111</v>
      </c>
    </row>
    <row r="287" spans="1:16" x14ac:dyDescent="0.2">
      <c r="A287" s="4">
        <v>809</v>
      </c>
      <c r="B287" t="s">
        <v>31</v>
      </c>
      <c r="E287" t="s">
        <v>28</v>
      </c>
      <c r="H287" s="2"/>
      <c r="I287" s="2"/>
      <c r="J287" s="1" t="s">
        <v>39</v>
      </c>
      <c r="K287">
        <v>3</v>
      </c>
      <c r="L287">
        <v>30.172138214111328</v>
      </c>
      <c r="M287">
        <f t="shared" si="61"/>
        <v>4.2906074523925781</v>
      </c>
      <c r="N287">
        <f t="shared" si="62"/>
        <v>19.570482936950938</v>
      </c>
      <c r="O287">
        <f t="shared" si="63"/>
        <v>21.017855962726173</v>
      </c>
    </row>
    <row r="288" spans="1:16" x14ac:dyDescent="0.2">
      <c r="A288" s="1" t="s">
        <v>39</v>
      </c>
      <c r="B288" t="s">
        <v>0</v>
      </c>
      <c r="C288" t="s">
        <v>1</v>
      </c>
      <c r="D288" t="s">
        <v>2</v>
      </c>
      <c r="E288" t="s">
        <v>3</v>
      </c>
      <c r="H288" s="2"/>
      <c r="I288" s="2"/>
      <c r="J288" s="1" t="s">
        <v>39</v>
      </c>
      <c r="K288">
        <v>4</v>
      </c>
      <c r="L288">
        <v>30.904459953308105</v>
      </c>
      <c r="M288">
        <f t="shared" si="61"/>
        <v>3.5582857131958008</v>
      </c>
      <c r="N288">
        <f t="shared" si="62"/>
        <v>11.780147622053425</v>
      </c>
      <c r="O288">
        <f t="shared" si="63"/>
        <v>12.651371288977755</v>
      </c>
    </row>
    <row r="289" spans="1:16" x14ac:dyDescent="0.2">
      <c r="A289">
        <v>1</v>
      </c>
      <c r="B289">
        <v>2</v>
      </c>
      <c r="C289">
        <v>33.685867309570312</v>
      </c>
      <c r="D289">
        <v>35.2396240234375</v>
      </c>
      <c r="E289">
        <f t="shared" ref="E289:E300" si="64">AVERAGE(C289:D289)</f>
        <v>34.462745666503906</v>
      </c>
      <c r="H289" s="2"/>
      <c r="I289" s="2"/>
      <c r="J289" s="1" t="s">
        <v>39</v>
      </c>
      <c r="K289">
        <v>5</v>
      </c>
      <c r="L289">
        <v>30.696340560913086</v>
      </c>
      <c r="M289">
        <f t="shared" si="61"/>
        <v>3.7664051055908203</v>
      </c>
      <c r="N289">
        <f t="shared" si="62"/>
        <v>13.608207179203534</v>
      </c>
      <c r="O289">
        <f t="shared" si="63"/>
        <v>14.614628536499316</v>
      </c>
    </row>
    <row r="290" spans="1:16" x14ac:dyDescent="0.2">
      <c r="A290">
        <v>2</v>
      </c>
      <c r="B290">
        <v>2</v>
      </c>
      <c r="C290">
        <v>35.147994995117188</v>
      </c>
      <c r="D290">
        <v>33.258674621582031</v>
      </c>
      <c r="E290">
        <f t="shared" si="64"/>
        <v>34.203334808349609</v>
      </c>
      <c r="H290" s="2"/>
      <c r="I290" s="2"/>
      <c r="J290" s="1" t="s">
        <v>39</v>
      </c>
      <c r="K290">
        <v>6</v>
      </c>
      <c r="L290">
        <v>32.98048210144043</v>
      </c>
      <c r="M290">
        <f t="shared" si="61"/>
        <v>1.4822635650634766</v>
      </c>
      <c r="N290">
        <f t="shared" si="62"/>
        <v>2.79386742822446</v>
      </c>
      <c r="O290">
        <f t="shared" si="63"/>
        <v>3.0004933130445579</v>
      </c>
      <c r="P290">
        <f>SUM(O285:O290)</f>
        <v>53.643821542944515</v>
      </c>
    </row>
    <row r="291" spans="1:16" x14ac:dyDescent="0.2">
      <c r="A291">
        <v>3</v>
      </c>
      <c r="B291">
        <v>2</v>
      </c>
      <c r="C291">
        <v>30.174039840698242</v>
      </c>
      <c r="D291">
        <v>30.170236587524414</v>
      </c>
      <c r="E291">
        <f t="shared" si="64"/>
        <v>30.172138214111328</v>
      </c>
      <c r="H291" s="2"/>
      <c r="I291" s="2"/>
      <c r="J291" s="1" t="s">
        <v>39</v>
      </c>
      <c r="K291">
        <v>7</v>
      </c>
      <c r="L291">
        <v>32.178459167480469</v>
      </c>
      <c r="M291">
        <f t="shared" si="61"/>
        <v>2.2842864990234375</v>
      </c>
      <c r="N291">
        <f t="shared" si="62"/>
        <v>4.8712313369055593</v>
      </c>
      <c r="O291">
        <f t="shared" si="63"/>
        <v>5.2314926989814099</v>
      </c>
    </row>
    <row r="292" spans="1:16" x14ac:dyDescent="0.2">
      <c r="A292">
        <v>4</v>
      </c>
      <c r="B292">
        <v>2</v>
      </c>
      <c r="C292">
        <v>30.986793518066406</v>
      </c>
      <c r="D292">
        <v>30.822126388549805</v>
      </c>
      <c r="E292">
        <f t="shared" si="64"/>
        <v>30.904459953308105</v>
      </c>
      <c r="H292" s="2"/>
      <c r="I292" s="2"/>
      <c r="J292" s="1" t="s">
        <v>39</v>
      </c>
      <c r="K292">
        <v>8</v>
      </c>
      <c r="L292">
        <v>31.857582092285156</v>
      </c>
      <c r="M292">
        <f t="shared" si="61"/>
        <v>2.60516357421875</v>
      </c>
      <c r="N292">
        <f t="shared" si="62"/>
        <v>6.0846048524906831</v>
      </c>
      <c r="O292">
        <f t="shared" si="63"/>
        <v>6.5346036064492905</v>
      </c>
    </row>
    <row r="293" spans="1:16" x14ac:dyDescent="0.2">
      <c r="A293">
        <v>5</v>
      </c>
      <c r="B293">
        <v>2</v>
      </c>
      <c r="C293">
        <v>30.496179580688477</v>
      </c>
      <c r="D293">
        <v>30.896501541137695</v>
      </c>
      <c r="E293">
        <f t="shared" si="64"/>
        <v>30.696340560913086</v>
      </c>
      <c r="H293" s="2"/>
      <c r="I293" s="2"/>
      <c r="J293" s="1" t="s">
        <v>39</v>
      </c>
      <c r="K293">
        <v>9</v>
      </c>
      <c r="L293">
        <v>33.318130493164062</v>
      </c>
      <c r="M293">
        <f t="shared" si="61"/>
        <v>1.1446151733398438</v>
      </c>
      <c r="N293">
        <f t="shared" si="62"/>
        <v>2.2108714967692511</v>
      </c>
      <c r="O293">
        <f t="shared" si="63"/>
        <v>2.3743807866620066</v>
      </c>
    </row>
    <row r="294" spans="1:16" x14ac:dyDescent="0.2">
      <c r="A294">
        <v>6</v>
      </c>
      <c r="B294">
        <v>2</v>
      </c>
      <c r="C294">
        <v>32.508022308349609</v>
      </c>
      <c r="D294">
        <v>33.45294189453125</v>
      </c>
      <c r="E294">
        <f t="shared" si="64"/>
        <v>32.98048210144043</v>
      </c>
      <c r="H294" s="2"/>
      <c r="I294" s="2"/>
      <c r="J294" s="1" t="s">
        <v>39</v>
      </c>
      <c r="K294">
        <v>10</v>
      </c>
      <c r="L294">
        <v>32.315586090087891</v>
      </c>
      <c r="M294">
        <f t="shared" si="61"/>
        <v>2.1471595764160156</v>
      </c>
      <c r="N294">
        <f t="shared" si="62"/>
        <v>4.4295482629215446</v>
      </c>
      <c r="O294">
        <f t="shared" si="63"/>
        <v>4.7571440965438825</v>
      </c>
    </row>
    <row r="295" spans="1:16" x14ac:dyDescent="0.2">
      <c r="A295">
        <v>7</v>
      </c>
      <c r="B295">
        <v>2</v>
      </c>
      <c r="C295">
        <v>32.632888793945312</v>
      </c>
      <c r="D295">
        <v>31.724029541015625</v>
      </c>
      <c r="E295">
        <f t="shared" si="64"/>
        <v>32.178459167480469</v>
      </c>
      <c r="H295" s="2"/>
      <c r="I295" s="2"/>
      <c r="J295" s="1" t="s">
        <v>39</v>
      </c>
      <c r="K295">
        <v>11</v>
      </c>
      <c r="L295">
        <v>30.615649223327637</v>
      </c>
      <c r="M295">
        <f t="shared" si="61"/>
        <v>3.8470964431762695</v>
      </c>
      <c r="N295">
        <f t="shared" si="62"/>
        <v>14.391014991713885</v>
      </c>
      <c r="O295">
        <f t="shared" si="63"/>
        <v>15.455330419168474</v>
      </c>
    </row>
    <row r="296" spans="1:16" x14ac:dyDescent="0.2">
      <c r="A296">
        <v>8</v>
      </c>
      <c r="B296">
        <v>2</v>
      </c>
      <c r="C296">
        <v>31.506431579589844</v>
      </c>
      <c r="D296">
        <v>32.208732604980469</v>
      </c>
      <c r="E296">
        <f t="shared" si="64"/>
        <v>31.857582092285156</v>
      </c>
      <c r="H296" s="2"/>
      <c r="I296" s="2"/>
      <c r="J296" s="1" t="s">
        <v>39</v>
      </c>
      <c r="K296">
        <v>12</v>
      </c>
      <c r="L296">
        <v>30.980331420898438</v>
      </c>
      <c r="M296">
        <f t="shared" si="61"/>
        <v>3.4824142456054688</v>
      </c>
      <c r="N296">
        <f t="shared" si="62"/>
        <v>11.176636982297465</v>
      </c>
      <c r="O296">
        <f t="shared" si="63"/>
        <v>12.003226849250414</v>
      </c>
      <c r="P296">
        <f>SUM(O291:O296)</f>
        <v>46.356178457055478</v>
      </c>
    </row>
    <row r="297" spans="1:16" x14ac:dyDescent="0.2">
      <c r="A297">
        <v>9</v>
      </c>
      <c r="B297">
        <v>2</v>
      </c>
      <c r="C297">
        <v>32.080654144287109</v>
      </c>
      <c r="D297">
        <v>34.555606842041016</v>
      </c>
      <c r="E297">
        <f t="shared" si="64"/>
        <v>33.318130493164062</v>
      </c>
      <c r="H297" s="2"/>
      <c r="I297" s="2"/>
      <c r="N297">
        <f>SUM(N285:N296)</f>
        <v>93.113602889171673</v>
      </c>
      <c r="O297">
        <f>SUM(O285:O296)</f>
        <v>99.999999999999986</v>
      </c>
    </row>
    <row r="298" spans="1:16" x14ac:dyDescent="0.2">
      <c r="A298">
        <v>10</v>
      </c>
      <c r="B298">
        <v>2</v>
      </c>
      <c r="C298">
        <v>32.006988525390625</v>
      </c>
      <c r="D298">
        <v>32.624183654785156</v>
      </c>
      <c r="E298">
        <f t="shared" si="64"/>
        <v>32.315586090087891</v>
      </c>
      <c r="H298" s="2"/>
      <c r="I298" s="2"/>
      <c r="J298" s="2"/>
      <c r="O298" s="2"/>
    </row>
    <row r="299" spans="1:16" x14ac:dyDescent="0.2">
      <c r="A299">
        <v>11</v>
      </c>
      <c r="B299">
        <v>2</v>
      </c>
      <c r="C299">
        <v>30.4805908203125</v>
      </c>
      <c r="D299">
        <v>30.750707626342773</v>
      </c>
      <c r="E299">
        <f t="shared" si="64"/>
        <v>30.615649223327637</v>
      </c>
      <c r="H299" s="2"/>
      <c r="I299" s="2"/>
      <c r="J299" s="2"/>
      <c r="O299" s="2"/>
    </row>
    <row r="300" spans="1:16" x14ac:dyDescent="0.2">
      <c r="A300">
        <v>12</v>
      </c>
      <c r="B300">
        <v>2</v>
      </c>
      <c r="C300">
        <v>30.980331420898438</v>
      </c>
      <c r="D300">
        <v>30.980331420898438</v>
      </c>
      <c r="E300">
        <f t="shared" si="64"/>
        <v>30.980331420898438</v>
      </c>
      <c r="H300" s="2"/>
      <c r="I300" s="2"/>
      <c r="J300" s="2"/>
      <c r="O300" s="2"/>
    </row>
    <row r="301" spans="1:16" x14ac:dyDescent="0.2">
      <c r="H301" s="2"/>
      <c r="I301" s="2"/>
      <c r="J301" s="2"/>
      <c r="O301" s="2"/>
    </row>
    <row r="302" spans="1:16" x14ac:dyDescent="0.2">
      <c r="C302">
        <v>34.750091552734375</v>
      </c>
      <c r="G302" s="2"/>
      <c r="H302" s="2"/>
      <c r="I302" s="2"/>
      <c r="J302" s="2"/>
      <c r="O302" s="2"/>
    </row>
    <row r="303" spans="1:16" x14ac:dyDescent="0.2">
      <c r="A303" s="2"/>
      <c r="B303" s="2"/>
      <c r="G303" s="2"/>
      <c r="H303" s="2"/>
      <c r="I303" s="2"/>
      <c r="J303" s="2"/>
      <c r="O303" s="2"/>
    </row>
    <row r="304" spans="1:16" x14ac:dyDescent="0.2">
      <c r="A304" s="2" t="s">
        <v>40</v>
      </c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31" x14ac:dyDescent="0.2">
      <c r="A305" s="2" t="s">
        <v>41</v>
      </c>
      <c r="B305" s="2" t="s">
        <v>42</v>
      </c>
      <c r="C305" s="2"/>
      <c r="D305" s="2"/>
      <c r="E305" s="2"/>
      <c r="F305" s="2"/>
      <c r="I305" s="2"/>
      <c r="J305" s="2"/>
      <c r="K305" s="2"/>
      <c r="L305" s="2"/>
      <c r="M305" s="2"/>
      <c r="N305" s="2"/>
      <c r="O305" s="2"/>
    </row>
    <row r="306" spans="1:31" x14ac:dyDescent="0.2">
      <c r="A306" s="4"/>
    </row>
    <row r="307" spans="1:31" x14ac:dyDescent="0.2">
      <c r="A307" s="1" t="s">
        <v>43</v>
      </c>
      <c r="B307" t="s">
        <v>0</v>
      </c>
      <c r="C307" t="s">
        <v>1</v>
      </c>
      <c r="D307" t="s">
        <v>2</v>
      </c>
      <c r="E307" t="s">
        <v>3</v>
      </c>
      <c r="F307" t="s">
        <v>4</v>
      </c>
      <c r="G307" t="s">
        <v>5</v>
      </c>
      <c r="H307" t="s">
        <v>6</v>
      </c>
      <c r="I307" t="s">
        <v>7</v>
      </c>
      <c r="J307" t="s">
        <v>8</v>
      </c>
      <c r="K307" t="s">
        <v>9</v>
      </c>
      <c r="L307" t="s">
        <v>10</v>
      </c>
      <c r="M307" t="s">
        <v>11</v>
      </c>
      <c r="N307" t="s">
        <v>12</v>
      </c>
      <c r="O307" s="1" t="s">
        <v>43</v>
      </c>
      <c r="Q307" s="1" t="s">
        <v>43</v>
      </c>
      <c r="R307" t="s">
        <v>0</v>
      </c>
      <c r="S307" t="s">
        <v>1</v>
      </c>
      <c r="T307" t="s">
        <v>2</v>
      </c>
      <c r="U307" t="s">
        <v>3</v>
      </c>
      <c r="V307" t="s">
        <v>4</v>
      </c>
      <c r="W307" t="s">
        <v>5</v>
      </c>
      <c r="X307" t="s">
        <v>6</v>
      </c>
      <c r="Y307" t="s">
        <v>7</v>
      </c>
      <c r="Z307" t="s">
        <v>8</v>
      </c>
      <c r="AA307" t="s">
        <v>9</v>
      </c>
      <c r="AB307" t="s">
        <v>10</v>
      </c>
      <c r="AC307" t="s">
        <v>11</v>
      </c>
      <c r="AD307" t="s">
        <v>12</v>
      </c>
      <c r="AE307" s="1" t="s">
        <v>43</v>
      </c>
    </row>
    <row r="308" spans="1:31" x14ac:dyDescent="0.2">
      <c r="A308" t="s">
        <v>44</v>
      </c>
      <c r="B308">
        <v>2</v>
      </c>
      <c r="C308">
        <v>31.278995513916016</v>
      </c>
      <c r="D308">
        <v>31.28367805480957</v>
      </c>
      <c r="E308">
        <f t="shared" ref="E308:E315" si="65">AVERAGE(C308:D308)</f>
        <v>31.281336784362793</v>
      </c>
      <c r="F308">
        <f>$E$308-E308</f>
        <v>0</v>
      </c>
      <c r="G308">
        <f t="shared" ref="G308:G315" si="66">B308^F308</f>
        <v>1</v>
      </c>
      <c r="H308">
        <v>2</v>
      </c>
      <c r="I308">
        <v>31.480295181274414</v>
      </c>
      <c r="J308">
        <v>30.493404388427734</v>
      </c>
      <c r="K308">
        <f t="shared" ref="K308:K315" si="67">AVERAGE(I308:J308)</f>
        <v>30.986849784851074</v>
      </c>
      <c r="L308">
        <f>$K$308-K308</f>
        <v>0</v>
      </c>
      <c r="M308">
        <f t="shared" ref="M308:M315" si="68">H308^L308</f>
        <v>1</v>
      </c>
      <c r="N308">
        <f t="shared" ref="N308:N315" si="69">G308/M308</f>
        <v>1</v>
      </c>
      <c r="O308" t="s">
        <v>32</v>
      </c>
      <c r="Q308" t="s">
        <v>44</v>
      </c>
      <c r="R308">
        <v>2</v>
      </c>
      <c r="S308">
        <v>31.278995513916016</v>
      </c>
      <c r="T308">
        <v>31.28367805480957</v>
      </c>
      <c r="U308">
        <f t="shared" ref="U308:U315" si="70">AVERAGE(S308:T308)</f>
        <v>31.281336784362793</v>
      </c>
      <c r="V308">
        <f>$U$308-U308</f>
        <v>0</v>
      </c>
      <c r="W308">
        <f t="shared" ref="W308:W315" si="71">R308^V308</f>
        <v>1</v>
      </c>
      <c r="X308">
        <v>2</v>
      </c>
      <c r="Y308">
        <v>31.480295181274414</v>
      </c>
      <c r="Z308">
        <v>30.493404388427734</v>
      </c>
      <c r="AA308">
        <f t="shared" ref="AA308:AA315" si="72">AVERAGE(Y308:Z308)</f>
        <v>30.986849784851074</v>
      </c>
      <c r="AB308">
        <f>$AA$308-AA308</f>
        <v>0</v>
      </c>
      <c r="AC308">
        <f t="shared" ref="AC308:AC315" si="73">X308^AB308</f>
        <v>1</v>
      </c>
      <c r="AD308">
        <f t="shared" ref="AD308:AD315" si="74">W308/AC308</f>
        <v>1</v>
      </c>
      <c r="AE308" t="s">
        <v>32</v>
      </c>
    </row>
    <row r="309" spans="1:31" x14ac:dyDescent="0.2">
      <c r="A309" t="s">
        <v>45</v>
      </c>
      <c r="B309">
        <v>2</v>
      </c>
      <c r="C309">
        <v>32.581344604492188</v>
      </c>
      <c r="D309">
        <v>33.233802795410156</v>
      </c>
      <c r="E309">
        <f t="shared" si="65"/>
        <v>32.907573699951172</v>
      </c>
      <c r="F309">
        <f>$E$308-E309</f>
        <v>-1.6262369155883789</v>
      </c>
      <c r="G309">
        <f t="shared" si="66"/>
        <v>0.32393204172166512</v>
      </c>
      <c r="H309">
        <v>2</v>
      </c>
      <c r="I309">
        <v>31.553276062011719</v>
      </c>
      <c r="J309">
        <v>30.696933746337891</v>
      </c>
      <c r="K309">
        <f t="shared" si="67"/>
        <v>31.125104904174805</v>
      </c>
      <c r="L309">
        <f>$K$308-K309</f>
        <v>-0.13825511932373047</v>
      </c>
      <c r="M309">
        <f t="shared" si="68"/>
        <v>0.90861742666046386</v>
      </c>
      <c r="N309">
        <f t="shared" si="69"/>
        <v>0.3565109277204227</v>
      </c>
      <c r="O309" t="s">
        <v>32</v>
      </c>
      <c r="Q309" t="s">
        <v>45</v>
      </c>
      <c r="R309">
        <v>2</v>
      </c>
      <c r="S309">
        <v>32.581344604492188</v>
      </c>
      <c r="T309">
        <v>33.233802795410156</v>
      </c>
      <c r="U309">
        <f t="shared" si="70"/>
        <v>32.907573699951172</v>
      </c>
      <c r="V309">
        <f t="shared" ref="V309:V315" si="75">$U$308-U309</f>
        <v>-1.6262369155883789</v>
      </c>
      <c r="W309">
        <f t="shared" si="71"/>
        <v>0.32393204172166512</v>
      </c>
      <c r="X309">
        <v>2</v>
      </c>
      <c r="Y309">
        <v>31.553276062011719</v>
      </c>
      <c r="Z309">
        <v>30.696933746337891</v>
      </c>
      <c r="AA309">
        <f t="shared" si="72"/>
        <v>31.125104904174805</v>
      </c>
      <c r="AB309">
        <f t="shared" ref="AB309:AB315" si="76">$AA$308-AA309</f>
        <v>-0.13825511932373047</v>
      </c>
      <c r="AC309">
        <f t="shared" si="73"/>
        <v>0.90861742666046386</v>
      </c>
      <c r="AD309">
        <f t="shared" si="74"/>
        <v>0.3565109277204227</v>
      </c>
      <c r="AE309" t="s">
        <v>32</v>
      </c>
    </row>
    <row r="310" spans="1:31" x14ac:dyDescent="0.2">
      <c r="A310" t="s">
        <v>46</v>
      </c>
      <c r="B310">
        <v>2</v>
      </c>
      <c r="C310">
        <v>30.9000244140625</v>
      </c>
      <c r="D310">
        <v>31.246652603149414</v>
      </c>
      <c r="E310">
        <f t="shared" si="65"/>
        <v>31.073338508605957</v>
      </c>
      <c r="F310">
        <f>$E$310-E310</f>
        <v>0</v>
      </c>
      <c r="G310">
        <f t="shared" si="66"/>
        <v>1</v>
      </c>
      <c r="H310">
        <v>2</v>
      </c>
      <c r="I310">
        <v>30.648832321166992</v>
      </c>
      <c r="J310">
        <v>31.490413665771484</v>
      </c>
      <c r="K310">
        <f t="shared" si="67"/>
        <v>31.069622993469238</v>
      </c>
      <c r="L310">
        <f>$K$310-K310</f>
        <v>0</v>
      </c>
      <c r="M310">
        <f t="shared" si="68"/>
        <v>1</v>
      </c>
      <c r="N310">
        <f t="shared" si="69"/>
        <v>1</v>
      </c>
      <c r="O310" t="s">
        <v>52</v>
      </c>
      <c r="Q310" t="s">
        <v>46</v>
      </c>
      <c r="R310">
        <v>2</v>
      </c>
      <c r="S310">
        <v>30.9000244140625</v>
      </c>
      <c r="T310">
        <v>31.246652603149414</v>
      </c>
      <c r="U310">
        <f t="shared" si="70"/>
        <v>31.073338508605957</v>
      </c>
      <c r="V310">
        <f t="shared" si="75"/>
        <v>0.20799827575683594</v>
      </c>
      <c r="W310">
        <f t="shared" si="71"/>
        <v>1.155084404048681</v>
      </c>
      <c r="X310">
        <v>2</v>
      </c>
      <c r="Y310">
        <v>30.648832321166992</v>
      </c>
      <c r="Z310">
        <v>31.490413665771484</v>
      </c>
      <c r="AA310">
        <f t="shared" si="72"/>
        <v>31.069622993469238</v>
      </c>
      <c r="AB310">
        <f t="shared" si="76"/>
        <v>-8.2773208618164062E-2</v>
      </c>
      <c r="AC310">
        <f t="shared" si="73"/>
        <v>0.94424084196194435</v>
      </c>
      <c r="AD310">
        <f t="shared" si="74"/>
        <v>1.223294262138297</v>
      </c>
      <c r="AE310" t="s">
        <v>52</v>
      </c>
    </row>
    <row r="311" spans="1:31" x14ac:dyDescent="0.2">
      <c r="A311" t="s">
        <v>47</v>
      </c>
      <c r="B311">
        <v>2</v>
      </c>
      <c r="C311">
        <v>30.610841751098633</v>
      </c>
      <c r="D311">
        <v>29.787754058837891</v>
      </c>
      <c r="E311">
        <f t="shared" si="65"/>
        <v>30.199297904968262</v>
      </c>
      <c r="F311">
        <f>$E$310-E311</f>
        <v>0.87404060363769531</v>
      </c>
      <c r="G311">
        <f t="shared" si="66"/>
        <v>1.8327888711791407</v>
      </c>
      <c r="H311">
        <v>2</v>
      </c>
      <c r="I311">
        <v>30.049064636230469</v>
      </c>
      <c r="J311">
        <v>29.415891647338867</v>
      </c>
      <c r="K311">
        <f t="shared" si="67"/>
        <v>29.732478141784668</v>
      </c>
      <c r="L311">
        <f>$K$310-K311</f>
        <v>1.3371448516845703</v>
      </c>
      <c r="M311">
        <f t="shared" si="68"/>
        <v>2.5265081813143788</v>
      </c>
      <c r="N311">
        <f t="shared" si="69"/>
        <v>0.72542368345930275</v>
      </c>
      <c r="O311" t="s">
        <v>52</v>
      </c>
      <c r="Q311" t="s">
        <v>47</v>
      </c>
      <c r="R311">
        <v>2</v>
      </c>
      <c r="S311">
        <v>30.610841751098633</v>
      </c>
      <c r="T311">
        <v>29.787754058837891</v>
      </c>
      <c r="U311">
        <f t="shared" si="70"/>
        <v>30.199297904968262</v>
      </c>
      <c r="V311">
        <f t="shared" si="75"/>
        <v>1.0820388793945312</v>
      </c>
      <c r="W311">
        <f t="shared" si="71"/>
        <v>2.1170258410130125</v>
      </c>
      <c r="X311">
        <v>2</v>
      </c>
      <c r="Y311">
        <v>30.049064636230469</v>
      </c>
      <c r="Z311">
        <v>29.415891647338867</v>
      </c>
      <c r="AA311">
        <f t="shared" si="72"/>
        <v>29.732478141784668</v>
      </c>
      <c r="AB311">
        <f t="shared" si="76"/>
        <v>1.2543716430664062</v>
      </c>
      <c r="AC311">
        <f t="shared" si="73"/>
        <v>2.38563221234803</v>
      </c>
      <c r="AD311">
        <f t="shared" si="74"/>
        <v>0.88740662959499328</v>
      </c>
      <c r="AE311" t="s">
        <v>52</v>
      </c>
    </row>
    <row r="312" spans="1:31" x14ac:dyDescent="0.2">
      <c r="A312" t="s">
        <v>48</v>
      </c>
      <c r="B312">
        <v>2</v>
      </c>
      <c r="C312">
        <v>32.446674346923828</v>
      </c>
      <c r="D312">
        <v>31.638168334960938</v>
      </c>
      <c r="E312">
        <f t="shared" si="65"/>
        <v>32.042421340942383</v>
      </c>
      <c r="F312">
        <f>$E$312-E312</f>
        <v>0</v>
      </c>
      <c r="G312">
        <f t="shared" si="66"/>
        <v>1</v>
      </c>
      <c r="H312">
        <v>2</v>
      </c>
      <c r="I312">
        <v>32.669078826904297</v>
      </c>
      <c r="J312">
        <v>31.811958312988281</v>
      </c>
      <c r="K312">
        <f t="shared" si="67"/>
        <v>32.240518569946289</v>
      </c>
      <c r="L312">
        <f>$K$312-K312</f>
        <v>0</v>
      </c>
      <c r="M312">
        <f t="shared" si="68"/>
        <v>1</v>
      </c>
      <c r="N312">
        <f t="shared" si="69"/>
        <v>1</v>
      </c>
      <c r="O312" t="s">
        <v>14</v>
      </c>
      <c r="Q312" t="s">
        <v>48</v>
      </c>
      <c r="R312">
        <v>2</v>
      </c>
      <c r="S312">
        <v>32.446674346923828</v>
      </c>
      <c r="T312">
        <v>31.638168334960938</v>
      </c>
      <c r="U312">
        <f t="shared" si="70"/>
        <v>32.042421340942383</v>
      </c>
      <c r="V312">
        <f t="shared" si="75"/>
        <v>-0.76108455657958984</v>
      </c>
      <c r="W312">
        <f t="shared" si="71"/>
        <v>0.59005258758115831</v>
      </c>
      <c r="X312">
        <v>2</v>
      </c>
      <c r="Y312">
        <v>32.669078826904297</v>
      </c>
      <c r="Z312">
        <v>31.811958312988281</v>
      </c>
      <c r="AA312">
        <f t="shared" si="72"/>
        <v>32.240518569946289</v>
      </c>
      <c r="AB312">
        <f t="shared" si="76"/>
        <v>-1.2536687850952148</v>
      </c>
      <c r="AC312">
        <f t="shared" si="73"/>
        <v>0.41938036279689461</v>
      </c>
      <c r="AD312">
        <f t="shared" si="74"/>
        <v>1.4069628431003101</v>
      </c>
      <c r="AE312" t="s">
        <v>14</v>
      </c>
    </row>
    <row r="313" spans="1:31" x14ac:dyDescent="0.2">
      <c r="A313" t="s">
        <v>49</v>
      </c>
      <c r="B313">
        <v>2</v>
      </c>
      <c r="C313">
        <v>30.934749603271484</v>
      </c>
      <c r="D313">
        <v>31.152835845947266</v>
      </c>
      <c r="E313">
        <f t="shared" si="65"/>
        <v>31.043792724609375</v>
      </c>
      <c r="F313">
        <f>$E$312-E313</f>
        <v>0.99862861633300781</v>
      </c>
      <c r="G313">
        <f t="shared" si="66"/>
        <v>1.9980997618539758</v>
      </c>
      <c r="H313">
        <v>2</v>
      </c>
      <c r="I313">
        <v>30.910167694091797</v>
      </c>
      <c r="J313">
        <v>32.141555786132812</v>
      </c>
      <c r="K313">
        <f t="shared" si="67"/>
        <v>31.525861740112305</v>
      </c>
      <c r="L313">
        <f>$K$312-K313</f>
        <v>0.71465682983398438</v>
      </c>
      <c r="M313">
        <f t="shared" si="68"/>
        <v>1.6410928086562959</v>
      </c>
      <c r="N313">
        <f t="shared" si="69"/>
        <v>1.2175422080424521</v>
      </c>
      <c r="O313" t="s">
        <v>14</v>
      </c>
      <c r="Q313" t="s">
        <v>49</v>
      </c>
      <c r="R313">
        <v>2</v>
      </c>
      <c r="S313">
        <v>30.934749603271484</v>
      </c>
      <c r="T313">
        <v>31.152835845947266</v>
      </c>
      <c r="U313">
        <f t="shared" si="70"/>
        <v>31.043792724609375</v>
      </c>
      <c r="V313">
        <f t="shared" si="75"/>
        <v>0.23754405975341797</v>
      </c>
      <c r="W313">
        <f t="shared" si="71"/>
        <v>1.1789839347272346</v>
      </c>
      <c r="X313">
        <v>2</v>
      </c>
      <c r="Y313">
        <v>30.910167694091797</v>
      </c>
      <c r="Z313">
        <v>32.141555786132812</v>
      </c>
      <c r="AA313">
        <f t="shared" si="72"/>
        <v>31.525861740112305</v>
      </c>
      <c r="AB313">
        <f t="shared" si="76"/>
        <v>-0.53901195526123047</v>
      </c>
      <c r="AC313">
        <f t="shared" si="73"/>
        <v>0.68824209747765197</v>
      </c>
      <c r="AD313">
        <f t="shared" si="74"/>
        <v>1.7130366466220379</v>
      </c>
      <c r="AE313" t="s">
        <v>14</v>
      </c>
    </row>
    <row r="314" spans="1:31" x14ac:dyDescent="0.2">
      <c r="A314" t="s">
        <v>50</v>
      </c>
      <c r="B314">
        <v>2</v>
      </c>
      <c r="C314">
        <v>32.274566650390625</v>
      </c>
      <c r="D314">
        <v>31.584213256835938</v>
      </c>
      <c r="E314">
        <f t="shared" si="65"/>
        <v>31.929389953613281</v>
      </c>
      <c r="F314">
        <f>$E$314-E314</f>
        <v>0</v>
      </c>
      <c r="G314">
        <f t="shared" si="66"/>
        <v>1</v>
      </c>
      <c r="H314">
        <v>2</v>
      </c>
      <c r="I314">
        <v>30.874759674072266</v>
      </c>
      <c r="J314">
        <v>31.278850555419922</v>
      </c>
      <c r="K314">
        <f t="shared" si="67"/>
        <v>31.076805114746094</v>
      </c>
      <c r="L314">
        <f>$K$314-K314</f>
        <v>0</v>
      </c>
      <c r="M314">
        <f t="shared" si="68"/>
        <v>1</v>
      </c>
      <c r="N314">
        <f t="shared" si="69"/>
        <v>1</v>
      </c>
      <c r="O314" t="s">
        <v>16</v>
      </c>
      <c r="Q314" t="s">
        <v>50</v>
      </c>
      <c r="R314">
        <v>2</v>
      </c>
      <c r="S314">
        <v>32.274566650390625</v>
      </c>
      <c r="T314">
        <v>31.584213256835938</v>
      </c>
      <c r="U314">
        <f t="shared" si="70"/>
        <v>31.929389953613281</v>
      </c>
      <c r="V314">
        <f t="shared" si="75"/>
        <v>-0.64805316925048828</v>
      </c>
      <c r="W314">
        <f t="shared" si="71"/>
        <v>0.63814086586356289</v>
      </c>
      <c r="X314">
        <v>2</v>
      </c>
      <c r="Y314">
        <v>30.874759674072266</v>
      </c>
      <c r="Z314">
        <v>31.278850555419922</v>
      </c>
      <c r="AA314">
        <f t="shared" si="72"/>
        <v>31.076805114746094</v>
      </c>
      <c r="AB314">
        <f t="shared" si="76"/>
        <v>-8.9955329895019531E-2</v>
      </c>
      <c r="AC314">
        <f t="shared" si="73"/>
        <v>0.93955184006716619</v>
      </c>
      <c r="AD314">
        <f t="shared" si="74"/>
        <v>0.67919707955437969</v>
      </c>
      <c r="AE314" t="s">
        <v>16</v>
      </c>
    </row>
    <row r="315" spans="1:31" x14ac:dyDescent="0.2">
      <c r="A315" t="s">
        <v>51</v>
      </c>
      <c r="B315">
        <v>2</v>
      </c>
      <c r="C315">
        <v>33.430870056152344</v>
      </c>
      <c r="D315">
        <v>33.430870056152344</v>
      </c>
      <c r="E315">
        <f t="shared" si="65"/>
        <v>33.430870056152344</v>
      </c>
      <c r="F315">
        <f>$E$314-E315</f>
        <v>-1.5014801025390625</v>
      </c>
      <c r="G315">
        <f t="shared" si="66"/>
        <v>0.35319085595068478</v>
      </c>
      <c r="H315">
        <v>2</v>
      </c>
      <c r="I315">
        <v>32.779300689697266</v>
      </c>
      <c r="J315">
        <v>32.894191741943359</v>
      </c>
      <c r="K315">
        <f t="shared" si="67"/>
        <v>32.836746215820312</v>
      </c>
      <c r="L315">
        <f>$K$314-K315</f>
        <v>-1.7599411010742188</v>
      </c>
      <c r="M315">
        <f t="shared" si="68"/>
        <v>0.29526021929412261</v>
      </c>
      <c r="N315">
        <f t="shared" si="69"/>
        <v>1.1962019698930546</v>
      </c>
      <c r="O315" t="s">
        <v>16</v>
      </c>
      <c r="Q315" t="s">
        <v>51</v>
      </c>
      <c r="R315">
        <v>2</v>
      </c>
      <c r="S315">
        <v>33.430870056152344</v>
      </c>
      <c r="T315">
        <v>33.430870056152344</v>
      </c>
      <c r="U315">
        <f t="shared" si="70"/>
        <v>33.430870056152344</v>
      </c>
      <c r="V315">
        <f t="shared" si="75"/>
        <v>-2.1495332717895508</v>
      </c>
      <c r="W315">
        <f t="shared" si="71"/>
        <v>0.22538551863146292</v>
      </c>
      <c r="X315">
        <v>2</v>
      </c>
      <c r="Y315">
        <v>32.779300689697266</v>
      </c>
      <c r="Z315">
        <v>32.894191741943359</v>
      </c>
      <c r="AA315">
        <f t="shared" si="72"/>
        <v>32.836746215820312</v>
      </c>
      <c r="AB315">
        <f t="shared" si="76"/>
        <v>-1.8498964309692383</v>
      </c>
      <c r="AC315">
        <f t="shared" si="73"/>
        <v>0.27741228233642801</v>
      </c>
      <c r="AD315">
        <f t="shared" si="74"/>
        <v>0.81245688450855846</v>
      </c>
      <c r="AE315" t="s">
        <v>16</v>
      </c>
    </row>
    <row r="317" spans="1:31" x14ac:dyDescent="0.2">
      <c r="D317">
        <v>36.367912292480469</v>
      </c>
      <c r="J317">
        <v>35.328563690185547</v>
      </c>
      <c r="T317">
        <v>36.367912292480469</v>
      </c>
      <c r="Z317">
        <v>35.328563690185547</v>
      </c>
    </row>
    <row r="319" spans="1:31" x14ac:dyDescent="0.2">
      <c r="A319" s="1" t="s">
        <v>53</v>
      </c>
      <c r="B319" t="s">
        <v>0</v>
      </c>
      <c r="C319" t="s">
        <v>1</v>
      </c>
      <c r="D319" t="s">
        <v>2</v>
      </c>
      <c r="E319" t="s">
        <v>3</v>
      </c>
      <c r="F319" t="s">
        <v>4</v>
      </c>
      <c r="G319" t="s">
        <v>5</v>
      </c>
      <c r="H319" t="s">
        <v>6</v>
      </c>
      <c r="I319" t="s">
        <v>7</v>
      </c>
      <c r="J319" t="s">
        <v>8</v>
      </c>
      <c r="K319" t="s">
        <v>9</v>
      </c>
      <c r="L319" t="s">
        <v>10</v>
      </c>
      <c r="M319" t="s">
        <v>11</v>
      </c>
      <c r="N319" t="s">
        <v>12</v>
      </c>
      <c r="O319" s="1" t="s">
        <v>53</v>
      </c>
      <c r="Q319" s="1" t="s">
        <v>53</v>
      </c>
      <c r="R319" t="s">
        <v>0</v>
      </c>
      <c r="S319" t="s">
        <v>1</v>
      </c>
      <c r="T319" t="s">
        <v>2</v>
      </c>
      <c r="U319" t="s">
        <v>3</v>
      </c>
      <c r="V319" t="s">
        <v>4</v>
      </c>
      <c r="W319" t="s">
        <v>5</v>
      </c>
      <c r="X319" t="s">
        <v>6</v>
      </c>
      <c r="Y319" t="s">
        <v>7</v>
      </c>
      <c r="Z319" t="s">
        <v>8</v>
      </c>
      <c r="AA319" t="s">
        <v>9</v>
      </c>
      <c r="AB319" t="s">
        <v>10</v>
      </c>
      <c r="AC319" t="s">
        <v>11</v>
      </c>
      <c r="AD319" t="s">
        <v>12</v>
      </c>
      <c r="AE319" s="1" t="s">
        <v>53</v>
      </c>
    </row>
    <row r="320" spans="1:31" x14ac:dyDescent="0.2">
      <c r="A320" t="s">
        <v>44</v>
      </c>
      <c r="B320">
        <v>2</v>
      </c>
      <c r="C320">
        <v>26.006258010864258</v>
      </c>
      <c r="D320">
        <v>25.568487167358398</v>
      </c>
      <c r="E320">
        <f t="shared" ref="E320:E327" si="77">AVERAGE(C320:D320)</f>
        <v>25.787372589111328</v>
      </c>
      <c r="F320">
        <f>$E$320-E320</f>
        <v>0</v>
      </c>
      <c r="G320">
        <f>B320^F320</f>
        <v>1</v>
      </c>
      <c r="H320">
        <v>2</v>
      </c>
      <c r="I320">
        <v>31.480295181274414</v>
      </c>
      <c r="J320">
        <v>30.493404388427734</v>
      </c>
      <c r="K320">
        <f t="shared" ref="K320:K327" si="78">AVERAGE(I320:J320)</f>
        <v>30.986849784851074</v>
      </c>
      <c r="L320">
        <f>$K$320-K320</f>
        <v>0</v>
      </c>
      <c r="M320">
        <f t="shared" ref="M320:M327" si="79">H320^L320</f>
        <v>1</v>
      </c>
      <c r="N320">
        <f t="shared" ref="N320:N327" si="80">G320/M320</f>
        <v>1</v>
      </c>
      <c r="O320" t="s">
        <v>32</v>
      </c>
      <c r="Q320" t="s">
        <v>44</v>
      </c>
      <c r="R320">
        <v>2</v>
      </c>
      <c r="S320">
        <v>26.006258010864258</v>
      </c>
      <c r="T320">
        <v>25.568487167358398</v>
      </c>
      <c r="U320">
        <f t="shared" ref="U320:U327" si="81">AVERAGE(S320:T320)</f>
        <v>25.787372589111328</v>
      </c>
      <c r="V320">
        <f>$U$320-U320</f>
        <v>0</v>
      </c>
      <c r="W320">
        <f>R320^V320</f>
        <v>1</v>
      </c>
      <c r="X320">
        <v>2</v>
      </c>
      <c r="Y320">
        <v>31.480295181274414</v>
      </c>
      <c r="Z320">
        <v>30.493404388427734</v>
      </c>
      <c r="AA320">
        <f t="shared" ref="AA320:AA327" si="82">AVERAGE(Y320:Z320)</f>
        <v>30.986849784851074</v>
      </c>
      <c r="AB320">
        <f>$AA$320-AA320</f>
        <v>0</v>
      </c>
      <c r="AC320">
        <f t="shared" ref="AC320:AC327" si="83">X320^AB320</f>
        <v>1</v>
      </c>
      <c r="AD320">
        <f t="shared" ref="AD320:AD327" si="84">W320/AC320</f>
        <v>1</v>
      </c>
      <c r="AE320" t="s">
        <v>32</v>
      </c>
    </row>
    <row r="321" spans="1:31" x14ac:dyDescent="0.2">
      <c r="A321" t="s">
        <v>45</v>
      </c>
      <c r="B321">
        <v>2</v>
      </c>
      <c r="C321">
        <v>29.465217590332031</v>
      </c>
      <c r="D321">
        <v>29.451610565185547</v>
      </c>
      <c r="E321">
        <f t="shared" si="77"/>
        <v>29.458414077758789</v>
      </c>
      <c r="F321">
        <f>$E$320-E321</f>
        <v>-3.6710414886474609</v>
      </c>
      <c r="G321">
        <f>B321^F321</f>
        <v>7.8506641115511394E-2</v>
      </c>
      <c r="H321">
        <v>2</v>
      </c>
      <c r="I321">
        <v>31.553276062011719</v>
      </c>
      <c r="J321">
        <v>30.696933746337891</v>
      </c>
      <c r="K321">
        <f t="shared" si="78"/>
        <v>31.125104904174805</v>
      </c>
      <c r="L321">
        <f>$K$320-K321</f>
        <v>-0.13825511932373047</v>
      </c>
      <c r="M321">
        <f t="shared" si="79"/>
        <v>0.90861742666046386</v>
      </c>
      <c r="N321">
        <f t="shared" si="80"/>
        <v>8.6402306198390913E-2</v>
      </c>
      <c r="O321" t="s">
        <v>32</v>
      </c>
      <c r="Q321" t="s">
        <v>45</v>
      </c>
      <c r="R321">
        <v>2</v>
      </c>
      <c r="S321">
        <v>29.465217590332031</v>
      </c>
      <c r="T321">
        <v>29.451610565185547</v>
      </c>
      <c r="U321">
        <f t="shared" si="81"/>
        <v>29.458414077758789</v>
      </c>
      <c r="V321">
        <f t="shared" ref="V321:V327" si="85">$U$320-U321</f>
        <v>-3.6710414886474609</v>
      </c>
      <c r="W321">
        <f>R321^V321</f>
        <v>7.8506641115511394E-2</v>
      </c>
      <c r="X321">
        <v>2</v>
      </c>
      <c r="Y321">
        <v>31.553276062011719</v>
      </c>
      <c r="Z321">
        <v>30.696933746337891</v>
      </c>
      <c r="AA321">
        <f t="shared" si="82"/>
        <v>31.125104904174805</v>
      </c>
      <c r="AB321">
        <f t="shared" ref="AB321:AB327" si="86">$AA$320-AA321</f>
        <v>-0.13825511932373047</v>
      </c>
      <c r="AC321">
        <f t="shared" si="83"/>
        <v>0.90861742666046386</v>
      </c>
      <c r="AD321">
        <f t="shared" si="84"/>
        <v>8.6402306198390913E-2</v>
      </c>
      <c r="AE321" t="s">
        <v>32</v>
      </c>
    </row>
    <row r="322" spans="1:31" x14ac:dyDescent="0.2">
      <c r="A322" t="s">
        <v>46</v>
      </c>
      <c r="B322">
        <v>2</v>
      </c>
      <c r="C322">
        <v>27.018638610839844</v>
      </c>
      <c r="D322">
        <v>27.076761245727539</v>
      </c>
      <c r="E322">
        <f t="shared" si="77"/>
        <v>27.047699928283691</v>
      </c>
      <c r="F322">
        <f>$E$322-E322</f>
        <v>0</v>
      </c>
      <c r="G322">
        <f t="shared" ref="G322:G327" si="87">B322^F322</f>
        <v>1</v>
      </c>
      <c r="H322">
        <v>2</v>
      </c>
      <c r="I322">
        <v>30.648832321166992</v>
      </c>
      <c r="J322">
        <v>31.490413665771484</v>
      </c>
      <c r="K322">
        <f t="shared" si="78"/>
        <v>31.069622993469238</v>
      </c>
      <c r="L322">
        <f>$K$322-K322</f>
        <v>0</v>
      </c>
      <c r="M322">
        <f t="shared" si="79"/>
        <v>1</v>
      </c>
      <c r="N322">
        <f t="shared" si="80"/>
        <v>1</v>
      </c>
      <c r="O322" t="s">
        <v>52</v>
      </c>
      <c r="Q322" t="s">
        <v>46</v>
      </c>
      <c r="R322">
        <v>2</v>
      </c>
      <c r="S322">
        <v>27.018638610839844</v>
      </c>
      <c r="T322">
        <v>27.076761245727539</v>
      </c>
      <c r="U322">
        <f t="shared" si="81"/>
        <v>27.047699928283691</v>
      </c>
      <c r="V322">
        <f t="shared" si="85"/>
        <v>-1.2603273391723633</v>
      </c>
      <c r="W322">
        <f t="shared" ref="W322:W327" si="88">R322^V322</f>
        <v>0.41744923214826329</v>
      </c>
      <c r="X322">
        <v>2</v>
      </c>
      <c r="Y322">
        <v>30.648832321166992</v>
      </c>
      <c r="Z322">
        <v>31.490413665771484</v>
      </c>
      <c r="AA322">
        <f t="shared" si="82"/>
        <v>31.069622993469238</v>
      </c>
      <c r="AB322">
        <f t="shared" si="86"/>
        <v>-8.2773208618164062E-2</v>
      </c>
      <c r="AC322">
        <f t="shared" si="83"/>
        <v>0.94424084196194435</v>
      </c>
      <c r="AD322">
        <f t="shared" si="84"/>
        <v>0.44210037693443438</v>
      </c>
      <c r="AE322" t="s">
        <v>52</v>
      </c>
    </row>
    <row r="323" spans="1:31" x14ac:dyDescent="0.2">
      <c r="A323" t="s">
        <v>47</v>
      </c>
      <c r="B323">
        <v>2</v>
      </c>
      <c r="C323">
        <v>27.601099014282227</v>
      </c>
      <c r="D323">
        <v>27.704662322998047</v>
      </c>
      <c r="E323">
        <f t="shared" si="77"/>
        <v>27.652880668640137</v>
      </c>
      <c r="F323">
        <f>$E$322-E323</f>
        <v>-0.60518074035644531</v>
      </c>
      <c r="G323">
        <f t="shared" si="87"/>
        <v>0.65738901746528855</v>
      </c>
      <c r="H323">
        <v>2</v>
      </c>
      <c r="I323">
        <v>30.049064636230469</v>
      </c>
      <c r="J323">
        <v>29.415891647338867</v>
      </c>
      <c r="K323">
        <f t="shared" si="78"/>
        <v>29.732478141784668</v>
      </c>
      <c r="L323">
        <f>$K$322-K323</f>
        <v>1.3371448516845703</v>
      </c>
      <c r="M323">
        <f t="shared" si="79"/>
        <v>2.5265081813143788</v>
      </c>
      <c r="N323">
        <f t="shared" si="80"/>
        <v>0.26019667077558861</v>
      </c>
      <c r="O323" t="s">
        <v>52</v>
      </c>
      <c r="Q323" t="s">
        <v>47</v>
      </c>
      <c r="R323">
        <v>2</v>
      </c>
      <c r="S323">
        <v>27.601099014282227</v>
      </c>
      <c r="T323">
        <v>27.704662322998047</v>
      </c>
      <c r="U323">
        <f t="shared" si="81"/>
        <v>27.652880668640137</v>
      </c>
      <c r="V323">
        <f t="shared" si="85"/>
        <v>-1.8655080795288086</v>
      </c>
      <c r="W323">
        <f t="shared" si="88"/>
        <v>0.2744265405635859</v>
      </c>
      <c r="X323">
        <v>2</v>
      </c>
      <c r="Y323">
        <v>30.049064636230469</v>
      </c>
      <c r="Z323">
        <v>29.415891647338867</v>
      </c>
      <c r="AA323">
        <f t="shared" si="82"/>
        <v>29.732478141784668</v>
      </c>
      <c r="AB323">
        <f t="shared" si="86"/>
        <v>1.2543716430664062</v>
      </c>
      <c r="AC323">
        <f t="shared" si="83"/>
        <v>2.38563221234803</v>
      </c>
      <c r="AD323">
        <f t="shared" si="84"/>
        <v>0.11503304622697262</v>
      </c>
      <c r="AE323" t="s">
        <v>52</v>
      </c>
    </row>
    <row r="324" spans="1:31" x14ac:dyDescent="0.2">
      <c r="A324" t="s">
        <v>48</v>
      </c>
      <c r="B324">
        <v>2</v>
      </c>
      <c r="C324">
        <v>28.975685119628906</v>
      </c>
      <c r="D324">
        <v>29.097305297851562</v>
      </c>
      <c r="E324">
        <f t="shared" si="77"/>
        <v>29.036495208740234</v>
      </c>
      <c r="F324">
        <f>$E$324-E324</f>
        <v>0</v>
      </c>
      <c r="G324">
        <f t="shared" si="87"/>
        <v>1</v>
      </c>
      <c r="H324">
        <v>2</v>
      </c>
      <c r="I324">
        <v>32.669078826904297</v>
      </c>
      <c r="J324">
        <v>31.811958312988281</v>
      </c>
      <c r="K324">
        <f t="shared" si="78"/>
        <v>32.240518569946289</v>
      </c>
      <c r="L324">
        <f>$K$324-K324</f>
        <v>0</v>
      </c>
      <c r="M324">
        <f t="shared" si="79"/>
        <v>1</v>
      </c>
      <c r="N324">
        <f t="shared" si="80"/>
        <v>1</v>
      </c>
      <c r="O324" t="s">
        <v>14</v>
      </c>
      <c r="Q324" t="s">
        <v>48</v>
      </c>
      <c r="R324">
        <v>2</v>
      </c>
      <c r="S324">
        <v>28.975685119628906</v>
      </c>
      <c r="T324">
        <v>29.097305297851562</v>
      </c>
      <c r="U324">
        <f t="shared" si="81"/>
        <v>29.036495208740234</v>
      </c>
      <c r="V324">
        <f t="shared" si="85"/>
        <v>-3.2491226196289062</v>
      </c>
      <c r="W324">
        <f t="shared" si="88"/>
        <v>0.10517599563503981</v>
      </c>
      <c r="X324">
        <v>2</v>
      </c>
      <c r="Y324">
        <v>32.669078826904297</v>
      </c>
      <c r="Z324">
        <v>31.811958312988281</v>
      </c>
      <c r="AA324">
        <f t="shared" si="82"/>
        <v>32.240518569946289</v>
      </c>
      <c r="AB324">
        <f t="shared" si="86"/>
        <v>-1.2536687850952148</v>
      </c>
      <c r="AC324">
        <f t="shared" si="83"/>
        <v>0.41938036279689461</v>
      </c>
      <c r="AD324">
        <f t="shared" si="84"/>
        <v>0.25078903297619687</v>
      </c>
      <c r="AE324" t="s">
        <v>14</v>
      </c>
    </row>
    <row r="325" spans="1:31" x14ac:dyDescent="0.2">
      <c r="A325" t="s">
        <v>49</v>
      </c>
      <c r="B325">
        <v>2</v>
      </c>
      <c r="C325">
        <v>28.123245239257812</v>
      </c>
      <c r="D325">
        <v>28.133275985717773</v>
      </c>
      <c r="E325">
        <f t="shared" si="77"/>
        <v>28.128260612487793</v>
      </c>
      <c r="F325">
        <f>$E$324-E325</f>
        <v>0.90823459625244141</v>
      </c>
      <c r="G325">
        <f t="shared" si="87"/>
        <v>1.8767475456037297</v>
      </c>
      <c r="H325">
        <v>2</v>
      </c>
      <c r="I325">
        <v>30.910167694091797</v>
      </c>
      <c r="J325">
        <v>32.141555786132812</v>
      </c>
      <c r="K325">
        <f t="shared" si="78"/>
        <v>31.525861740112305</v>
      </c>
      <c r="L325">
        <f>$K$324-K325</f>
        <v>0.71465682983398438</v>
      </c>
      <c r="M325">
        <f t="shared" si="79"/>
        <v>1.6410928086562959</v>
      </c>
      <c r="N325">
        <f t="shared" si="80"/>
        <v>1.1435962278942557</v>
      </c>
      <c r="O325" t="s">
        <v>14</v>
      </c>
      <c r="Q325" t="s">
        <v>49</v>
      </c>
      <c r="R325">
        <v>2</v>
      </c>
      <c r="S325">
        <v>28.123245239257812</v>
      </c>
      <c r="T325">
        <v>28.133275985717773</v>
      </c>
      <c r="U325">
        <f t="shared" si="81"/>
        <v>28.128260612487793</v>
      </c>
      <c r="V325">
        <f t="shared" si="85"/>
        <v>-2.3408880233764648</v>
      </c>
      <c r="W325">
        <f t="shared" si="88"/>
        <v>0.19738879166448953</v>
      </c>
      <c r="X325">
        <v>2</v>
      </c>
      <c r="Y325">
        <v>30.910167694091797</v>
      </c>
      <c r="Z325">
        <v>32.141555786132812</v>
      </c>
      <c r="AA325">
        <f t="shared" si="82"/>
        <v>31.525861740112305</v>
      </c>
      <c r="AB325">
        <f t="shared" si="86"/>
        <v>-0.53901195526123047</v>
      </c>
      <c r="AC325">
        <f t="shared" si="83"/>
        <v>0.68824209747765197</v>
      </c>
      <c r="AD325">
        <f t="shared" si="84"/>
        <v>0.28680139210882688</v>
      </c>
      <c r="AE325" t="s">
        <v>14</v>
      </c>
    </row>
    <row r="326" spans="1:31" x14ac:dyDescent="0.2">
      <c r="A326" t="s">
        <v>50</v>
      </c>
      <c r="B326">
        <v>2</v>
      </c>
      <c r="C326">
        <v>28.126123428344727</v>
      </c>
      <c r="D326">
        <v>28.162693023681641</v>
      </c>
      <c r="E326">
        <f t="shared" si="77"/>
        <v>28.144408226013184</v>
      </c>
      <c r="F326">
        <f>$E$326-E326</f>
        <v>0</v>
      </c>
      <c r="G326">
        <f t="shared" si="87"/>
        <v>1</v>
      </c>
      <c r="H326">
        <v>2</v>
      </c>
      <c r="I326">
        <v>30.874759674072266</v>
      </c>
      <c r="J326">
        <v>31.278850555419922</v>
      </c>
      <c r="K326">
        <f t="shared" si="78"/>
        <v>31.076805114746094</v>
      </c>
      <c r="L326">
        <f>$K$326-K326</f>
        <v>0</v>
      </c>
      <c r="M326">
        <f t="shared" si="79"/>
        <v>1</v>
      </c>
      <c r="N326">
        <f t="shared" si="80"/>
        <v>1</v>
      </c>
      <c r="O326" t="s">
        <v>16</v>
      </c>
      <c r="Q326" t="s">
        <v>50</v>
      </c>
      <c r="R326">
        <v>2</v>
      </c>
      <c r="S326">
        <v>28.126123428344727</v>
      </c>
      <c r="T326">
        <v>28.162693023681641</v>
      </c>
      <c r="U326">
        <f t="shared" si="81"/>
        <v>28.144408226013184</v>
      </c>
      <c r="V326">
        <f t="shared" si="85"/>
        <v>-2.3570356369018555</v>
      </c>
      <c r="W326">
        <f t="shared" si="88"/>
        <v>0.19519180153897006</v>
      </c>
      <c r="X326">
        <v>2</v>
      </c>
      <c r="Y326">
        <v>30.874759674072266</v>
      </c>
      <c r="Z326">
        <v>31.278850555419922</v>
      </c>
      <c r="AA326">
        <f t="shared" si="82"/>
        <v>31.076805114746094</v>
      </c>
      <c r="AB326">
        <f t="shared" si="86"/>
        <v>-8.9955329895019531E-2</v>
      </c>
      <c r="AC326">
        <f t="shared" si="83"/>
        <v>0.93955184006716619</v>
      </c>
      <c r="AD326">
        <f t="shared" si="84"/>
        <v>0.20774990076653599</v>
      </c>
      <c r="AE326" t="s">
        <v>16</v>
      </c>
    </row>
    <row r="327" spans="1:31" x14ac:dyDescent="0.2">
      <c r="A327" t="s">
        <v>51</v>
      </c>
      <c r="B327">
        <v>2</v>
      </c>
      <c r="C327">
        <v>30.620250701904297</v>
      </c>
      <c r="D327">
        <v>30.505571365356445</v>
      </c>
      <c r="E327">
        <f t="shared" si="77"/>
        <v>30.562911033630371</v>
      </c>
      <c r="F327">
        <f>$E$326-E327</f>
        <v>-2.4185028076171875</v>
      </c>
      <c r="G327">
        <f t="shared" si="87"/>
        <v>0.18705017132138377</v>
      </c>
      <c r="H327">
        <v>2</v>
      </c>
      <c r="I327">
        <v>32.779300689697266</v>
      </c>
      <c r="J327">
        <v>32.894191741943359</v>
      </c>
      <c r="K327">
        <f t="shared" si="78"/>
        <v>32.836746215820312</v>
      </c>
      <c r="L327">
        <f>$K$326-K327</f>
        <v>-1.7599411010742188</v>
      </c>
      <c r="M327">
        <f t="shared" si="79"/>
        <v>0.29526021929412261</v>
      </c>
      <c r="N327">
        <f t="shared" si="80"/>
        <v>0.63350955902073036</v>
      </c>
      <c r="O327" t="s">
        <v>16</v>
      </c>
      <c r="Q327" t="s">
        <v>51</v>
      </c>
      <c r="R327">
        <v>2</v>
      </c>
      <c r="S327">
        <v>30.620250701904297</v>
      </c>
      <c r="T327">
        <v>30.505571365356445</v>
      </c>
      <c r="U327">
        <f t="shared" si="81"/>
        <v>30.562911033630371</v>
      </c>
      <c r="V327">
        <f t="shared" si="85"/>
        <v>-4.775538444519043</v>
      </c>
      <c r="W327">
        <f t="shared" si="88"/>
        <v>3.651065991839389E-2</v>
      </c>
      <c r="X327">
        <v>2</v>
      </c>
      <c r="Y327">
        <v>32.779300689697266</v>
      </c>
      <c r="Z327">
        <v>32.894191741943359</v>
      </c>
      <c r="AA327">
        <f t="shared" si="82"/>
        <v>32.836746215820312</v>
      </c>
      <c r="AB327">
        <f t="shared" si="86"/>
        <v>-1.8498964309692383</v>
      </c>
      <c r="AC327">
        <f t="shared" si="83"/>
        <v>0.27741228233642801</v>
      </c>
      <c r="AD327">
        <f t="shared" si="84"/>
        <v>0.13161154802120867</v>
      </c>
      <c r="AE327" t="s">
        <v>16</v>
      </c>
    </row>
    <row r="328" spans="1:31" x14ac:dyDescent="0.2">
      <c r="A328" s="2"/>
      <c r="B328" s="2"/>
      <c r="H328" s="2"/>
      <c r="I328" s="2"/>
      <c r="J328" s="2"/>
      <c r="O328" s="2"/>
      <c r="Q328" s="2"/>
      <c r="R328" s="2"/>
      <c r="X328" s="2"/>
      <c r="Y328" s="2"/>
      <c r="Z328" s="2"/>
      <c r="AE328" s="2"/>
    </row>
    <row r="329" spans="1:31" x14ac:dyDescent="0.2">
      <c r="A329" s="2"/>
      <c r="B329" s="2"/>
      <c r="D329">
        <v>30.628931045532227</v>
      </c>
      <c r="H329" s="2"/>
      <c r="I329" s="2"/>
      <c r="J329" s="2"/>
      <c r="O329" s="2"/>
      <c r="Q329" s="2"/>
      <c r="R329" s="2"/>
      <c r="T329">
        <v>30.628931045532227</v>
      </c>
      <c r="X329" s="2"/>
      <c r="Y329" s="2"/>
      <c r="Z329" s="2"/>
      <c r="AE329" s="2"/>
    </row>
    <row r="330" spans="1:31" x14ac:dyDescent="0.2">
      <c r="A330" s="2"/>
      <c r="B330" s="2"/>
      <c r="H330" s="2"/>
      <c r="I330" s="2"/>
      <c r="J330" s="2"/>
      <c r="O330" s="2"/>
      <c r="Q330" s="2"/>
      <c r="R330" s="2"/>
      <c r="X330" s="2"/>
      <c r="Y330" s="2"/>
      <c r="Z330" s="2"/>
      <c r="AE330" s="2"/>
    </row>
    <row r="331" spans="1:31" x14ac:dyDescent="0.2">
      <c r="A331" s="2"/>
      <c r="B331" s="2"/>
      <c r="H331" s="2"/>
      <c r="I331" s="2"/>
      <c r="J331" s="2"/>
      <c r="O331" s="2"/>
    </row>
    <row r="332" spans="1:31" x14ac:dyDescent="0.2">
      <c r="A332" s="2"/>
      <c r="B332" s="2"/>
      <c r="H332" s="2"/>
      <c r="I332" s="2"/>
      <c r="J332" s="2"/>
      <c r="O332" s="2"/>
    </row>
    <row r="333" spans="1:31" x14ac:dyDescent="0.2">
      <c r="A333" s="4">
        <v>809</v>
      </c>
      <c r="B333" t="s">
        <v>27</v>
      </c>
      <c r="E333" t="s">
        <v>28</v>
      </c>
      <c r="I333" s="2"/>
      <c r="J333" t="s">
        <v>32</v>
      </c>
      <c r="K333" s="1" t="s">
        <v>39</v>
      </c>
    </row>
    <row r="334" spans="1:31" ht="34" x14ac:dyDescent="0.2">
      <c r="A334" s="1" t="s">
        <v>57</v>
      </c>
      <c r="B334" t="s">
        <v>0</v>
      </c>
      <c r="C334" t="s">
        <v>1</v>
      </c>
      <c r="D334" t="s">
        <v>2</v>
      </c>
      <c r="E334" t="s">
        <v>3</v>
      </c>
      <c r="I334" s="2"/>
      <c r="J334" s="5"/>
      <c r="K334" s="5"/>
      <c r="L334" s="5"/>
      <c r="M334" s="5" t="s">
        <v>21</v>
      </c>
      <c r="N334" s="5"/>
      <c r="O334" s="5" t="s">
        <v>24</v>
      </c>
    </row>
    <row r="335" spans="1:31" ht="51" x14ac:dyDescent="0.2">
      <c r="A335">
        <v>1</v>
      </c>
      <c r="B335">
        <v>2</v>
      </c>
      <c r="C335">
        <v>39.925422668457031</v>
      </c>
      <c r="D335">
        <v>35.942237854003906</v>
      </c>
      <c r="E335">
        <f t="shared" ref="E335:E346" si="89">AVERAGE(C335:D335)</f>
        <v>37.933830261230469</v>
      </c>
      <c r="I335" s="2"/>
      <c r="J335" s="5" t="s">
        <v>18</v>
      </c>
      <c r="K335" s="5" t="s">
        <v>19</v>
      </c>
      <c r="L335" s="5" t="s">
        <v>20</v>
      </c>
      <c r="M335" s="5" t="s">
        <v>22</v>
      </c>
      <c r="N335" s="5" t="s">
        <v>23</v>
      </c>
      <c r="O335" s="5" t="s">
        <v>25</v>
      </c>
    </row>
    <row r="336" spans="1:31" x14ac:dyDescent="0.2">
      <c r="A336">
        <v>2</v>
      </c>
      <c r="B336">
        <v>2</v>
      </c>
      <c r="C336">
        <v>34.323570251464844</v>
      </c>
      <c r="D336">
        <v>34.62420654296875</v>
      </c>
      <c r="E336">
        <f t="shared" si="89"/>
        <v>34.473888397216797</v>
      </c>
      <c r="I336" s="2"/>
      <c r="J336" s="1" t="s">
        <v>39</v>
      </c>
      <c r="K336">
        <v>1</v>
      </c>
      <c r="L336">
        <v>37.933830261230469</v>
      </c>
      <c r="M336">
        <f>$L$233-L336</f>
        <v>-4.8046932220458984</v>
      </c>
      <c r="N336">
        <f>2^M336</f>
        <v>3.578023760091914E-2</v>
      </c>
      <c r="O336">
        <f>N336*100/$N$348</f>
        <v>0.62794213192287895</v>
      </c>
    </row>
    <row r="337" spans="1:15" x14ac:dyDescent="0.2">
      <c r="A337">
        <v>3</v>
      </c>
      <c r="B337">
        <v>2</v>
      </c>
      <c r="C337">
        <v>34.988803863525391</v>
      </c>
      <c r="D337">
        <v>34.735671997070312</v>
      </c>
      <c r="E337">
        <f t="shared" si="89"/>
        <v>34.862237930297852</v>
      </c>
      <c r="I337" s="2"/>
      <c r="J337" s="1" t="s">
        <v>39</v>
      </c>
      <c r="K337">
        <v>2</v>
      </c>
      <c r="L337">
        <v>34.473888397216797</v>
      </c>
      <c r="M337">
        <f t="shared" ref="M337:M347" si="90">$L$233-L337</f>
        <v>-1.3447513580322266</v>
      </c>
      <c r="N337">
        <f t="shared" ref="N337:N347" si="91">2^M337</f>
        <v>0.39372183861642673</v>
      </c>
      <c r="O337">
        <f t="shared" ref="O337:O347" si="92">N337*100/$N$348</f>
        <v>6.9098068459736455</v>
      </c>
    </row>
    <row r="338" spans="1:15" x14ac:dyDescent="0.2">
      <c r="A338">
        <v>4</v>
      </c>
      <c r="B338">
        <v>2</v>
      </c>
      <c r="C338">
        <v>33.920406341552734</v>
      </c>
      <c r="D338">
        <v>34.235328674316406</v>
      </c>
      <c r="E338">
        <f t="shared" si="89"/>
        <v>34.07786750793457</v>
      </c>
      <c r="I338" s="2"/>
      <c r="J338" s="1" t="s">
        <v>39</v>
      </c>
      <c r="K338">
        <v>3</v>
      </c>
      <c r="L338">
        <v>34.862237930297852</v>
      </c>
      <c r="M338">
        <f t="shared" si="90"/>
        <v>-1.7331008911132812</v>
      </c>
      <c r="N338">
        <f t="shared" si="91"/>
        <v>0.30080471977111806</v>
      </c>
      <c r="O338">
        <f t="shared" si="92"/>
        <v>5.2791141057343847</v>
      </c>
    </row>
    <row r="339" spans="1:15" x14ac:dyDescent="0.2">
      <c r="A339">
        <v>5</v>
      </c>
      <c r="B339">
        <v>2</v>
      </c>
      <c r="C339">
        <v>32.81427001953125</v>
      </c>
      <c r="D339">
        <v>34.119537353515625</v>
      </c>
      <c r="E339">
        <f t="shared" si="89"/>
        <v>33.466903686523438</v>
      </c>
      <c r="I339" s="2"/>
      <c r="J339" s="1" t="s">
        <v>39</v>
      </c>
      <c r="K339">
        <v>4</v>
      </c>
      <c r="L339">
        <v>34.07786750793457</v>
      </c>
      <c r="M339">
        <f t="shared" si="90"/>
        <v>-0.94873046875</v>
      </c>
      <c r="N339">
        <f t="shared" si="91"/>
        <v>0.51808816447020833</v>
      </c>
      <c r="O339">
        <f t="shared" si="92"/>
        <v>9.0924322568801657</v>
      </c>
    </row>
    <row r="340" spans="1:15" x14ac:dyDescent="0.2">
      <c r="A340">
        <v>6</v>
      </c>
      <c r="B340">
        <v>2</v>
      </c>
      <c r="C340">
        <v>32.489101409912109</v>
      </c>
      <c r="D340">
        <v>33.929019927978516</v>
      </c>
      <c r="E340">
        <f t="shared" si="89"/>
        <v>33.209060668945312</v>
      </c>
      <c r="I340" s="2"/>
      <c r="J340" s="1" t="s">
        <v>39</v>
      </c>
      <c r="K340">
        <v>5</v>
      </c>
      <c r="L340">
        <v>33.466903686523438</v>
      </c>
      <c r="M340">
        <f t="shared" si="90"/>
        <v>-0.33776664733886719</v>
      </c>
      <c r="N340">
        <f t="shared" si="91"/>
        <v>0.79126527620482223</v>
      </c>
      <c r="O340">
        <f t="shared" si="92"/>
        <v>13.886682643041977</v>
      </c>
    </row>
    <row r="341" spans="1:15" x14ac:dyDescent="0.2">
      <c r="A341">
        <v>7</v>
      </c>
      <c r="B341">
        <v>2</v>
      </c>
      <c r="C341">
        <v>33.905853271484375</v>
      </c>
      <c r="D341">
        <v>34.480323791503906</v>
      </c>
      <c r="E341">
        <f t="shared" si="89"/>
        <v>34.193088531494141</v>
      </c>
      <c r="I341" s="2"/>
      <c r="J341" s="1" t="s">
        <v>39</v>
      </c>
      <c r="K341">
        <v>6</v>
      </c>
      <c r="L341">
        <v>33.209060668945312</v>
      </c>
      <c r="M341">
        <f t="shared" si="90"/>
        <v>-7.9923629760742188E-2</v>
      </c>
      <c r="N341">
        <f t="shared" si="91"/>
        <v>0.9461077283846725</v>
      </c>
      <c r="O341">
        <f t="shared" si="92"/>
        <v>16.604163186868323</v>
      </c>
    </row>
    <row r="342" spans="1:15" x14ac:dyDescent="0.2">
      <c r="A342">
        <v>8</v>
      </c>
      <c r="B342">
        <v>2</v>
      </c>
      <c r="C342">
        <v>37.067958831787109</v>
      </c>
      <c r="D342">
        <v>35.573375701904297</v>
      </c>
      <c r="E342">
        <f t="shared" si="89"/>
        <v>36.320667266845703</v>
      </c>
      <c r="I342" s="2"/>
      <c r="J342" s="1" t="s">
        <v>39</v>
      </c>
      <c r="K342">
        <v>7</v>
      </c>
      <c r="L342">
        <v>34.193088531494141</v>
      </c>
      <c r="M342">
        <f t="shared" si="90"/>
        <v>-1.0639514923095703</v>
      </c>
      <c r="N342">
        <f t="shared" si="91"/>
        <v>0.47832016131945637</v>
      </c>
      <c r="O342">
        <f t="shared" si="92"/>
        <v>8.3945049552415245</v>
      </c>
    </row>
    <row r="343" spans="1:15" x14ac:dyDescent="0.2">
      <c r="A343">
        <v>9</v>
      </c>
      <c r="B343">
        <v>2</v>
      </c>
      <c r="C343">
        <v>34.608516693115234</v>
      </c>
      <c r="D343">
        <v>33.553501129150391</v>
      </c>
      <c r="E343">
        <f t="shared" si="89"/>
        <v>34.081008911132812</v>
      </c>
      <c r="I343" s="2"/>
      <c r="J343" s="1" t="s">
        <v>39</v>
      </c>
      <c r="K343">
        <v>8</v>
      </c>
      <c r="L343">
        <v>36.320667266845703</v>
      </c>
      <c r="M343">
        <f t="shared" si="90"/>
        <v>-3.1915302276611328</v>
      </c>
      <c r="N343">
        <f t="shared" si="91"/>
        <v>0.1094595527792295</v>
      </c>
      <c r="O343">
        <f t="shared" si="92"/>
        <v>1.9210119758888518</v>
      </c>
    </row>
    <row r="344" spans="1:15" x14ac:dyDescent="0.2">
      <c r="A344">
        <v>10</v>
      </c>
      <c r="B344">
        <v>2</v>
      </c>
      <c r="C344">
        <v>34.283473968505859</v>
      </c>
      <c r="D344">
        <v>33.825263977050781</v>
      </c>
      <c r="E344">
        <f t="shared" si="89"/>
        <v>34.05436897277832</v>
      </c>
      <c r="I344" s="2"/>
      <c r="J344" s="1" t="s">
        <v>39</v>
      </c>
      <c r="K344">
        <v>9</v>
      </c>
      <c r="L344">
        <v>34.081008911132812</v>
      </c>
      <c r="M344">
        <f t="shared" si="90"/>
        <v>-0.95187187194824219</v>
      </c>
      <c r="N344">
        <f t="shared" si="91"/>
        <v>0.51696127824241167</v>
      </c>
      <c r="O344">
        <f t="shared" si="92"/>
        <v>9.0726554362729424</v>
      </c>
    </row>
    <row r="345" spans="1:15" x14ac:dyDescent="0.2">
      <c r="A345">
        <v>11</v>
      </c>
      <c r="B345">
        <v>2</v>
      </c>
      <c r="C345">
        <v>35.941295623779297</v>
      </c>
      <c r="D345">
        <v>35.948501586914062</v>
      </c>
      <c r="E345">
        <f t="shared" si="89"/>
        <v>35.94489860534668</v>
      </c>
      <c r="I345" s="2"/>
      <c r="J345" s="1" t="s">
        <v>39</v>
      </c>
      <c r="K345">
        <v>10</v>
      </c>
      <c r="L345">
        <v>34.05436897277832</v>
      </c>
      <c r="M345">
        <f t="shared" si="90"/>
        <v>-0.92523193359375</v>
      </c>
      <c r="N345">
        <f t="shared" si="91"/>
        <v>0.52659585345491378</v>
      </c>
      <c r="O345">
        <f t="shared" si="92"/>
        <v>9.2417419517564099</v>
      </c>
    </row>
    <row r="346" spans="1:15" x14ac:dyDescent="0.2">
      <c r="A346">
        <v>12</v>
      </c>
      <c r="B346">
        <v>2</v>
      </c>
      <c r="C346">
        <v>32.647129058837891</v>
      </c>
      <c r="D346">
        <v>33.793109893798828</v>
      </c>
      <c r="E346">
        <f t="shared" si="89"/>
        <v>33.220119476318359</v>
      </c>
      <c r="I346" s="2"/>
      <c r="J346" s="1" t="s">
        <v>39</v>
      </c>
      <c r="K346">
        <v>11</v>
      </c>
      <c r="L346">
        <v>35.94489860534668</v>
      </c>
      <c r="M346">
        <f t="shared" si="90"/>
        <v>-2.8157615661621094</v>
      </c>
      <c r="N346">
        <f t="shared" si="91"/>
        <v>0.14202712894579853</v>
      </c>
      <c r="O346">
        <f t="shared" si="92"/>
        <v>2.492571992837167</v>
      </c>
    </row>
    <row r="347" spans="1:15" x14ac:dyDescent="0.2">
      <c r="I347" s="2"/>
      <c r="J347" s="1" t="s">
        <v>39</v>
      </c>
      <c r="K347">
        <v>12</v>
      </c>
      <c r="L347">
        <v>33.220119476318359</v>
      </c>
      <c r="M347">
        <f t="shared" si="90"/>
        <v>-9.0982437133789062E-2</v>
      </c>
      <c r="N347">
        <f t="shared" si="91"/>
        <v>0.93888317688219203</v>
      </c>
      <c r="O347">
        <f t="shared" si="92"/>
        <v>16.477372517581721</v>
      </c>
    </row>
    <row r="348" spans="1:15" x14ac:dyDescent="0.2">
      <c r="C348">
        <v>33.755790710449219</v>
      </c>
      <c r="I348" s="2"/>
      <c r="N348">
        <f>SUM(N336:N347)</f>
        <v>5.6980151166721695</v>
      </c>
      <c r="O348">
        <f>SUM(O336:O347)</f>
        <v>100</v>
      </c>
    </row>
    <row r="349" spans="1:15" x14ac:dyDescent="0.2">
      <c r="I349" s="2"/>
    </row>
    <row r="350" spans="1:15" x14ac:dyDescent="0.2">
      <c r="I350" s="2"/>
    </row>
    <row r="351" spans="1:15" x14ac:dyDescent="0.2">
      <c r="I351" s="2"/>
      <c r="J351" t="s">
        <v>15</v>
      </c>
      <c r="K351" s="1" t="s">
        <v>39</v>
      </c>
    </row>
    <row r="352" spans="1:15" ht="34" x14ac:dyDescent="0.2">
      <c r="A352" s="4">
        <v>809</v>
      </c>
      <c r="B352" t="s">
        <v>29</v>
      </c>
      <c r="E352" t="s">
        <v>28</v>
      </c>
      <c r="I352" s="2"/>
      <c r="J352" s="5"/>
      <c r="K352" s="5"/>
      <c r="L352" s="5"/>
      <c r="M352" s="5" t="s">
        <v>21</v>
      </c>
      <c r="N352" s="5"/>
      <c r="O352" s="5" t="s">
        <v>24</v>
      </c>
    </row>
    <row r="353" spans="1:15" ht="51" x14ac:dyDescent="0.2">
      <c r="A353" s="1" t="s">
        <v>57</v>
      </c>
      <c r="B353" t="s">
        <v>0</v>
      </c>
      <c r="C353" t="s">
        <v>1</v>
      </c>
      <c r="D353" t="s">
        <v>2</v>
      </c>
      <c r="E353" t="s">
        <v>3</v>
      </c>
      <c r="I353" s="2"/>
      <c r="J353" s="5" t="s">
        <v>18</v>
      </c>
      <c r="K353" s="5" t="s">
        <v>19</v>
      </c>
      <c r="L353" s="5" t="s">
        <v>20</v>
      </c>
      <c r="M353" s="5" t="s">
        <v>22</v>
      </c>
      <c r="N353" s="5" t="s">
        <v>23</v>
      </c>
      <c r="O353" s="5" t="s">
        <v>25</v>
      </c>
    </row>
    <row r="354" spans="1:15" x14ac:dyDescent="0.2">
      <c r="A354">
        <v>1</v>
      </c>
      <c r="B354">
        <v>2</v>
      </c>
      <c r="C354">
        <v>31.427736282348633</v>
      </c>
      <c r="D354">
        <v>34.306365966796875</v>
      </c>
      <c r="E354">
        <f t="shared" ref="E354:E365" si="93">AVERAGE(C354:D354)</f>
        <v>32.867051124572754</v>
      </c>
      <c r="I354" s="2"/>
      <c r="J354" s="1" t="s">
        <v>39</v>
      </c>
      <c r="K354">
        <v>1</v>
      </c>
      <c r="L354">
        <v>32.867051124572754</v>
      </c>
      <c r="M354">
        <f>$L$251-L354</f>
        <v>0.20047283172607422</v>
      </c>
      <c r="N354">
        <f>2^M354</f>
        <v>1.1490748933681509</v>
      </c>
      <c r="O354">
        <f>N354*100/$N$366</f>
        <v>16.788915372118915</v>
      </c>
    </row>
    <row r="355" spans="1:15" x14ac:dyDescent="0.2">
      <c r="A355">
        <v>2</v>
      </c>
      <c r="B355">
        <v>2</v>
      </c>
      <c r="C355">
        <v>34.243206024169922</v>
      </c>
      <c r="D355">
        <v>34.466762542724609</v>
      </c>
      <c r="E355">
        <f t="shared" si="93"/>
        <v>34.354984283447266</v>
      </c>
      <c r="I355" s="2"/>
      <c r="J355" s="1" t="s">
        <v>39</v>
      </c>
      <c r="K355">
        <v>2</v>
      </c>
      <c r="L355">
        <v>34.354984283447266</v>
      </c>
      <c r="M355">
        <f t="shared" ref="M355:M365" si="94">$L$251-L355</f>
        <v>-1.2874603271484375</v>
      </c>
      <c r="N355">
        <f t="shared" ref="N355:N365" si="95">2^M355</f>
        <v>0.40967156722634462</v>
      </c>
      <c r="O355">
        <f t="shared" ref="O355:O365" si="96">N355*100/$N$366</f>
        <v>5.9856335842182649</v>
      </c>
    </row>
    <row r="356" spans="1:15" x14ac:dyDescent="0.2">
      <c r="A356">
        <v>3</v>
      </c>
      <c r="B356">
        <v>2</v>
      </c>
      <c r="C356">
        <v>33.013572692871094</v>
      </c>
      <c r="D356">
        <v>33.577339172363281</v>
      </c>
      <c r="E356">
        <f t="shared" si="93"/>
        <v>33.295455932617188</v>
      </c>
      <c r="I356" s="2"/>
      <c r="J356" s="1" t="s">
        <v>39</v>
      </c>
      <c r="K356">
        <v>3</v>
      </c>
      <c r="L356">
        <v>33.295455932617188</v>
      </c>
      <c r="M356">
        <f t="shared" si="94"/>
        <v>-0.22793197631835938</v>
      </c>
      <c r="N356">
        <f t="shared" si="95"/>
        <v>0.85385797320686596</v>
      </c>
      <c r="O356">
        <f t="shared" si="96"/>
        <v>12.475556932550752</v>
      </c>
    </row>
    <row r="357" spans="1:15" x14ac:dyDescent="0.2">
      <c r="A357">
        <v>4</v>
      </c>
      <c r="B357">
        <v>2</v>
      </c>
      <c r="C357">
        <v>35.097824096679688</v>
      </c>
      <c r="D357">
        <v>35.614376068115234</v>
      </c>
      <c r="E357">
        <f t="shared" si="93"/>
        <v>35.356100082397461</v>
      </c>
      <c r="I357" s="2"/>
      <c r="J357" s="1" t="s">
        <v>39</v>
      </c>
      <c r="K357">
        <v>4</v>
      </c>
      <c r="L357">
        <v>35.356100082397461</v>
      </c>
      <c r="M357">
        <f t="shared" si="94"/>
        <v>-2.2885761260986328</v>
      </c>
      <c r="N357">
        <f t="shared" si="95"/>
        <v>0.20467742222374602</v>
      </c>
      <c r="O357">
        <f t="shared" si="96"/>
        <v>2.9905030038777176</v>
      </c>
    </row>
    <row r="358" spans="1:15" x14ac:dyDescent="0.2">
      <c r="A358">
        <v>5</v>
      </c>
      <c r="B358">
        <v>2</v>
      </c>
      <c r="C358">
        <v>33.147102355957031</v>
      </c>
      <c r="D358">
        <v>33.325981140136719</v>
      </c>
      <c r="E358">
        <f t="shared" si="93"/>
        <v>33.236541748046875</v>
      </c>
      <c r="F358" s="2"/>
      <c r="I358" s="2"/>
      <c r="J358" s="1" t="s">
        <v>39</v>
      </c>
      <c r="K358">
        <v>5</v>
      </c>
      <c r="L358">
        <v>33.236541748046875</v>
      </c>
      <c r="M358">
        <f t="shared" si="94"/>
        <v>-0.16901779174804688</v>
      </c>
      <c r="N358">
        <f t="shared" si="95"/>
        <v>0.88944802453039185</v>
      </c>
      <c r="O358">
        <f t="shared" si="96"/>
        <v>12.9955564236271</v>
      </c>
    </row>
    <row r="359" spans="1:15" x14ac:dyDescent="0.2">
      <c r="A359">
        <v>6</v>
      </c>
      <c r="B359">
        <v>2</v>
      </c>
      <c r="C359">
        <v>35.329757690429688</v>
      </c>
      <c r="D359">
        <v>34.225795745849609</v>
      </c>
      <c r="E359">
        <f t="shared" si="93"/>
        <v>34.777776718139648</v>
      </c>
      <c r="F359" s="2"/>
      <c r="I359" s="2"/>
      <c r="J359" s="1" t="s">
        <v>39</v>
      </c>
      <c r="K359">
        <v>6</v>
      </c>
      <c r="L359">
        <v>34.777776718139648</v>
      </c>
      <c r="M359">
        <f t="shared" si="94"/>
        <v>-1.7102527618408203</v>
      </c>
      <c r="N359">
        <f t="shared" si="95"/>
        <v>0.30560652211602046</v>
      </c>
      <c r="O359">
        <f t="shared" si="96"/>
        <v>4.4651589435864585</v>
      </c>
    </row>
    <row r="360" spans="1:15" x14ac:dyDescent="0.2">
      <c r="A360">
        <v>7</v>
      </c>
      <c r="B360">
        <v>2</v>
      </c>
      <c r="C360">
        <v>33.224895477294922</v>
      </c>
      <c r="D360">
        <v>35.737190246582031</v>
      </c>
      <c r="E360">
        <f t="shared" si="93"/>
        <v>34.481042861938477</v>
      </c>
      <c r="F360" s="2"/>
      <c r="I360" s="2"/>
      <c r="J360" s="1" t="s">
        <v>39</v>
      </c>
      <c r="K360">
        <v>7</v>
      </c>
      <c r="L360">
        <v>34.481042861938477</v>
      </c>
      <c r="M360">
        <f t="shared" si="94"/>
        <v>-1.4135189056396484</v>
      </c>
      <c r="N360">
        <f t="shared" si="95"/>
        <v>0.37539493615747593</v>
      </c>
      <c r="O360">
        <f t="shared" si="96"/>
        <v>5.4848242274236201</v>
      </c>
    </row>
    <row r="361" spans="1:15" x14ac:dyDescent="0.2">
      <c r="A361">
        <v>8</v>
      </c>
      <c r="B361">
        <v>2</v>
      </c>
      <c r="C361">
        <v>34.760570526123047</v>
      </c>
      <c r="D361">
        <v>32.452957153320312</v>
      </c>
      <c r="E361">
        <f t="shared" si="93"/>
        <v>33.60676383972168</v>
      </c>
      <c r="J361" s="1" t="s">
        <v>39</v>
      </c>
      <c r="K361">
        <v>8</v>
      </c>
      <c r="L361">
        <v>33.60676383972168</v>
      </c>
      <c r="M361">
        <f t="shared" si="94"/>
        <v>-0.53923988342285156</v>
      </c>
      <c r="N361">
        <f t="shared" si="95"/>
        <v>0.68813337223740079</v>
      </c>
      <c r="O361">
        <f t="shared" si="96"/>
        <v>10.054186213537839</v>
      </c>
    </row>
    <row r="362" spans="1:15" x14ac:dyDescent="0.2">
      <c r="A362">
        <v>9</v>
      </c>
      <c r="B362">
        <v>2</v>
      </c>
      <c r="C362">
        <v>34.34674072265625</v>
      </c>
      <c r="D362">
        <v>34.761650085449219</v>
      </c>
      <c r="E362">
        <f t="shared" si="93"/>
        <v>34.554195404052734</v>
      </c>
      <c r="J362" s="1" t="s">
        <v>39</v>
      </c>
      <c r="K362">
        <v>9</v>
      </c>
      <c r="L362">
        <v>34.554195404052734</v>
      </c>
      <c r="M362">
        <f t="shared" si="94"/>
        <v>-1.4866714477539062</v>
      </c>
      <c r="N362">
        <f t="shared" si="95"/>
        <v>0.35683488099098182</v>
      </c>
      <c r="O362">
        <f t="shared" si="96"/>
        <v>5.2136467808615761</v>
      </c>
    </row>
    <row r="363" spans="1:15" x14ac:dyDescent="0.2">
      <c r="A363">
        <v>10</v>
      </c>
      <c r="B363">
        <v>2</v>
      </c>
      <c r="C363">
        <v>32.903629302978516</v>
      </c>
      <c r="D363">
        <v>34.726665496826172</v>
      </c>
      <c r="E363">
        <f t="shared" si="93"/>
        <v>33.815147399902344</v>
      </c>
      <c r="F363" s="2"/>
      <c r="I363" s="2"/>
      <c r="J363" s="1" t="s">
        <v>39</v>
      </c>
      <c r="K363">
        <v>10</v>
      </c>
      <c r="L363">
        <v>33.815147399902344</v>
      </c>
      <c r="M363">
        <f t="shared" si="94"/>
        <v>-0.74762344360351562</v>
      </c>
      <c r="N363">
        <f t="shared" si="95"/>
        <v>0.59558385714664219</v>
      </c>
      <c r="O363">
        <f t="shared" si="96"/>
        <v>8.7019627983739287</v>
      </c>
    </row>
    <row r="364" spans="1:15" x14ac:dyDescent="0.2">
      <c r="A364">
        <v>11</v>
      </c>
      <c r="B364">
        <v>2</v>
      </c>
      <c r="C364">
        <v>35.629188537597656</v>
      </c>
      <c r="D364">
        <v>33.726066589355469</v>
      </c>
      <c r="E364">
        <f t="shared" si="93"/>
        <v>34.677627563476562</v>
      </c>
      <c r="I364" s="2"/>
      <c r="J364" s="1" t="s">
        <v>39</v>
      </c>
      <c r="K364">
        <v>11</v>
      </c>
      <c r="L364">
        <v>34.677627563476562</v>
      </c>
      <c r="M364">
        <f t="shared" si="94"/>
        <v>-1.6101036071777344</v>
      </c>
      <c r="N364">
        <f t="shared" si="95"/>
        <v>0.32757482532619547</v>
      </c>
      <c r="O364">
        <f t="shared" si="96"/>
        <v>4.7861336560210725</v>
      </c>
    </row>
    <row r="365" spans="1:15" x14ac:dyDescent="0.2">
      <c r="A365">
        <v>12</v>
      </c>
      <c r="B365">
        <v>2</v>
      </c>
      <c r="C365">
        <v>32.813362121582031</v>
      </c>
      <c r="D365">
        <v>34.399093627929688</v>
      </c>
      <c r="E365">
        <f t="shared" si="93"/>
        <v>33.606227874755859</v>
      </c>
      <c r="I365" s="2"/>
      <c r="J365" s="1" t="s">
        <v>39</v>
      </c>
      <c r="K365">
        <v>12</v>
      </c>
      <c r="L365">
        <v>33.606227874755859</v>
      </c>
      <c r="M365">
        <f t="shared" si="94"/>
        <v>-0.53870391845703125</v>
      </c>
      <c r="N365">
        <f t="shared" si="95"/>
        <v>0.68838906306969561</v>
      </c>
      <c r="O365">
        <f t="shared" si="96"/>
        <v>10.05792206380278</v>
      </c>
    </row>
    <row r="366" spans="1:15" x14ac:dyDescent="0.2">
      <c r="I366" s="2"/>
      <c r="N366">
        <f>SUM(N354:N365)</f>
        <v>6.84424733759991</v>
      </c>
      <c r="O366">
        <f>SUM(O354:O365)</f>
        <v>100.00000000000004</v>
      </c>
    </row>
    <row r="367" spans="1:15" x14ac:dyDescent="0.2">
      <c r="C367">
        <v>33.755790710449219</v>
      </c>
      <c r="I367" s="2"/>
    </row>
    <row r="368" spans="1:15" x14ac:dyDescent="0.2">
      <c r="I368" s="2"/>
      <c r="J368" t="s">
        <v>33</v>
      </c>
      <c r="K368" s="1" t="s">
        <v>39</v>
      </c>
    </row>
    <row r="369" spans="1:15" ht="34" x14ac:dyDescent="0.2">
      <c r="I369" s="2"/>
      <c r="J369" s="5"/>
      <c r="K369" s="5"/>
      <c r="L369" s="5"/>
      <c r="M369" s="5" t="s">
        <v>21</v>
      </c>
      <c r="N369" s="5"/>
      <c r="O369" s="5" t="s">
        <v>24</v>
      </c>
    </row>
    <row r="370" spans="1:15" ht="51" x14ac:dyDescent="0.2">
      <c r="I370" s="2"/>
      <c r="J370" s="5" t="s">
        <v>18</v>
      </c>
      <c r="K370" s="5" t="s">
        <v>19</v>
      </c>
      <c r="L370" s="5" t="s">
        <v>20</v>
      </c>
      <c r="M370" s="5" t="s">
        <v>22</v>
      </c>
      <c r="N370" s="5" t="s">
        <v>23</v>
      </c>
      <c r="O370" s="5" t="s">
        <v>25</v>
      </c>
    </row>
    <row r="371" spans="1:15" x14ac:dyDescent="0.2">
      <c r="A371" s="4">
        <v>809</v>
      </c>
      <c r="B371" t="s">
        <v>30</v>
      </c>
      <c r="E371" t="s">
        <v>28</v>
      </c>
      <c r="I371" s="2"/>
      <c r="J371" s="1" t="s">
        <v>39</v>
      </c>
      <c r="K371">
        <v>1</v>
      </c>
      <c r="L371">
        <v>33.68914794921875</v>
      </c>
      <c r="M371">
        <f>$L$268-L371</f>
        <v>0.28320503234863281</v>
      </c>
      <c r="N371">
        <f>2^M371</f>
        <v>1.216895288576606</v>
      </c>
      <c r="O371">
        <f>N371*100/$N$383</f>
        <v>10.431919800833388</v>
      </c>
    </row>
    <row r="372" spans="1:15" x14ac:dyDescent="0.2">
      <c r="A372" s="1" t="s">
        <v>57</v>
      </c>
      <c r="B372" t="s">
        <v>0</v>
      </c>
      <c r="C372" t="s">
        <v>1</v>
      </c>
      <c r="D372" t="s">
        <v>2</v>
      </c>
      <c r="E372" t="s">
        <v>3</v>
      </c>
      <c r="I372" s="2"/>
      <c r="J372" s="1" t="s">
        <v>39</v>
      </c>
      <c r="K372">
        <v>2</v>
      </c>
      <c r="L372">
        <v>33.439935684204102</v>
      </c>
      <c r="M372">
        <f t="shared" ref="M372:M382" si="97">$L$268-L372</f>
        <v>0.53241729736328125</v>
      </c>
      <c r="N372">
        <f t="shared" ref="N372:N382" si="98">2^M372</f>
        <v>1.4463505887723338</v>
      </c>
      <c r="O372">
        <f t="shared" ref="O372:O382" si="99">N372*100/$N$383</f>
        <v>12.398941377782567</v>
      </c>
    </row>
    <row r="373" spans="1:15" x14ac:dyDescent="0.2">
      <c r="A373">
        <v>1</v>
      </c>
      <c r="B373">
        <v>2</v>
      </c>
      <c r="C373">
        <v>33.433158874511719</v>
      </c>
      <c r="D373">
        <v>33.945137023925781</v>
      </c>
      <c r="E373">
        <f t="shared" ref="E373:E384" si="100">AVERAGE(C373:D373)</f>
        <v>33.68914794921875</v>
      </c>
      <c r="I373" s="2"/>
      <c r="J373" s="1" t="s">
        <v>39</v>
      </c>
      <c r="K373">
        <v>3</v>
      </c>
      <c r="L373">
        <v>33.906980514526367</v>
      </c>
      <c r="M373">
        <f t="shared" si="97"/>
        <v>6.5372467041015625E-2</v>
      </c>
      <c r="N373">
        <f t="shared" si="98"/>
        <v>1.0463550470931022</v>
      </c>
      <c r="O373">
        <f t="shared" si="99"/>
        <v>8.9699516769764642</v>
      </c>
    </row>
    <row r="374" spans="1:15" x14ac:dyDescent="0.2">
      <c r="A374">
        <v>2</v>
      </c>
      <c r="B374">
        <v>2</v>
      </c>
      <c r="C374">
        <v>33.547569274902344</v>
      </c>
      <c r="D374">
        <v>33.332302093505859</v>
      </c>
      <c r="E374">
        <f t="shared" si="100"/>
        <v>33.439935684204102</v>
      </c>
      <c r="I374" s="2"/>
      <c r="J374" s="1" t="s">
        <v>39</v>
      </c>
      <c r="K374">
        <v>4</v>
      </c>
      <c r="L374">
        <v>34.03148078918457</v>
      </c>
      <c r="M374">
        <f t="shared" si="97"/>
        <v>-5.91278076171875E-2</v>
      </c>
      <c r="N374">
        <f t="shared" si="98"/>
        <v>0.95984422516240719</v>
      </c>
      <c r="O374">
        <f t="shared" si="99"/>
        <v>8.2283316175046206</v>
      </c>
    </row>
    <row r="375" spans="1:15" x14ac:dyDescent="0.2">
      <c r="A375">
        <v>3</v>
      </c>
      <c r="B375">
        <v>2</v>
      </c>
      <c r="C375">
        <v>34.356197357177734</v>
      </c>
      <c r="D375">
        <v>33.457763671875</v>
      </c>
      <c r="E375">
        <f t="shared" si="100"/>
        <v>33.906980514526367</v>
      </c>
      <c r="I375" s="2"/>
      <c r="J375" s="1" t="s">
        <v>39</v>
      </c>
      <c r="K375">
        <v>5</v>
      </c>
      <c r="L375">
        <v>34.21245002746582</v>
      </c>
      <c r="M375">
        <f t="shared" si="97"/>
        <v>-0.2400970458984375</v>
      </c>
      <c r="N375">
        <f t="shared" si="98"/>
        <v>0.84668835618430205</v>
      </c>
      <c r="O375">
        <f t="shared" si="99"/>
        <v>7.2582950323897686</v>
      </c>
    </row>
    <row r="376" spans="1:15" x14ac:dyDescent="0.2">
      <c r="A376">
        <v>4</v>
      </c>
      <c r="B376">
        <v>2</v>
      </c>
      <c r="C376">
        <v>33.651199340820312</v>
      </c>
      <c r="D376">
        <v>34.411762237548828</v>
      </c>
      <c r="E376">
        <f t="shared" si="100"/>
        <v>34.03148078918457</v>
      </c>
      <c r="I376" s="2"/>
      <c r="J376" s="1" t="s">
        <v>39</v>
      </c>
      <c r="K376">
        <v>6</v>
      </c>
      <c r="L376">
        <v>34.733200073242188</v>
      </c>
      <c r="M376">
        <f t="shared" si="97"/>
        <v>-0.76084709167480469</v>
      </c>
      <c r="N376">
        <f t="shared" si="98"/>
        <v>0.59014971712667508</v>
      </c>
      <c r="O376">
        <f t="shared" si="99"/>
        <v>5.0590996426250259</v>
      </c>
    </row>
    <row r="377" spans="1:15" x14ac:dyDescent="0.2">
      <c r="A377">
        <v>5</v>
      </c>
      <c r="B377">
        <v>2</v>
      </c>
      <c r="C377">
        <v>35.229873657226562</v>
      </c>
      <c r="D377">
        <v>33.195026397705078</v>
      </c>
      <c r="E377">
        <f t="shared" si="100"/>
        <v>34.21245002746582</v>
      </c>
      <c r="I377" s="2"/>
      <c r="J377" s="1" t="s">
        <v>39</v>
      </c>
      <c r="K377">
        <v>7</v>
      </c>
      <c r="L377">
        <v>34.887258529663086</v>
      </c>
      <c r="M377">
        <f t="shared" si="97"/>
        <v>-0.91490554809570312</v>
      </c>
      <c r="N377">
        <f t="shared" si="98"/>
        <v>0.53037859294132317</v>
      </c>
      <c r="O377">
        <f t="shared" si="99"/>
        <v>4.546707508510857</v>
      </c>
    </row>
    <row r="378" spans="1:15" x14ac:dyDescent="0.2">
      <c r="A378">
        <v>6</v>
      </c>
      <c r="B378">
        <v>2</v>
      </c>
      <c r="C378">
        <v>34.333335876464844</v>
      </c>
      <c r="D378">
        <v>35.133064270019531</v>
      </c>
      <c r="E378">
        <f t="shared" si="100"/>
        <v>34.733200073242188</v>
      </c>
      <c r="I378" s="2"/>
      <c r="J378" s="1" t="s">
        <v>39</v>
      </c>
      <c r="K378">
        <v>8</v>
      </c>
      <c r="L378">
        <v>33.923830032348633</v>
      </c>
      <c r="M378">
        <f t="shared" si="97"/>
        <v>4.852294921875E-2</v>
      </c>
      <c r="N378">
        <f t="shared" si="98"/>
        <v>1.0342055479429766</v>
      </c>
      <c r="O378">
        <f t="shared" si="99"/>
        <v>8.8657992474747811</v>
      </c>
    </row>
    <row r="379" spans="1:15" x14ac:dyDescent="0.2">
      <c r="A379">
        <v>7</v>
      </c>
      <c r="B379">
        <v>2</v>
      </c>
      <c r="C379">
        <v>36.010379791259766</v>
      </c>
      <c r="D379">
        <v>33.764137268066406</v>
      </c>
      <c r="E379">
        <f t="shared" si="100"/>
        <v>34.887258529663086</v>
      </c>
      <c r="I379" s="2"/>
      <c r="J379" s="1" t="s">
        <v>39</v>
      </c>
      <c r="K379">
        <v>9</v>
      </c>
      <c r="L379">
        <v>33.50836181640625</v>
      </c>
      <c r="M379">
        <f t="shared" si="97"/>
        <v>0.46399116516113281</v>
      </c>
      <c r="N379">
        <f t="shared" si="98"/>
        <v>1.3793524748623003</v>
      </c>
      <c r="O379">
        <f t="shared" si="99"/>
        <v>11.82459536980838</v>
      </c>
    </row>
    <row r="380" spans="1:15" x14ac:dyDescent="0.2">
      <c r="A380">
        <v>8</v>
      </c>
      <c r="B380">
        <v>2</v>
      </c>
      <c r="C380">
        <v>34.188377380371094</v>
      </c>
      <c r="D380">
        <v>33.659282684326172</v>
      </c>
      <c r="E380">
        <f t="shared" si="100"/>
        <v>33.923830032348633</v>
      </c>
      <c r="I380" s="2"/>
      <c r="J380" s="1" t="s">
        <v>39</v>
      </c>
      <c r="K380">
        <v>10</v>
      </c>
      <c r="L380">
        <v>34.939952850341797</v>
      </c>
      <c r="M380">
        <f t="shared" si="97"/>
        <v>-0.96759986877441406</v>
      </c>
      <c r="N380">
        <f t="shared" si="98"/>
        <v>0.51135607015884843</v>
      </c>
      <c r="O380">
        <f t="shared" si="99"/>
        <v>4.3836356041825741</v>
      </c>
    </row>
    <row r="381" spans="1:15" x14ac:dyDescent="0.2">
      <c r="A381">
        <v>9</v>
      </c>
      <c r="B381">
        <v>2</v>
      </c>
      <c r="C381">
        <v>32.904960632324219</v>
      </c>
      <c r="D381">
        <v>34.111763000488281</v>
      </c>
      <c r="E381">
        <f t="shared" si="100"/>
        <v>33.50836181640625</v>
      </c>
      <c r="H381" s="2"/>
      <c r="I381" s="2"/>
      <c r="J381" s="1" t="s">
        <v>39</v>
      </c>
      <c r="K381">
        <v>11</v>
      </c>
      <c r="L381">
        <v>33.955759048461914</v>
      </c>
      <c r="M381">
        <f t="shared" si="97"/>
        <v>1.659393310546875E-2</v>
      </c>
      <c r="N381">
        <f t="shared" si="98"/>
        <v>1.0115684407298167</v>
      </c>
      <c r="O381">
        <f t="shared" si="99"/>
        <v>8.6717410658158052</v>
      </c>
    </row>
    <row r="382" spans="1:15" x14ac:dyDescent="0.2">
      <c r="A382">
        <v>10</v>
      </c>
      <c r="B382">
        <v>2</v>
      </c>
      <c r="C382">
        <v>34.403331756591797</v>
      </c>
      <c r="D382">
        <v>35.476573944091797</v>
      </c>
      <c r="E382">
        <f t="shared" si="100"/>
        <v>34.939952850341797</v>
      </c>
      <c r="H382" s="2"/>
      <c r="I382" s="2"/>
      <c r="J382" s="1" t="s">
        <v>39</v>
      </c>
      <c r="K382">
        <v>12</v>
      </c>
      <c r="L382">
        <v>33.845420837402344</v>
      </c>
      <c r="M382">
        <f t="shared" si="97"/>
        <v>0.12693214416503906</v>
      </c>
      <c r="N382">
        <f t="shared" si="98"/>
        <v>1.0919691847710584</v>
      </c>
      <c r="O382">
        <f t="shared" si="99"/>
        <v>9.3609820560957733</v>
      </c>
    </row>
    <row r="383" spans="1:15" x14ac:dyDescent="0.2">
      <c r="A383">
        <v>11</v>
      </c>
      <c r="B383">
        <v>2</v>
      </c>
      <c r="C383">
        <v>33.507335662841797</v>
      </c>
      <c r="D383">
        <v>34.404182434082031</v>
      </c>
      <c r="E383">
        <f t="shared" si="100"/>
        <v>33.955759048461914</v>
      </c>
      <c r="H383" s="2"/>
      <c r="I383" s="2"/>
      <c r="N383">
        <f>SUM(N371:N382)</f>
        <v>11.665113534321749</v>
      </c>
      <c r="O383">
        <f>SUM(O371:O382)</f>
        <v>100.00000000000001</v>
      </c>
    </row>
    <row r="384" spans="1:15" x14ac:dyDescent="0.2">
      <c r="A384">
        <v>12</v>
      </c>
      <c r="B384">
        <v>2</v>
      </c>
      <c r="C384">
        <v>35.544639587402344</v>
      </c>
      <c r="D384">
        <v>32.146202087402344</v>
      </c>
      <c r="E384">
        <f t="shared" si="100"/>
        <v>33.845420837402344</v>
      </c>
      <c r="H384" s="2"/>
      <c r="I384" s="2"/>
    </row>
    <row r="385" spans="1:15" x14ac:dyDescent="0.2">
      <c r="H385" s="2"/>
      <c r="I385" s="2"/>
      <c r="J385" t="s">
        <v>34</v>
      </c>
      <c r="K385" s="1" t="s">
        <v>39</v>
      </c>
    </row>
    <row r="386" spans="1:15" ht="34" x14ac:dyDescent="0.2">
      <c r="C386">
        <v>33.755790710449219</v>
      </c>
      <c r="H386" s="2"/>
      <c r="I386" s="2"/>
      <c r="J386" s="5"/>
      <c r="K386" s="5"/>
      <c r="L386" s="5"/>
      <c r="M386" s="5" t="s">
        <v>21</v>
      </c>
      <c r="N386" s="5"/>
      <c r="O386" s="5" t="s">
        <v>24</v>
      </c>
    </row>
    <row r="387" spans="1:15" ht="51" x14ac:dyDescent="0.2">
      <c r="H387" s="2"/>
      <c r="I387" s="2"/>
      <c r="J387" s="5" t="s">
        <v>18</v>
      </c>
      <c r="K387" s="5" t="s">
        <v>19</v>
      </c>
      <c r="L387" s="5" t="s">
        <v>20</v>
      </c>
      <c r="M387" s="5" t="s">
        <v>22</v>
      </c>
      <c r="N387" s="5" t="s">
        <v>23</v>
      </c>
      <c r="O387" s="5" t="s">
        <v>25</v>
      </c>
    </row>
    <row r="388" spans="1:15" x14ac:dyDescent="0.2">
      <c r="H388" s="2"/>
      <c r="I388" s="2"/>
      <c r="J388" s="1" t="s">
        <v>39</v>
      </c>
      <c r="K388">
        <v>1</v>
      </c>
      <c r="L388">
        <v>33.262428283691406</v>
      </c>
      <c r="M388">
        <f>$L$285-L388</f>
        <v>1.2003173828125</v>
      </c>
      <c r="N388">
        <f>2^M388</f>
        <v>2.2979021767898056</v>
      </c>
      <c r="O388">
        <f>N388*100/$N$400</f>
        <v>17.155885112653298</v>
      </c>
    </row>
    <row r="389" spans="1:15" x14ac:dyDescent="0.2">
      <c r="H389" s="2"/>
      <c r="I389" s="2"/>
      <c r="J389" s="1" t="s">
        <v>39</v>
      </c>
      <c r="K389">
        <v>2</v>
      </c>
      <c r="L389">
        <v>34.750133514404297</v>
      </c>
      <c r="M389">
        <f t="shared" ref="M389:M399" si="101">$L$285-L389</f>
        <v>-0.28738784790039062</v>
      </c>
      <c r="N389">
        <f t="shared" ref="N389:N399" si="102">2^M389</f>
        <v>0.819384298291438</v>
      </c>
      <c r="O389">
        <f t="shared" ref="O389:O399" si="103">N389*100/$N$400</f>
        <v>6.1174331207771866</v>
      </c>
    </row>
    <row r="390" spans="1:15" x14ac:dyDescent="0.2">
      <c r="A390" s="4">
        <v>809</v>
      </c>
      <c r="B390" t="s">
        <v>31</v>
      </c>
      <c r="E390" t="s">
        <v>28</v>
      </c>
      <c r="H390" s="2"/>
      <c r="I390" s="2"/>
      <c r="J390" s="1" t="s">
        <v>39</v>
      </c>
      <c r="K390">
        <v>3</v>
      </c>
      <c r="L390">
        <v>33.374483108520508</v>
      </c>
      <c r="M390">
        <f t="shared" si="101"/>
        <v>1.0882625579833984</v>
      </c>
      <c r="N390">
        <f t="shared" si="102"/>
        <v>2.1261782595094378</v>
      </c>
      <c r="O390">
        <f t="shared" si="103"/>
        <v>15.873813218682395</v>
      </c>
    </row>
    <row r="391" spans="1:15" x14ac:dyDescent="0.2">
      <c r="A391" s="1" t="s">
        <v>57</v>
      </c>
      <c r="B391" t="s">
        <v>0</v>
      </c>
      <c r="C391" t="s">
        <v>1</v>
      </c>
      <c r="D391" t="s">
        <v>2</v>
      </c>
      <c r="E391" t="s">
        <v>3</v>
      </c>
      <c r="H391" s="2"/>
      <c r="I391" s="2"/>
      <c r="J391" s="1" t="s">
        <v>39</v>
      </c>
      <c r="K391">
        <v>4</v>
      </c>
      <c r="L391">
        <v>34.391265869140625</v>
      </c>
      <c r="M391">
        <f t="shared" si="101"/>
        <v>7.147979736328125E-2</v>
      </c>
      <c r="N391">
        <f t="shared" si="102"/>
        <v>1.0507939486494806</v>
      </c>
      <c r="O391">
        <f t="shared" si="103"/>
        <v>7.8451121384488758</v>
      </c>
    </row>
    <row r="392" spans="1:15" x14ac:dyDescent="0.2">
      <c r="A392">
        <v>1</v>
      </c>
      <c r="B392">
        <v>2</v>
      </c>
      <c r="C392">
        <v>33.336219787597656</v>
      </c>
      <c r="D392">
        <v>33.188636779785156</v>
      </c>
      <c r="E392">
        <f t="shared" ref="E392:E403" si="104">AVERAGE(C392:D392)</f>
        <v>33.262428283691406</v>
      </c>
      <c r="H392" s="2"/>
      <c r="I392" s="2"/>
      <c r="J392" s="1" t="s">
        <v>39</v>
      </c>
      <c r="K392">
        <v>5</v>
      </c>
      <c r="L392">
        <v>34.666952133178711</v>
      </c>
      <c r="M392">
        <f t="shared" si="101"/>
        <v>-0.20420646667480469</v>
      </c>
      <c r="N392">
        <f t="shared" si="102"/>
        <v>0.86801599538580321</v>
      </c>
      <c r="O392">
        <f t="shared" si="103"/>
        <v>6.4805120266642238</v>
      </c>
    </row>
    <row r="393" spans="1:15" x14ac:dyDescent="0.2">
      <c r="A393">
        <v>2</v>
      </c>
      <c r="B393">
        <v>2</v>
      </c>
      <c r="C393">
        <v>34.620094299316406</v>
      </c>
      <c r="D393">
        <v>34.880172729492188</v>
      </c>
      <c r="E393">
        <f t="shared" si="104"/>
        <v>34.750133514404297</v>
      </c>
      <c r="H393" s="2"/>
      <c r="I393" s="2"/>
      <c r="J393" s="1" t="s">
        <v>39</v>
      </c>
      <c r="K393">
        <v>6</v>
      </c>
      <c r="L393">
        <v>34.296072006225586</v>
      </c>
      <c r="M393">
        <f t="shared" si="101"/>
        <v>0.16667366027832031</v>
      </c>
      <c r="N393">
        <f t="shared" si="102"/>
        <v>1.1224674895720559</v>
      </c>
      <c r="O393">
        <f t="shared" si="103"/>
        <v>8.3802189180605957</v>
      </c>
    </row>
    <row r="394" spans="1:15" x14ac:dyDescent="0.2">
      <c r="A394">
        <v>3</v>
      </c>
      <c r="B394">
        <v>2</v>
      </c>
      <c r="C394">
        <v>32.662700653076172</v>
      </c>
      <c r="D394">
        <v>34.086265563964844</v>
      </c>
      <c r="E394">
        <f t="shared" si="104"/>
        <v>33.374483108520508</v>
      </c>
      <c r="H394" s="2"/>
      <c r="I394" s="2"/>
      <c r="J394" s="1" t="s">
        <v>39</v>
      </c>
      <c r="K394">
        <v>7</v>
      </c>
      <c r="L394">
        <v>34.489871978759766</v>
      </c>
      <c r="M394">
        <f t="shared" si="101"/>
        <v>-2.7126312255859375E-2</v>
      </c>
      <c r="N394">
        <f t="shared" si="102"/>
        <v>0.98137313794533598</v>
      </c>
      <c r="O394">
        <f t="shared" si="103"/>
        <v>7.3268239950730933</v>
      </c>
    </row>
    <row r="395" spans="1:15" x14ac:dyDescent="0.2">
      <c r="A395">
        <v>4</v>
      </c>
      <c r="B395">
        <v>2</v>
      </c>
      <c r="C395">
        <v>34.455585479736328</v>
      </c>
      <c r="D395">
        <v>34.326946258544922</v>
      </c>
      <c r="E395">
        <f t="shared" si="104"/>
        <v>34.391265869140625</v>
      </c>
      <c r="H395" s="2"/>
      <c r="I395" s="2"/>
      <c r="J395" s="1" t="s">
        <v>39</v>
      </c>
      <c r="K395">
        <v>8</v>
      </c>
      <c r="L395">
        <v>35.023597717285156</v>
      </c>
      <c r="M395">
        <f t="shared" si="101"/>
        <v>-0.56085205078125</v>
      </c>
      <c r="N395">
        <f t="shared" si="102"/>
        <v>0.67790167904847864</v>
      </c>
      <c r="O395">
        <f t="shared" si="103"/>
        <v>5.0611394344374183</v>
      </c>
    </row>
    <row r="396" spans="1:15" x14ac:dyDescent="0.2">
      <c r="A396">
        <v>5</v>
      </c>
      <c r="B396">
        <v>2</v>
      </c>
      <c r="C396">
        <v>34.678665161132812</v>
      </c>
      <c r="D396">
        <v>34.655239105224609</v>
      </c>
      <c r="E396">
        <f t="shared" si="104"/>
        <v>34.666952133178711</v>
      </c>
      <c r="H396" s="2"/>
      <c r="I396" s="2"/>
      <c r="J396" s="1" t="s">
        <v>39</v>
      </c>
      <c r="K396">
        <v>9</v>
      </c>
      <c r="L396">
        <v>34.359016418457031</v>
      </c>
      <c r="M396">
        <f t="shared" si="101"/>
        <v>0.103729248046875</v>
      </c>
      <c r="N396">
        <f t="shared" si="102"/>
        <v>1.0745474925794172</v>
      </c>
      <c r="O396">
        <f t="shared" si="103"/>
        <v>8.0224534869172661</v>
      </c>
    </row>
    <row r="397" spans="1:15" x14ac:dyDescent="0.2">
      <c r="A397">
        <v>6</v>
      </c>
      <c r="B397">
        <v>2</v>
      </c>
      <c r="C397">
        <v>34.213100433349609</v>
      </c>
      <c r="D397">
        <v>34.379043579101562</v>
      </c>
      <c r="E397">
        <f t="shared" si="104"/>
        <v>34.296072006225586</v>
      </c>
      <c r="H397" s="2"/>
      <c r="I397" s="2"/>
      <c r="J397" s="1" t="s">
        <v>39</v>
      </c>
      <c r="K397">
        <v>10</v>
      </c>
      <c r="L397">
        <v>35.189327239990234</v>
      </c>
      <c r="M397">
        <f t="shared" si="101"/>
        <v>-0.72658157348632812</v>
      </c>
      <c r="N397">
        <f t="shared" si="102"/>
        <v>0.60433417201958017</v>
      </c>
      <c r="O397">
        <f t="shared" si="103"/>
        <v>4.511892512022607</v>
      </c>
    </row>
    <row r="398" spans="1:15" x14ac:dyDescent="0.2">
      <c r="A398">
        <v>7</v>
      </c>
      <c r="B398">
        <v>2</v>
      </c>
      <c r="C398">
        <v>33.570659637451172</v>
      </c>
      <c r="D398">
        <v>35.409084320068359</v>
      </c>
      <c r="E398">
        <f t="shared" si="104"/>
        <v>34.489871978759766</v>
      </c>
      <c r="H398" s="2"/>
      <c r="I398" s="2"/>
      <c r="J398" s="1" t="s">
        <v>39</v>
      </c>
      <c r="K398">
        <v>11</v>
      </c>
      <c r="L398">
        <v>35.090339660644531</v>
      </c>
      <c r="M398">
        <f t="shared" si="101"/>
        <v>-0.627593994140625</v>
      </c>
      <c r="N398">
        <f t="shared" si="102"/>
        <v>0.64725495327793503</v>
      </c>
      <c r="O398">
        <f t="shared" si="103"/>
        <v>4.832334347907171</v>
      </c>
    </row>
    <row r="399" spans="1:15" x14ac:dyDescent="0.2">
      <c r="A399">
        <v>8</v>
      </c>
      <c r="B399">
        <v>2</v>
      </c>
      <c r="C399">
        <v>34.593345642089844</v>
      </c>
      <c r="D399">
        <v>35.453849792480469</v>
      </c>
      <c r="E399">
        <f t="shared" si="104"/>
        <v>35.023597717285156</v>
      </c>
      <c r="H399" s="2"/>
      <c r="I399" s="2"/>
      <c r="J399" s="1" t="s">
        <v>39</v>
      </c>
      <c r="K399">
        <v>12</v>
      </c>
      <c r="L399">
        <v>34.293979644775391</v>
      </c>
      <c r="M399">
        <f t="shared" si="101"/>
        <v>0.16876602172851562</v>
      </c>
      <c r="N399">
        <f t="shared" si="102"/>
        <v>1.1240966014572056</v>
      </c>
      <c r="O399">
        <f t="shared" si="103"/>
        <v>8.3923816883558615</v>
      </c>
    </row>
    <row r="400" spans="1:15" x14ac:dyDescent="0.2">
      <c r="A400">
        <v>9</v>
      </c>
      <c r="B400">
        <v>2</v>
      </c>
      <c r="C400">
        <v>33.799709320068359</v>
      </c>
      <c r="D400">
        <v>34.918323516845703</v>
      </c>
      <c r="E400">
        <f t="shared" si="104"/>
        <v>34.359016418457031</v>
      </c>
      <c r="H400" s="2"/>
      <c r="I400" s="2"/>
      <c r="N400">
        <f>SUM(N388:N399)</f>
        <v>13.394250204525974</v>
      </c>
      <c r="O400">
        <f>SUM(O388:O399)</f>
        <v>100.00000000000003</v>
      </c>
    </row>
    <row r="401" spans="1:15" x14ac:dyDescent="0.2">
      <c r="A401">
        <v>10</v>
      </c>
      <c r="B401">
        <v>2</v>
      </c>
      <c r="C401">
        <v>35.189327239990234</v>
      </c>
      <c r="D401">
        <v>35.189327239990234</v>
      </c>
      <c r="E401">
        <f t="shared" si="104"/>
        <v>35.189327239990234</v>
      </c>
      <c r="H401" s="2"/>
      <c r="I401" s="2"/>
      <c r="J401" s="2"/>
      <c r="O401" s="2"/>
    </row>
    <row r="402" spans="1:15" x14ac:dyDescent="0.2">
      <c r="A402">
        <v>11</v>
      </c>
      <c r="B402">
        <v>2</v>
      </c>
      <c r="C402">
        <v>35.090339660644531</v>
      </c>
      <c r="D402">
        <v>35.090339660644531</v>
      </c>
      <c r="E402">
        <f t="shared" si="104"/>
        <v>35.090339660644531</v>
      </c>
      <c r="H402" s="2"/>
      <c r="I402" s="2"/>
      <c r="J402" s="2"/>
      <c r="O402" s="2"/>
    </row>
    <row r="403" spans="1:15" x14ac:dyDescent="0.2">
      <c r="A403">
        <v>12</v>
      </c>
      <c r="B403">
        <v>2</v>
      </c>
      <c r="C403">
        <v>34.293979644775391</v>
      </c>
      <c r="D403">
        <v>34.293979644775391</v>
      </c>
      <c r="E403">
        <f t="shared" si="104"/>
        <v>34.293979644775391</v>
      </c>
      <c r="H403" s="2"/>
      <c r="I403" s="2"/>
      <c r="J403" s="2"/>
      <c r="O403" s="2"/>
    </row>
    <row r="404" spans="1:15" x14ac:dyDescent="0.2">
      <c r="H404" s="2"/>
      <c r="I404" s="2"/>
      <c r="J404" s="2"/>
      <c r="O404" s="2"/>
    </row>
    <row r="405" spans="1:15" x14ac:dyDescent="0.2">
      <c r="C405">
        <v>33.755790710449219</v>
      </c>
      <c r="G405" s="2"/>
      <c r="H405" s="2"/>
      <c r="I405" s="2"/>
      <c r="J405" s="2"/>
      <c r="O405" s="2"/>
    </row>
    <row r="406" spans="1:15" x14ac:dyDescent="0.2">
      <c r="A406" s="2"/>
      <c r="B406" s="2"/>
      <c r="H406" s="2"/>
      <c r="O406" s="2"/>
    </row>
    <row r="407" spans="1:15" x14ac:dyDescent="0.2">
      <c r="A407" s="2"/>
      <c r="B407" s="2"/>
      <c r="H407" s="2"/>
      <c r="O407" s="2"/>
    </row>
    <row r="408" spans="1:15" x14ac:dyDescent="0.2">
      <c r="A408" s="2"/>
      <c r="B408" s="2"/>
      <c r="H408" s="2"/>
      <c r="O408" s="2"/>
    </row>
    <row r="409" spans="1:15" x14ac:dyDescent="0.2">
      <c r="A409" s="2"/>
      <c r="B409" s="2"/>
      <c r="H409" s="2"/>
      <c r="O409" s="2"/>
    </row>
    <row r="410" spans="1:15" x14ac:dyDescent="0.2">
      <c r="A410" s="2"/>
      <c r="B410" s="2"/>
      <c r="H410" s="2"/>
      <c r="O410" s="2"/>
    </row>
    <row r="411" spans="1:15" x14ac:dyDescent="0.2">
      <c r="A411" s="2"/>
      <c r="B411" s="2"/>
      <c r="G411" s="2"/>
      <c r="H411" s="2"/>
      <c r="O411" s="2"/>
    </row>
    <row r="412" spans="1:15" x14ac:dyDescent="0.2">
      <c r="A412" s="2"/>
      <c r="B412" s="2"/>
      <c r="H412" s="2"/>
      <c r="O412" s="2"/>
    </row>
    <row r="413" spans="1:15" x14ac:dyDescent="0.2">
      <c r="A413" s="2"/>
      <c r="B413" s="2"/>
      <c r="O413" s="2"/>
    </row>
    <row r="414" spans="1:15" x14ac:dyDescent="0.2">
      <c r="A414" s="2"/>
      <c r="B414" s="2"/>
      <c r="O414" s="2"/>
    </row>
    <row r="415" spans="1:15" x14ac:dyDescent="0.2">
      <c r="A415" s="2"/>
      <c r="B415" s="2"/>
      <c r="O415" s="2"/>
    </row>
    <row r="416" spans="1:15" x14ac:dyDescent="0.2">
      <c r="A416" s="2"/>
      <c r="B416" s="2"/>
      <c r="O416" s="2"/>
    </row>
    <row r="417" spans="1:15" x14ac:dyDescent="0.2">
      <c r="A417" s="2"/>
      <c r="B417" s="2"/>
      <c r="O417" s="2"/>
    </row>
    <row r="418" spans="1:15" x14ac:dyDescent="0.2">
      <c r="A418" s="2"/>
      <c r="B418" s="2"/>
      <c r="O418" s="2"/>
    </row>
    <row r="419" spans="1:15" x14ac:dyDescent="0.2">
      <c r="A419" s="2"/>
      <c r="B419" s="2"/>
      <c r="O419" s="2"/>
    </row>
    <row r="420" spans="1:15" x14ac:dyDescent="0.2">
      <c r="A420" s="2"/>
      <c r="B420" s="2"/>
      <c r="O420" s="2"/>
    </row>
    <row r="421" spans="1:15" x14ac:dyDescent="0.2">
      <c r="A421" s="2"/>
      <c r="B421" s="2"/>
      <c r="O421" s="2"/>
    </row>
    <row r="422" spans="1:15" x14ac:dyDescent="0.2">
      <c r="A422" s="2"/>
      <c r="B422" s="2"/>
      <c r="O422" s="2"/>
    </row>
    <row r="423" spans="1:15" x14ac:dyDescent="0.2">
      <c r="A423" s="2"/>
      <c r="B423" s="2"/>
      <c r="O423" s="2"/>
    </row>
    <row r="424" spans="1:15" x14ac:dyDescent="0.2">
      <c r="A424" s="2"/>
      <c r="B424" s="2"/>
      <c r="O424" s="2"/>
    </row>
    <row r="425" spans="1:15" x14ac:dyDescent="0.2">
      <c r="A425" s="2"/>
      <c r="B425" s="2"/>
      <c r="O425" s="2"/>
    </row>
    <row r="426" spans="1:15" x14ac:dyDescent="0.2">
      <c r="A426" s="2"/>
      <c r="B426" s="2"/>
      <c r="O426" s="2"/>
    </row>
    <row r="427" spans="1:15" x14ac:dyDescent="0.2">
      <c r="A427" s="2"/>
      <c r="B427" s="2"/>
      <c r="O427" s="2"/>
    </row>
    <row r="428" spans="1:15" x14ac:dyDescent="0.2">
      <c r="A428" s="2"/>
      <c r="B428" s="2"/>
      <c r="O428" s="2"/>
    </row>
    <row r="429" spans="1:15" x14ac:dyDescent="0.2">
      <c r="A429" s="2"/>
      <c r="B429" s="2"/>
      <c r="O429" s="2"/>
    </row>
    <row r="430" spans="1:15" x14ac:dyDescent="0.2">
      <c r="A430" s="2"/>
      <c r="B430" s="2"/>
      <c r="O430" s="2"/>
    </row>
    <row r="431" spans="1:15" x14ac:dyDescent="0.2">
      <c r="A431" s="2"/>
      <c r="B431" s="2"/>
      <c r="O431" s="2"/>
    </row>
    <row r="432" spans="1:15" x14ac:dyDescent="0.2">
      <c r="A432" s="2"/>
      <c r="B432" s="2"/>
      <c r="O432" s="2"/>
    </row>
    <row r="433" spans="1:15" x14ac:dyDescent="0.2">
      <c r="A433" s="2"/>
      <c r="B433" s="2"/>
      <c r="O433" s="2"/>
    </row>
    <row r="434" spans="1:15" x14ac:dyDescent="0.2">
      <c r="A434" s="2"/>
      <c r="B434" s="2"/>
      <c r="O434" s="2"/>
    </row>
    <row r="435" spans="1:15" x14ac:dyDescent="0.2">
      <c r="A435" s="2"/>
      <c r="B435" s="2"/>
      <c r="O435" s="2"/>
    </row>
    <row r="436" spans="1:15" x14ac:dyDescent="0.2">
      <c r="A436" s="2"/>
      <c r="B436" s="2"/>
      <c r="O436" s="2"/>
    </row>
    <row r="437" spans="1:15" x14ac:dyDescent="0.2">
      <c r="A437" s="2"/>
      <c r="B437" s="2"/>
      <c r="O437" s="2"/>
    </row>
    <row r="438" spans="1:15" x14ac:dyDescent="0.2">
      <c r="A438" s="2"/>
      <c r="B438" s="2"/>
      <c r="O438" s="2"/>
    </row>
    <row r="439" spans="1:15" x14ac:dyDescent="0.2">
      <c r="A439" s="2"/>
      <c r="B439" s="2"/>
      <c r="O439" s="2"/>
    </row>
    <row r="440" spans="1:15" x14ac:dyDescent="0.2">
      <c r="A440" s="2"/>
      <c r="B440" s="2"/>
      <c r="O440" s="2"/>
    </row>
    <row r="441" spans="1:15" x14ac:dyDescent="0.2">
      <c r="A441" s="2"/>
      <c r="B441" s="2"/>
      <c r="O441" s="2"/>
    </row>
    <row r="442" spans="1:15" x14ac:dyDescent="0.2">
      <c r="A442" s="2"/>
      <c r="B442" s="2"/>
      <c r="O442" s="2"/>
    </row>
    <row r="443" spans="1:15" x14ac:dyDescent="0.2">
      <c r="A443" s="2"/>
      <c r="B443" s="2"/>
      <c r="J443" s="2"/>
      <c r="O443" s="2"/>
    </row>
    <row r="444" spans="1:15" x14ac:dyDescent="0.2">
      <c r="A444" s="2"/>
      <c r="B444" s="2"/>
      <c r="I444" s="2"/>
      <c r="J444" s="2"/>
      <c r="O444" s="2"/>
    </row>
    <row r="445" spans="1:15" x14ac:dyDescent="0.2">
      <c r="A445" s="2"/>
      <c r="B445" s="2"/>
      <c r="J445" s="2"/>
      <c r="O445" s="2"/>
    </row>
    <row r="446" spans="1:15" x14ac:dyDescent="0.2">
      <c r="A446" s="2"/>
      <c r="B446" s="2"/>
      <c r="J446" s="2"/>
      <c r="O446" s="2"/>
    </row>
    <row r="447" spans="1:15" x14ac:dyDescent="0.2">
      <c r="A447" s="2"/>
      <c r="B447" s="2"/>
      <c r="O447" s="2"/>
    </row>
    <row r="448" spans="1:15" x14ac:dyDescent="0.2">
      <c r="A448" s="2"/>
      <c r="B448" s="2"/>
      <c r="O448" s="2"/>
    </row>
    <row r="449" spans="1:15" x14ac:dyDescent="0.2">
      <c r="A449" s="2"/>
      <c r="B449" s="2"/>
      <c r="O449" s="2"/>
    </row>
    <row r="450" spans="1:15" x14ac:dyDescent="0.2">
      <c r="A450" s="2"/>
      <c r="B450" s="2"/>
      <c r="O450" s="2"/>
    </row>
    <row r="451" spans="1:15" x14ac:dyDescent="0.2">
      <c r="A451" s="2"/>
      <c r="B451" s="2"/>
      <c r="O451" s="2"/>
    </row>
    <row r="452" spans="1:15" x14ac:dyDescent="0.2">
      <c r="A452" s="2"/>
      <c r="B452" s="2"/>
      <c r="D452" s="2"/>
      <c r="O452" s="2"/>
    </row>
    <row r="453" spans="1:15" x14ac:dyDescent="0.2">
      <c r="A453" s="2"/>
      <c r="B453" s="2"/>
      <c r="D453" s="2"/>
      <c r="E453" s="2"/>
      <c r="F453" s="2"/>
      <c r="K453" s="2"/>
      <c r="O453" s="2"/>
    </row>
    <row r="454" spans="1:15" x14ac:dyDescent="0.2">
      <c r="A454" s="2"/>
      <c r="B454" s="2"/>
      <c r="D454" s="2"/>
      <c r="O454" s="2"/>
    </row>
    <row r="455" spans="1:15" x14ac:dyDescent="0.2">
      <c r="A455" s="2"/>
      <c r="B455" s="2"/>
      <c r="O455" s="2"/>
    </row>
    <row r="456" spans="1:15" x14ac:dyDescent="0.2">
      <c r="A456" s="4"/>
      <c r="B456" s="2"/>
      <c r="O456" s="2"/>
    </row>
    <row r="457" spans="1:15" x14ac:dyDescent="0.2">
      <c r="A457" s="1"/>
      <c r="B457" s="2"/>
      <c r="C457" s="2"/>
      <c r="D457" s="2"/>
      <c r="E457" s="2"/>
      <c r="F457" s="2"/>
      <c r="K457" s="2"/>
      <c r="L457" s="2"/>
      <c r="M457" s="2"/>
      <c r="N457" s="2"/>
      <c r="O457" s="1"/>
    </row>
    <row r="458" spans="1:15" x14ac:dyDescent="0.2">
      <c r="A458" s="2"/>
      <c r="B458" s="2"/>
      <c r="O458" s="2"/>
    </row>
    <row r="459" spans="1:15" x14ac:dyDescent="0.2">
      <c r="A459" s="2"/>
      <c r="B459" s="2"/>
      <c r="O459" s="2"/>
    </row>
    <row r="460" spans="1:15" x14ac:dyDescent="0.2">
      <c r="A460" s="2"/>
      <c r="B460" s="2"/>
      <c r="O460" s="2"/>
    </row>
    <row r="461" spans="1:15" x14ac:dyDescent="0.2">
      <c r="A461" s="2"/>
      <c r="B461" s="2"/>
      <c r="O461" s="2"/>
    </row>
    <row r="462" spans="1:15" x14ac:dyDescent="0.2">
      <c r="A462" s="2"/>
      <c r="B462" s="2"/>
      <c r="O462" s="2"/>
    </row>
    <row r="463" spans="1:15" x14ac:dyDescent="0.2">
      <c r="A463" s="2"/>
      <c r="B463" s="2"/>
      <c r="O463" s="2"/>
    </row>
    <row r="464" spans="1:15" x14ac:dyDescent="0.2">
      <c r="A464" s="2"/>
      <c r="B464" s="2"/>
      <c r="O464" s="2"/>
    </row>
    <row r="465" spans="1:15" x14ac:dyDescent="0.2">
      <c r="A465" s="2"/>
      <c r="B465" s="2"/>
      <c r="O465" s="2"/>
    </row>
    <row r="466" spans="1:15" x14ac:dyDescent="0.2">
      <c r="A466" s="2"/>
      <c r="B466" s="2"/>
      <c r="O466" s="2"/>
    </row>
    <row r="467" spans="1:15" x14ac:dyDescent="0.2">
      <c r="A467" s="2"/>
      <c r="B467" s="2"/>
      <c r="O467" s="2"/>
    </row>
    <row r="468" spans="1:15" x14ac:dyDescent="0.2">
      <c r="A468" s="2"/>
      <c r="B468" s="2"/>
      <c r="O468" s="2"/>
    </row>
    <row r="469" spans="1:15" x14ac:dyDescent="0.2">
      <c r="A469" s="2"/>
      <c r="B469" s="2"/>
      <c r="O469" s="2"/>
    </row>
    <row r="470" spans="1:15" x14ac:dyDescent="0.2">
      <c r="A470" s="2"/>
      <c r="B470" s="2"/>
      <c r="O470" s="2"/>
    </row>
    <row r="471" spans="1:15" x14ac:dyDescent="0.2">
      <c r="A471" s="2"/>
      <c r="B471" s="2"/>
      <c r="O471" s="2"/>
    </row>
    <row r="472" spans="1:15" x14ac:dyDescent="0.2">
      <c r="A472" s="2"/>
      <c r="B472" s="2"/>
      <c r="O472" s="2"/>
    </row>
    <row r="473" spans="1:15" x14ac:dyDescent="0.2">
      <c r="A473" s="2"/>
      <c r="B473" s="2"/>
      <c r="O473" s="2"/>
    </row>
    <row r="474" spans="1:15" x14ac:dyDescent="0.2">
      <c r="A474" s="2"/>
      <c r="B474" s="2"/>
      <c r="O474" s="2"/>
    </row>
    <row r="475" spans="1:15" x14ac:dyDescent="0.2">
      <c r="A475" s="2"/>
      <c r="B475" s="2"/>
      <c r="O475" s="2"/>
    </row>
    <row r="476" spans="1:15" x14ac:dyDescent="0.2">
      <c r="A476" s="2"/>
      <c r="B476" s="2"/>
      <c r="O476" s="2"/>
    </row>
    <row r="477" spans="1:15" x14ac:dyDescent="0.2">
      <c r="A477" s="2"/>
      <c r="B477" s="2"/>
      <c r="O477" s="2"/>
    </row>
    <row r="478" spans="1:15" x14ac:dyDescent="0.2">
      <c r="A478" s="2"/>
      <c r="B478" s="2"/>
      <c r="O478" s="2"/>
    </row>
    <row r="479" spans="1:15" x14ac:dyDescent="0.2">
      <c r="A479" s="2"/>
      <c r="B479" s="2"/>
      <c r="O479" s="2"/>
    </row>
    <row r="480" spans="1:15" x14ac:dyDescent="0.2">
      <c r="A480" s="2"/>
      <c r="B480" s="2"/>
      <c r="O480" s="2"/>
    </row>
    <row r="481" spans="1:15" x14ac:dyDescent="0.2">
      <c r="A481" s="2"/>
      <c r="B481" s="2"/>
      <c r="O481" s="2"/>
    </row>
    <row r="482" spans="1:15" x14ac:dyDescent="0.2">
      <c r="A482" s="2"/>
      <c r="B482" s="2"/>
      <c r="O482" s="2"/>
    </row>
    <row r="483" spans="1:15" x14ac:dyDescent="0.2">
      <c r="A483" s="2"/>
      <c r="B483" s="2"/>
      <c r="O483" s="2"/>
    </row>
    <row r="484" spans="1:15" x14ac:dyDescent="0.2">
      <c r="A484" s="2"/>
      <c r="B484" s="2"/>
      <c r="O484" s="2"/>
    </row>
    <row r="485" spans="1:15" x14ac:dyDescent="0.2">
      <c r="A485" s="2"/>
      <c r="B485" s="2"/>
      <c r="O485" s="2"/>
    </row>
    <row r="486" spans="1:15" x14ac:dyDescent="0.2">
      <c r="A486" s="2"/>
      <c r="B486" s="2"/>
      <c r="O486" s="2"/>
    </row>
    <row r="487" spans="1:15" x14ac:dyDescent="0.2">
      <c r="A487" s="2"/>
      <c r="B487" s="2"/>
      <c r="O487" s="2"/>
    </row>
    <row r="488" spans="1:15" x14ac:dyDescent="0.2">
      <c r="A488" s="2"/>
      <c r="B488" s="2"/>
      <c r="O488" s="2"/>
    </row>
    <row r="489" spans="1:15" x14ac:dyDescent="0.2">
      <c r="A489" s="2"/>
      <c r="B489" s="2"/>
      <c r="O489" s="2"/>
    </row>
    <row r="490" spans="1:15" x14ac:dyDescent="0.2">
      <c r="A490" s="2"/>
      <c r="B490" s="2"/>
      <c r="O490" s="2"/>
    </row>
    <row r="491" spans="1:15" x14ac:dyDescent="0.2">
      <c r="A491" s="2"/>
      <c r="B491" s="2"/>
      <c r="O491" s="2"/>
    </row>
    <row r="492" spans="1:15" x14ac:dyDescent="0.2">
      <c r="A492" s="2"/>
      <c r="B492" s="2"/>
      <c r="O492" s="2"/>
    </row>
    <row r="493" spans="1:15" x14ac:dyDescent="0.2">
      <c r="A493" s="2"/>
      <c r="B493" s="2"/>
      <c r="O493" s="2"/>
    </row>
    <row r="494" spans="1:15" x14ac:dyDescent="0.2">
      <c r="A494" s="2"/>
      <c r="B494" s="2"/>
      <c r="O494" s="2"/>
    </row>
    <row r="495" spans="1:15" x14ac:dyDescent="0.2">
      <c r="A495" s="2"/>
      <c r="B495" s="2"/>
      <c r="O495" s="2"/>
    </row>
    <row r="496" spans="1:15" x14ac:dyDescent="0.2">
      <c r="A496" s="2"/>
      <c r="B496" s="2"/>
      <c r="O496" s="2"/>
    </row>
    <row r="497" spans="1:15" x14ac:dyDescent="0.2">
      <c r="A497" s="2"/>
      <c r="B497" s="2"/>
      <c r="O497" s="2"/>
    </row>
    <row r="498" spans="1:15" x14ac:dyDescent="0.2">
      <c r="A498" s="2"/>
      <c r="B498" s="2"/>
      <c r="O498" s="2"/>
    </row>
    <row r="499" spans="1:15" x14ac:dyDescent="0.2">
      <c r="A499" s="2"/>
      <c r="B499" s="2"/>
      <c r="O499" s="2"/>
    </row>
    <row r="500" spans="1:15" x14ac:dyDescent="0.2">
      <c r="A500" s="2"/>
      <c r="B500" s="2"/>
      <c r="O500" s="2"/>
    </row>
    <row r="501" spans="1:15" x14ac:dyDescent="0.2">
      <c r="A501" s="2"/>
      <c r="B501" s="2"/>
      <c r="O501" s="2"/>
    </row>
    <row r="502" spans="1:15" x14ac:dyDescent="0.2">
      <c r="A502" s="2"/>
      <c r="B502" s="2"/>
      <c r="O502" s="2"/>
    </row>
    <row r="503" spans="1:15" x14ac:dyDescent="0.2">
      <c r="A503" s="2"/>
      <c r="B503" s="2"/>
      <c r="O503" s="2"/>
    </row>
    <row r="504" spans="1:15" x14ac:dyDescent="0.2">
      <c r="A504" s="2"/>
      <c r="B504" s="2"/>
      <c r="C504" s="3"/>
      <c r="D504" s="3"/>
      <c r="O504" s="2"/>
    </row>
    <row r="505" spans="1:15" x14ac:dyDescent="0.2">
      <c r="A505" s="2"/>
      <c r="B505" s="2"/>
      <c r="O505" s="2"/>
    </row>
    <row r="506" spans="1:15" x14ac:dyDescent="0.2">
      <c r="A506" s="2"/>
      <c r="B506" s="2"/>
      <c r="D506" s="2"/>
      <c r="O506" s="2"/>
    </row>
    <row r="507" spans="1:15" x14ac:dyDescent="0.2">
      <c r="A507" s="2"/>
      <c r="B507" s="2"/>
      <c r="D507" s="2"/>
      <c r="E507" s="2"/>
      <c r="F507" s="2"/>
      <c r="K507" s="2"/>
      <c r="O507" s="2"/>
    </row>
    <row r="508" spans="1:15" x14ac:dyDescent="0.2">
      <c r="A508" s="2"/>
      <c r="B508" s="2"/>
      <c r="D508" s="2"/>
      <c r="O508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AE9A3-8D8D-124F-8BD7-080AFC644019}">
  <dimension ref="A1:P435"/>
  <sheetViews>
    <sheetView topLeftCell="A3" zoomScaleNormal="100" workbookViewId="0">
      <selection activeCell="O5" sqref="O5"/>
    </sheetView>
  </sheetViews>
  <sheetFormatPr baseColWidth="10" defaultRowHeight="16" x14ac:dyDescent="0.2"/>
  <cols>
    <col min="1" max="1" width="17.1640625" bestFit="1" customWidth="1"/>
    <col min="2" max="2" width="15.5" bestFit="1" customWidth="1"/>
    <col min="15" max="15" width="16.1640625" customWidth="1"/>
    <col min="24" max="24" width="12.33203125" bestFit="1" customWidth="1"/>
    <col min="25" max="25" width="15" bestFit="1" customWidth="1"/>
    <col min="27" max="27" width="16.33203125" customWidth="1"/>
    <col min="28" max="28" width="15.6640625" bestFit="1" customWidth="1"/>
    <col min="29" max="29" width="27.5" customWidth="1"/>
    <col min="35" max="35" width="17.5" customWidth="1"/>
    <col min="36" max="36" width="20.1640625" customWidth="1"/>
    <col min="37" max="37" width="32.1640625" customWidth="1"/>
  </cols>
  <sheetData>
    <row r="1" spans="1:16" x14ac:dyDescent="0.2">
      <c r="A1" s="4">
        <v>809</v>
      </c>
      <c r="B1" t="s">
        <v>54</v>
      </c>
      <c r="E1" t="s">
        <v>28</v>
      </c>
    </row>
    <row r="2" spans="1:16" x14ac:dyDescent="0.2">
      <c r="A2" s="1" t="s">
        <v>35</v>
      </c>
      <c r="B2" t="s">
        <v>0</v>
      </c>
      <c r="C2" t="s">
        <v>1</v>
      </c>
      <c r="D2" t="s">
        <v>2</v>
      </c>
      <c r="E2" t="s">
        <v>3</v>
      </c>
      <c r="J2" t="s">
        <v>32</v>
      </c>
      <c r="K2" t="s">
        <v>36</v>
      </c>
    </row>
    <row r="3" spans="1:16" ht="34" x14ac:dyDescent="0.2">
      <c r="A3">
        <v>1</v>
      </c>
      <c r="B3">
        <v>2</v>
      </c>
      <c r="C3">
        <v>33.292591094970703</v>
      </c>
      <c r="D3">
        <v>32.914505004882812</v>
      </c>
      <c r="E3">
        <f>AVERAGE(C3:D3)</f>
        <v>33.103548049926758</v>
      </c>
      <c r="J3" s="5"/>
      <c r="K3" s="5"/>
      <c r="L3" s="5"/>
      <c r="M3" s="5" t="s">
        <v>21</v>
      </c>
      <c r="N3" s="5"/>
      <c r="O3" s="5" t="s">
        <v>24</v>
      </c>
    </row>
    <row r="4" spans="1:16" ht="51" x14ac:dyDescent="0.2">
      <c r="A4">
        <v>2</v>
      </c>
      <c r="B4">
        <v>2</v>
      </c>
      <c r="C4">
        <v>34.027095794677734</v>
      </c>
      <c r="D4">
        <v>36.336372375488281</v>
      </c>
      <c r="E4">
        <f t="shared" ref="E4:E14" si="0">AVERAGE(C4:D4)</f>
        <v>35.181734085083008</v>
      </c>
      <c r="J4" s="5" t="s">
        <v>18</v>
      </c>
      <c r="K4" s="5" t="s">
        <v>19</v>
      </c>
      <c r="L4" s="5" t="s">
        <v>20</v>
      </c>
      <c r="M4" s="5" t="s">
        <v>22</v>
      </c>
      <c r="N4" s="5" t="s">
        <v>23</v>
      </c>
      <c r="O4" s="5" t="s">
        <v>25</v>
      </c>
    </row>
    <row r="5" spans="1:16" x14ac:dyDescent="0.2">
      <c r="A5">
        <v>3</v>
      </c>
      <c r="B5">
        <v>2</v>
      </c>
      <c r="C5">
        <v>29.754953384399414</v>
      </c>
      <c r="D5">
        <v>29.702783584594727</v>
      </c>
      <c r="E5">
        <f t="shared" si="0"/>
        <v>29.72886848449707</v>
      </c>
      <c r="J5" t="s">
        <v>26</v>
      </c>
      <c r="K5">
        <v>1</v>
      </c>
      <c r="L5">
        <v>33.103548049926758</v>
      </c>
      <c r="M5">
        <f t="shared" ref="M5:M16" si="1">$L$5-L5</f>
        <v>0</v>
      </c>
      <c r="N5">
        <f>2^M5</f>
        <v>1</v>
      </c>
      <c r="O5">
        <f t="shared" ref="O5:O16" si="2">N5*100/$N$17</f>
        <v>1.8937535874643834</v>
      </c>
    </row>
    <row r="6" spans="1:16" x14ac:dyDescent="0.2">
      <c r="A6">
        <v>4</v>
      </c>
      <c r="B6">
        <v>2</v>
      </c>
      <c r="C6">
        <v>29.813030242919922</v>
      </c>
      <c r="D6">
        <v>30.914983749389648</v>
      </c>
      <c r="E6">
        <f t="shared" si="0"/>
        <v>30.364006996154785</v>
      </c>
      <c r="J6" t="s">
        <v>26</v>
      </c>
      <c r="K6">
        <v>2</v>
      </c>
      <c r="L6">
        <v>35.181734085083008</v>
      </c>
      <c r="M6">
        <f t="shared" si="1"/>
        <v>-2.07818603515625</v>
      </c>
      <c r="N6">
        <f t="shared" ref="N6:N16" si="3">2^M6</f>
        <v>0.23681197883681662</v>
      </c>
      <c r="O6">
        <f t="shared" si="2"/>
        <v>0.44846353447676113</v>
      </c>
    </row>
    <row r="7" spans="1:16" x14ac:dyDescent="0.2">
      <c r="A7">
        <v>5</v>
      </c>
      <c r="B7">
        <v>2</v>
      </c>
      <c r="C7">
        <v>30.38859748840332</v>
      </c>
      <c r="D7">
        <v>29.640468597412109</v>
      </c>
      <c r="E7">
        <f t="shared" si="0"/>
        <v>30.014533042907715</v>
      </c>
      <c r="J7" t="s">
        <v>26</v>
      </c>
      <c r="K7">
        <v>3</v>
      </c>
      <c r="L7">
        <v>29.72886848449707</v>
      </c>
      <c r="M7">
        <f t="shared" si="1"/>
        <v>3.3746795654296875</v>
      </c>
      <c r="N7">
        <f t="shared" si="3"/>
        <v>10.372412382264816</v>
      </c>
      <c r="O7">
        <f t="shared" si="2"/>
        <v>19.642793159573984</v>
      </c>
    </row>
    <row r="8" spans="1:16" x14ac:dyDescent="0.2">
      <c r="A8">
        <v>6</v>
      </c>
      <c r="B8">
        <v>2</v>
      </c>
      <c r="C8">
        <v>33.954757690429688</v>
      </c>
      <c r="D8">
        <v>33.217147827148438</v>
      </c>
      <c r="E8">
        <f t="shared" si="0"/>
        <v>33.585952758789062</v>
      </c>
      <c r="J8" t="s">
        <v>26</v>
      </c>
      <c r="K8">
        <v>4</v>
      </c>
      <c r="L8">
        <v>30.364006996154785</v>
      </c>
      <c r="M8">
        <f t="shared" si="1"/>
        <v>2.7395410537719727</v>
      </c>
      <c r="N8">
        <f t="shared" si="3"/>
        <v>6.6785784462235025</v>
      </c>
      <c r="O8">
        <f t="shared" si="2"/>
        <v>12.647581891698065</v>
      </c>
    </row>
    <row r="9" spans="1:16" x14ac:dyDescent="0.2">
      <c r="A9">
        <v>7</v>
      </c>
      <c r="B9">
        <v>2</v>
      </c>
      <c r="C9">
        <v>30.942567825317383</v>
      </c>
      <c r="D9">
        <v>31.320280075073242</v>
      </c>
      <c r="E9">
        <f t="shared" si="0"/>
        <v>31.131423950195312</v>
      </c>
      <c r="J9" t="s">
        <v>26</v>
      </c>
      <c r="K9">
        <v>5</v>
      </c>
      <c r="L9">
        <v>30.014533042907715</v>
      </c>
      <c r="M9">
        <f t="shared" si="1"/>
        <v>3.089015007019043</v>
      </c>
      <c r="N9">
        <f t="shared" si="3"/>
        <v>8.5091498954829756</v>
      </c>
      <c r="O9">
        <f t="shared" si="2"/>
        <v>16.114233140843066</v>
      </c>
    </row>
    <row r="10" spans="1:16" x14ac:dyDescent="0.2">
      <c r="A10">
        <v>8</v>
      </c>
      <c r="B10">
        <v>2</v>
      </c>
      <c r="C10">
        <v>31.827327728271484</v>
      </c>
      <c r="D10">
        <v>31.827327728271484</v>
      </c>
      <c r="E10">
        <f t="shared" si="0"/>
        <v>31.827327728271484</v>
      </c>
      <c r="J10" t="s">
        <v>26</v>
      </c>
      <c r="K10">
        <v>6</v>
      </c>
      <c r="L10">
        <v>33.585952758789062</v>
      </c>
      <c r="M10">
        <f t="shared" si="1"/>
        <v>-0.48240470886230469</v>
      </c>
      <c r="N10">
        <f t="shared" si="3"/>
        <v>0.71578354882412842</v>
      </c>
      <c r="O10">
        <f t="shared" si="2"/>
        <v>1.3555176634336807</v>
      </c>
      <c r="P10">
        <f>SUM(O5:O10)</f>
        <v>52.102342977489933</v>
      </c>
    </row>
    <row r="11" spans="1:16" x14ac:dyDescent="0.2">
      <c r="A11">
        <v>9</v>
      </c>
      <c r="B11">
        <v>2</v>
      </c>
      <c r="C11">
        <v>31.298215866088867</v>
      </c>
      <c r="D11">
        <v>31.197546005249023</v>
      </c>
      <c r="E11">
        <f t="shared" si="0"/>
        <v>31.247880935668945</v>
      </c>
      <c r="J11" t="s">
        <v>26</v>
      </c>
      <c r="K11">
        <v>7</v>
      </c>
      <c r="L11">
        <v>31.131423950195312</v>
      </c>
      <c r="M11">
        <f t="shared" si="1"/>
        <v>1.9721240997314453</v>
      </c>
      <c r="N11">
        <f t="shared" si="3"/>
        <v>3.9234534944721218</v>
      </c>
      <c r="O11">
        <f t="shared" si="2"/>
        <v>7.4300541304062522</v>
      </c>
    </row>
    <row r="12" spans="1:16" x14ac:dyDescent="0.2">
      <c r="A12">
        <v>10</v>
      </c>
      <c r="B12">
        <v>2</v>
      </c>
      <c r="C12">
        <v>31.42243766784668</v>
      </c>
      <c r="D12">
        <v>31.42243766784668</v>
      </c>
      <c r="E12">
        <f t="shared" si="0"/>
        <v>31.42243766784668</v>
      </c>
      <c r="J12" t="s">
        <v>26</v>
      </c>
      <c r="K12">
        <v>8</v>
      </c>
      <c r="L12">
        <v>31.827327728271484</v>
      </c>
      <c r="M12">
        <f t="shared" si="1"/>
        <v>1.2762203216552734</v>
      </c>
      <c r="N12">
        <f t="shared" si="3"/>
        <v>2.4220360216996393</v>
      </c>
      <c r="O12">
        <f t="shared" si="2"/>
        <v>4.586739405061655</v>
      </c>
    </row>
    <row r="13" spans="1:16" x14ac:dyDescent="0.2">
      <c r="A13">
        <v>11</v>
      </c>
      <c r="B13">
        <v>2</v>
      </c>
      <c r="C13">
        <v>31.682561874389648</v>
      </c>
      <c r="D13">
        <v>30.916791915893555</v>
      </c>
      <c r="E13">
        <f t="shared" si="0"/>
        <v>31.299676895141602</v>
      </c>
      <c r="J13" t="s">
        <v>26</v>
      </c>
      <c r="K13">
        <v>9</v>
      </c>
      <c r="L13">
        <v>31.247880935668945</v>
      </c>
      <c r="M13">
        <f t="shared" si="1"/>
        <v>1.8556671142578125</v>
      </c>
      <c r="N13">
        <f t="shared" si="3"/>
        <v>3.619190667419673</v>
      </c>
      <c r="O13">
        <f t="shared" si="2"/>
        <v>6.8538553101436213</v>
      </c>
    </row>
    <row r="14" spans="1:16" x14ac:dyDescent="0.2">
      <c r="A14">
        <v>12</v>
      </c>
      <c r="B14">
        <v>2</v>
      </c>
      <c r="C14">
        <v>29.562036514282227</v>
      </c>
      <c r="D14">
        <v>30.426519393920898</v>
      </c>
      <c r="E14">
        <f t="shared" si="0"/>
        <v>29.994277954101562</v>
      </c>
      <c r="J14" t="s">
        <v>26</v>
      </c>
      <c r="K14">
        <v>10</v>
      </c>
      <c r="L14">
        <v>31.42243766784668</v>
      </c>
      <c r="M14">
        <f t="shared" si="1"/>
        <v>1.6811103820800781</v>
      </c>
      <c r="N14">
        <f t="shared" si="3"/>
        <v>3.2067466596939229</v>
      </c>
      <c r="O14">
        <f t="shared" si="2"/>
        <v>6.0727879908847937</v>
      </c>
    </row>
    <row r="15" spans="1:16" x14ac:dyDescent="0.2">
      <c r="J15" t="s">
        <v>26</v>
      </c>
      <c r="K15">
        <v>11</v>
      </c>
      <c r="L15">
        <v>31.299676895141602</v>
      </c>
      <c r="M15">
        <f t="shared" si="1"/>
        <v>1.8038711547851562</v>
      </c>
      <c r="N15">
        <f t="shared" si="3"/>
        <v>3.4915585240665536</v>
      </c>
      <c r="O15">
        <f t="shared" si="2"/>
        <v>6.6121514807928836</v>
      </c>
    </row>
    <row r="16" spans="1:16" x14ac:dyDescent="0.2">
      <c r="C16">
        <v>32.857994079589844</v>
      </c>
      <c r="J16" t="s">
        <v>26</v>
      </c>
      <c r="K16">
        <v>12</v>
      </c>
      <c r="L16">
        <v>29.994277954101562</v>
      </c>
      <c r="M16">
        <f t="shared" si="1"/>
        <v>3.1092700958251953</v>
      </c>
      <c r="N16">
        <f t="shared" si="3"/>
        <v>8.6294588764855327</v>
      </c>
      <c r="O16">
        <f t="shared" si="2"/>
        <v>16.342068705220843</v>
      </c>
      <c r="P16">
        <f>SUM(O11:O16)</f>
        <v>47.897657022510046</v>
      </c>
    </row>
    <row r="17" spans="1:16" x14ac:dyDescent="0.2">
      <c r="N17">
        <f>SUM(N5:N16)</f>
        <v>52.805180495469685</v>
      </c>
      <c r="O17">
        <f>SUM(O5:O16)</f>
        <v>99.999999999999972</v>
      </c>
    </row>
    <row r="20" spans="1:16" x14ac:dyDescent="0.2">
      <c r="A20" s="4">
        <v>809</v>
      </c>
      <c r="B20" t="s">
        <v>69</v>
      </c>
      <c r="E20" t="s">
        <v>28</v>
      </c>
      <c r="J20" t="s">
        <v>15</v>
      </c>
      <c r="K20" t="s">
        <v>36</v>
      </c>
    </row>
    <row r="21" spans="1:16" ht="34" x14ac:dyDescent="0.2">
      <c r="A21" s="1" t="s">
        <v>35</v>
      </c>
      <c r="B21" t="s">
        <v>0</v>
      </c>
      <c r="C21" t="s">
        <v>1</v>
      </c>
      <c r="D21" t="s">
        <v>2</v>
      </c>
      <c r="E21" t="s">
        <v>3</v>
      </c>
      <c r="J21" s="5"/>
      <c r="K21" s="5"/>
      <c r="L21" s="5"/>
      <c r="M21" s="5" t="s">
        <v>21</v>
      </c>
      <c r="N21" s="5"/>
      <c r="O21" s="5" t="s">
        <v>24</v>
      </c>
    </row>
    <row r="22" spans="1:16" ht="51" x14ac:dyDescent="0.2">
      <c r="A22">
        <v>1</v>
      </c>
      <c r="B22">
        <v>2</v>
      </c>
      <c r="C22">
        <v>33.931812286376953</v>
      </c>
      <c r="D22">
        <v>33.931812286376953</v>
      </c>
      <c r="E22">
        <f>AVERAGE(C22:D22)</f>
        <v>33.931812286376953</v>
      </c>
      <c r="J22" s="5" t="s">
        <v>18</v>
      </c>
      <c r="K22" s="5" t="s">
        <v>19</v>
      </c>
      <c r="L22" s="5" t="s">
        <v>20</v>
      </c>
      <c r="M22" s="5" t="s">
        <v>22</v>
      </c>
      <c r="N22" s="5" t="s">
        <v>23</v>
      </c>
      <c r="O22" s="5" t="s">
        <v>25</v>
      </c>
    </row>
    <row r="23" spans="1:16" x14ac:dyDescent="0.2">
      <c r="A23">
        <v>2</v>
      </c>
      <c r="B23">
        <v>2</v>
      </c>
      <c r="C23">
        <v>36.600521087646484</v>
      </c>
      <c r="D23">
        <v>36.600521087646484</v>
      </c>
      <c r="E23">
        <f t="shared" ref="E23:E34" si="4">AVERAGE(C23:D23)</f>
        <v>36.600521087646484</v>
      </c>
      <c r="J23" t="s">
        <v>26</v>
      </c>
      <c r="K23">
        <v>1</v>
      </c>
      <c r="L23">
        <f>E23</f>
        <v>36.600521087646484</v>
      </c>
      <c r="M23">
        <f>$L$23-L23</f>
        <v>0</v>
      </c>
      <c r="N23">
        <f>2^M23</f>
        <v>1</v>
      </c>
      <c r="O23">
        <f t="shared" ref="O23:O34" si="5">N23*100/$N$35</f>
        <v>0.14552992314192217</v>
      </c>
    </row>
    <row r="24" spans="1:16" x14ac:dyDescent="0.2">
      <c r="A24">
        <v>3</v>
      </c>
      <c r="B24">
        <v>2</v>
      </c>
      <c r="C24">
        <v>34.177951812744141</v>
      </c>
      <c r="D24">
        <v>34.177951812744141</v>
      </c>
      <c r="E24">
        <f t="shared" si="4"/>
        <v>34.177951812744141</v>
      </c>
      <c r="J24" t="s">
        <v>26</v>
      </c>
      <c r="K24">
        <v>2</v>
      </c>
      <c r="L24">
        <f t="shared" ref="L24:L34" si="6">E24</f>
        <v>34.177951812744141</v>
      </c>
      <c r="M24">
        <f t="shared" ref="M24:M34" si="7">$L$23-L24</f>
        <v>2.4225692749023438</v>
      </c>
      <c r="N24">
        <f t="shared" ref="N24:N34" si="8">2^M24</f>
        <v>5.3612494947598845</v>
      </c>
      <c r="O24">
        <f t="shared" si="5"/>
        <v>0.7802222269170751</v>
      </c>
    </row>
    <row r="25" spans="1:16" x14ac:dyDescent="0.2">
      <c r="A25">
        <v>4</v>
      </c>
      <c r="B25">
        <v>2</v>
      </c>
      <c r="C25">
        <v>34.368457794189453</v>
      </c>
      <c r="D25">
        <v>34.320358276367188</v>
      </c>
      <c r="E25">
        <f t="shared" si="4"/>
        <v>34.34440803527832</v>
      </c>
      <c r="J25" t="s">
        <v>26</v>
      </c>
      <c r="K25">
        <v>3</v>
      </c>
      <c r="L25">
        <f t="shared" si="6"/>
        <v>34.34440803527832</v>
      </c>
      <c r="M25">
        <f t="shared" si="7"/>
        <v>2.2561130523681641</v>
      </c>
      <c r="N25">
        <f t="shared" si="8"/>
        <v>4.7770270706939622</v>
      </c>
      <c r="O25">
        <f t="shared" si="5"/>
        <v>0.69520038244497395</v>
      </c>
    </row>
    <row r="26" spans="1:16" x14ac:dyDescent="0.2">
      <c r="A26">
        <v>5</v>
      </c>
      <c r="B26">
        <v>2</v>
      </c>
      <c r="C26">
        <v>33.507518768310547</v>
      </c>
      <c r="D26">
        <v>32.544696807861328</v>
      </c>
      <c r="E26">
        <f t="shared" si="4"/>
        <v>33.026107788085938</v>
      </c>
      <c r="J26" t="s">
        <v>26</v>
      </c>
      <c r="K26">
        <v>4</v>
      </c>
      <c r="L26">
        <f t="shared" si="6"/>
        <v>33.026107788085938</v>
      </c>
      <c r="M26">
        <f t="shared" si="7"/>
        <v>3.5744132995605469</v>
      </c>
      <c r="N26">
        <f t="shared" si="8"/>
        <v>11.912574236144307</v>
      </c>
      <c r="O26">
        <f t="shared" si="5"/>
        <v>1.7336360130085231</v>
      </c>
    </row>
    <row r="27" spans="1:16" x14ac:dyDescent="0.2">
      <c r="A27">
        <v>6</v>
      </c>
      <c r="B27">
        <v>2</v>
      </c>
      <c r="C27">
        <v>29.817182540893555</v>
      </c>
      <c r="D27">
        <v>27.609329223632812</v>
      </c>
      <c r="E27">
        <f t="shared" si="4"/>
        <v>28.713255882263184</v>
      </c>
      <c r="J27" t="s">
        <v>26</v>
      </c>
      <c r="K27">
        <v>5</v>
      </c>
      <c r="L27">
        <f t="shared" si="6"/>
        <v>28.713255882263184</v>
      </c>
      <c r="M27">
        <f t="shared" si="7"/>
        <v>7.8872652053833008</v>
      </c>
      <c r="N27">
        <f t="shared" si="8"/>
        <v>236.75731743382909</v>
      </c>
      <c r="O27">
        <f t="shared" si="5"/>
        <v>34.455274209432815</v>
      </c>
    </row>
    <row r="28" spans="1:16" x14ac:dyDescent="0.2">
      <c r="A28">
        <v>7</v>
      </c>
      <c r="B28">
        <v>2</v>
      </c>
      <c r="C28">
        <v>31.55645751953125</v>
      </c>
      <c r="D28">
        <v>31.55645751953125</v>
      </c>
      <c r="E28">
        <f t="shared" si="4"/>
        <v>31.55645751953125</v>
      </c>
      <c r="J28" t="s">
        <v>26</v>
      </c>
      <c r="K28">
        <v>6</v>
      </c>
      <c r="L28">
        <f t="shared" si="6"/>
        <v>31.55645751953125</v>
      </c>
      <c r="M28">
        <f t="shared" si="7"/>
        <v>5.0440635681152344</v>
      </c>
      <c r="N28">
        <f t="shared" si="8"/>
        <v>32.992439884267597</v>
      </c>
      <c r="O28">
        <f t="shared" si="5"/>
        <v>4.8013872406219509</v>
      </c>
      <c r="P28">
        <f>SUM(O23:O28)</f>
        <v>42.611249995567256</v>
      </c>
    </row>
    <row r="29" spans="1:16" x14ac:dyDescent="0.2">
      <c r="A29">
        <v>8</v>
      </c>
      <c r="B29">
        <v>2</v>
      </c>
      <c r="C29">
        <v>30.725162506103516</v>
      </c>
      <c r="D29">
        <v>29.676006317138672</v>
      </c>
      <c r="E29">
        <f t="shared" si="4"/>
        <v>30.200584411621094</v>
      </c>
      <c r="J29" t="s">
        <v>26</v>
      </c>
      <c r="K29">
        <v>7</v>
      </c>
      <c r="L29">
        <f t="shared" si="6"/>
        <v>30.200584411621094</v>
      </c>
      <c r="M29">
        <f t="shared" si="7"/>
        <v>6.3999366760253906</v>
      </c>
      <c r="N29">
        <f t="shared" si="8"/>
        <v>84.44479968650532</v>
      </c>
      <c r="O29">
        <f t="shared" si="5"/>
        <v>12.289245208112131</v>
      </c>
    </row>
    <row r="30" spans="1:16" x14ac:dyDescent="0.2">
      <c r="A30">
        <v>9</v>
      </c>
      <c r="B30">
        <v>2</v>
      </c>
      <c r="C30">
        <v>31.733333587646484</v>
      </c>
      <c r="D30">
        <v>31.725667953491211</v>
      </c>
      <c r="E30">
        <f t="shared" si="4"/>
        <v>31.729500770568848</v>
      </c>
      <c r="J30" t="s">
        <v>26</v>
      </c>
      <c r="K30">
        <v>8</v>
      </c>
      <c r="L30">
        <f t="shared" si="6"/>
        <v>31.729500770568848</v>
      </c>
      <c r="M30">
        <f t="shared" si="7"/>
        <v>4.8710203170776367</v>
      </c>
      <c r="N30">
        <f t="shared" si="8"/>
        <v>29.263294968033069</v>
      </c>
      <c r="O30">
        <f t="shared" si="5"/>
        <v>4.2586850675772503</v>
      </c>
    </row>
    <row r="31" spans="1:16" x14ac:dyDescent="0.2">
      <c r="A31">
        <v>10</v>
      </c>
      <c r="B31">
        <v>2</v>
      </c>
      <c r="C31">
        <v>30.511161804199219</v>
      </c>
      <c r="D31">
        <v>31.478719711303711</v>
      </c>
      <c r="E31">
        <f t="shared" si="4"/>
        <v>30.994940757751465</v>
      </c>
      <c r="J31" t="s">
        <v>26</v>
      </c>
      <c r="K31">
        <v>9</v>
      </c>
      <c r="L31">
        <f t="shared" si="6"/>
        <v>30.994940757751465</v>
      </c>
      <c r="M31">
        <f t="shared" si="7"/>
        <v>5.6055803298950195</v>
      </c>
      <c r="N31">
        <f t="shared" si="8"/>
        <v>48.690902276635043</v>
      </c>
      <c r="O31">
        <f t="shared" si="5"/>
        <v>7.0859832660295403</v>
      </c>
    </row>
    <row r="32" spans="1:16" x14ac:dyDescent="0.2">
      <c r="A32">
        <v>11</v>
      </c>
      <c r="B32">
        <v>2</v>
      </c>
      <c r="C32">
        <v>31.242696762084961</v>
      </c>
      <c r="D32">
        <v>29.675891876220703</v>
      </c>
      <c r="E32">
        <f t="shared" si="4"/>
        <v>30.459294319152832</v>
      </c>
      <c r="J32" t="s">
        <v>26</v>
      </c>
      <c r="K32">
        <v>10</v>
      </c>
      <c r="L32">
        <f t="shared" si="6"/>
        <v>30.459294319152832</v>
      </c>
      <c r="M32">
        <f t="shared" si="7"/>
        <v>6.1412267684936523</v>
      </c>
      <c r="N32">
        <f t="shared" si="8"/>
        <v>70.581919908935944</v>
      </c>
      <c r="O32">
        <f t="shared" si="5"/>
        <v>10.271781379556753</v>
      </c>
    </row>
    <row r="33" spans="1:16" x14ac:dyDescent="0.2">
      <c r="A33">
        <v>12</v>
      </c>
      <c r="B33">
        <v>2</v>
      </c>
      <c r="C33">
        <v>31.21763801574707</v>
      </c>
      <c r="D33">
        <v>29.551551818847656</v>
      </c>
      <c r="E33">
        <f t="shared" si="4"/>
        <v>30.384594917297363</v>
      </c>
      <c r="J33" t="s">
        <v>26</v>
      </c>
      <c r="K33">
        <v>11</v>
      </c>
      <c r="L33">
        <f t="shared" si="6"/>
        <v>30.384594917297363</v>
      </c>
      <c r="M33">
        <f t="shared" si="7"/>
        <v>6.2159261703491211</v>
      </c>
      <c r="N33">
        <f t="shared" si="8"/>
        <v>74.332754780984999</v>
      </c>
      <c r="O33">
        <f t="shared" si="5"/>
        <v>10.817640090204094</v>
      </c>
    </row>
    <row r="34" spans="1:16" x14ac:dyDescent="0.2">
      <c r="A34">
        <v>13</v>
      </c>
      <c r="B34">
        <v>2</v>
      </c>
      <c r="C34">
        <v>31.485607147216797</v>
      </c>
      <c r="D34">
        <v>28.82856559753418</v>
      </c>
      <c r="E34">
        <f t="shared" si="4"/>
        <v>30.157086372375488</v>
      </c>
      <c r="J34" t="s">
        <v>26</v>
      </c>
      <c r="K34">
        <v>12</v>
      </c>
      <c r="L34">
        <f t="shared" si="6"/>
        <v>30.157086372375488</v>
      </c>
      <c r="M34">
        <f t="shared" si="7"/>
        <v>6.4434347152709961</v>
      </c>
      <c r="N34">
        <f t="shared" si="8"/>
        <v>87.029627443708364</v>
      </c>
      <c r="O34">
        <f t="shared" si="5"/>
        <v>12.665414992952998</v>
      </c>
      <c r="P34">
        <f>SUM(O29:O34)</f>
        <v>57.388750004432765</v>
      </c>
    </row>
    <row r="35" spans="1:16" x14ac:dyDescent="0.2">
      <c r="N35">
        <f>SUM(N23:N34)</f>
        <v>687.14390718449738</v>
      </c>
      <c r="O35">
        <f>SUM(O23:O34)</f>
        <v>100.00000000000003</v>
      </c>
    </row>
    <row r="36" spans="1:16" x14ac:dyDescent="0.2">
      <c r="C36">
        <v>34.463558197021484</v>
      </c>
    </row>
    <row r="37" spans="1:16" x14ac:dyDescent="0.2">
      <c r="J37" t="s">
        <v>33</v>
      </c>
      <c r="K37" t="s">
        <v>36</v>
      </c>
    </row>
    <row r="38" spans="1:16" ht="34" x14ac:dyDescent="0.2">
      <c r="J38" s="5"/>
      <c r="K38" s="5"/>
      <c r="L38" s="5"/>
      <c r="M38" s="5" t="s">
        <v>21</v>
      </c>
      <c r="N38" s="5"/>
      <c r="O38" s="5" t="s">
        <v>24</v>
      </c>
    </row>
    <row r="39" spans="1:16" ht="51" x14ac:dyDescent="0.2">
      <c r="A39" s="4">
        <v>809</v>
      </c>
      <c r="B39" t="s">
        <v>55</v>
      </c>
      <c r="E39" t="s">
        <v>28</v>
      </c>
      <c r="J39" s="5" t="s">
        <v>18</v>
      </c>
      <c r="K39" s="5" t="s">
        <v>19</v>
      </c>
      <c r="L39" s="5" t="s">
        <v>20</v>
      </c>
      <c r="M39" s="5" t="s">
        <v>22</v>
      </c>
      <c r="N39" s="5" t="s">
        <v>23</v>
      </c>
      <c r="O39" s="5" t="s">
        <v>25</v>
      </c>
    </row>
    <row r="40" spans="1:16" x14ac:dyDescent="0.2">
      <c r="A40" s="1" t="s">
        <v>35</v>
      </c>
      <c r="B40" t="s">
        <v>0</v>
      </c>
      <c r="C40" t="s">
        <v>1</v>
      </c>
      <c r="D40" t="s">
        <v>2</v>
      </c>
      <c r="E40" t="s">
        <v>3</v>
      </c>
      <c r="J40" t="s">
        <v>26</v>
      </c>
      <c r="K40">
        <v>1</v>
      </c>
      <c r="L40">
        <v>32.883140563964844</v>
      </c>
      <c r="M40">
        <f>$L$40-L40</f>
        <v>0</v>
      </c>
      <c r="N40">
        <f>2^M40</f>
        <v>1</v>
      </c>
      <c r="O40">
        <f t="shared" ref="O40:O51" si="9">N40*100/$N$52</f>
        <v>0.66980292288186982</v>
      </c>
    </row>
    <row r="41" spans="1:16" x14ac:dyDescent="0.2">
      <c r="A41">
        <v>1</v>
      </c>
      <c r="B41">
        <v>2</v>
      </c>
      <c r="C41">
        <v>32.883140563964844</v>
      </c>
      <c r="D41">
        <v>32.883140563964844</v>
      </c>
      <c r="E41">
        <f>AVERAGE(C41:D41)</f>
        <v>32.883140563964844</v>
      </c>
      <c r="J41" t="s">
        <v>26</v>
      </c>
      <c r="K41">
        <v>2</v>
      </c>
      <c r="L41">
        <v>33.522964477539062</v>
      </c>
      <c r="M41">
        <f t="shared" ref="M41:M51" si="10">$L$40-L41</f>
        <v>-0.63982391357421875</v>
      </c>
      <c r="N41">
        <f t="shared" ref="N41:N51" si="11">2^M41</f>
        <v>0.64179127707153405</v>
      </c>
      <c r="O41">
        <f t="shared" si="9"/>
        <v>0.42987367326260145</v>
      </c>
    </row>
    <row r="42" spans="1:16" x14ac:dyDescent="0.2">
      <c r="A42">
        <v>2</v>
      </c>
      <c r="B42">
        <v>2</v>
      </c>
      <c r="C42">
        <v>33.522964477539062</v>
      </c>
      <c r="D42">
        <v>33.522964477539062</v>
      </c>
      <c r="E42">
        <f t="shared" ref="E42:E52" si="12">AVERAGE(C42:D42)</f>
        <v>33.522964477539062</v>
      </c>
      <c r="J42" t="s">
        <v>26</v>
      </c>
      <c r="K42">
        <v>3</v>
      </c>
      <c r="L42">
        <v>29.24064826965332</v>
      </c>
      <c r="M42">
        <f t="shared" si="10"/>
        <v>3.6424922943115234</v>
      </c>
      <c r="N42">
        <f t="shared" si="11"/>
        <v>12.488188330453331</v>
      </c>
      <c r="O42">
        <f t="shared" si="9"/>
        <v>8.3646250452369006</v>
      </c>
    </row>
    <row r="43" spans="1:16" x14ac:dyDescent="0.2">
      <c r="A43">
        <v>3</v>
      </c>
      <c r="B43">
        <v>2</v>
      </c>
      <c r="C43">
        <v>29.750190734863281</v>
      </c>
      <c r="D43">
        <v>28.731105804443359</v>
      </c>
      <c r="E43">
        <f t="shared" si="12"/>
        <v>29.24064826965332</v>
      </c>
      <c r="J43" t="s">
        <v>26</v>
      </c>
      <c r="K43">
        <v>4</v>
      </c>
      <c r="L43">
        <v>29.453755378723145</v>
      </c>
      <c r="M43">
        <f t="shared" si="10"/>
        <v>3.4293851852416992</v>
      </c>
      <c r="N43">
        <f t="shared" si="11"/>
        <v>10.773276528061654</v>
      </c>
      <c r="O43">
        <f t="shared" si="9"/>
        <v>7.2159721075103382</v>
      </c>
    </row>
    <row r="44" spans="1:16" x14ac:dyDescent="0.2">
      <c r="A44">
        <v>4</v>
      </c>
      <c r="B44">
        <v>2</v>
      </c>
      <c r="C44">
        <v>29.651769638061523</v>
      </c>
      <c r="D44">
        <v>29.255741119384766</v>
      </c>
      <c r="E44">
        <f t="shared" si="12"/>
        <v>29.453755378723145</v>
      </c>
      <c r="J44" t="s">
        <v>26</v>
      </c>
      <c r="K44">
        <v>5</v>
      </c>
      <c r="L44">
        <v>29.066302299499512</v>
      </c>
      <c r="M44">
        <f t="shared" si="10"/>
        <v>3.816838264465332</v>
      </c>
      <c r="N44">
        <f t="shared" si="11"/>
        <v>14.092330055253024</v>
      </c>
      <c r="O44">
        <f t="shared" si="9"/>
        <v>9.4390838612244981</v>
      </c>
    </row>
    <row r="45" spans="1:16" x14ac:dyDescent="0.2">
      <c r="A45">
        <v>5</v>
      </c>
      <c r="B45">
        <v>2</v>
      </c>
      <c r="C45">
        <v>29.311704635620117</v>
      </c>
      <c r="D45">
        <v>28.820899963378906</v>
      </c>
      <c r="E45">
        <f t="shared" si="12"/>
        <v>29.066302299499512</v>
      </c>
      <c r="J45" t="s">
        <v>26</v>
      </c>
      <c r="K45">
        <v>6</v>
      </c>
      <c r="L45">
        <v>32.917110443115234</v>
      </c>
      <c r="M45">
        <f t="shared" si="10"/>
        <v>-3.3969879150390625E-2</v>
      </c>
      <c r="N45">
        <f t="shared" si="11"/>
        <v>0.97672892107351361</v>
      </c>
      <c r="O45">
        <f t="shared" si="9"/>
        <v>0.65421588619829463</v>
      </c>
      <c r="P45">
        <f>SUM(O40:O45)</f>
        <v>26.773573496314505</v>
      </c>
    </row>
    <row r="46" spans="1:16" x14ac:dyDescent="0.2">
      <c r="A46">
        <v>6</v>
      </c>
      <c r="B46">
        <v>2</v>
      </c>
      <c r="C46">
        <v>32.917110443115234</v>
      </c>
      <c r="D46">
        <v>32.917110443115234</v>
      </c>
      <c r="E46">
        <f t="shared" si="12"/>
        <v>32.917110443115234</v>
      </c>
      <c r="J46" t="s">
        <v>26</v>
      </c>
      <c r="K46">
        <v>7</v>
      </c>
      <c r="L46">
        <v>27.657878875732422</v>
      </c>
      <c r="M46">
        <f t="shared" si="10"/>
        <v>5.2252616882324219</v>
      </c>
      <c r="N46">
        <f t="shared" si="11"/>
        <v>37.407656655859242</v>
      </c>
      <c r="O46">
        <f t="shared" si="9"/>
        <v>25.055757766255955</v>
      </c>
    </row>
    <row r="47" spans="1:16" x14ac:dyDescent="0.2">
      <c r="A47">
        <v>7</v>
      </c>
      <c r="B47">
        <v>2</v>
      </c>
      <c r="C47">
        <v>27.796087265014648</v>
      </c>
      <c r="D47">
        <v>27.519670486450195</v>
      </c>
      <c r="E47">
        <f t="shared" si="12"/>
        <v>27.657878875732422</v>
      </c>
      <c r="J47" t="s">
        <v>26</v>
      </c>
      <c r="K47">
        <v>8</v>
      </c>
      <c r="L47">
        <v>28.35161018371582</v>
      </c>
      <c r="M47">
        <f t="shared" si="10"/>
        <v>4.5315303802490234</v>
      </c>
      <c r="N47">
        <f t="shared" si="11"/>
        <v>23.127387161850585</v>
      </c>
      <c r="O47">
        <f t="shared" si="9"/>
        <v>15.490791519628154</v>
      </c>
    </row>
    <row r="48" spans="1:16" x14ac:dyDescent="0.2">
      <c r="A48">
        <v>8</v>
      </c>
      <c r="B48">
        <v>2</v>
      </c>
      <c r="C48">
        <v>28.211847305297852</v>
      </c>
      <c r="D48">
        <v>28.491373062133789</v>
      </c>
      <c r="E48">
        <f t="shared" si="12"/>
        <v>28.35161018371582</v>
      </c>
      <c r="J48" t="s">
        <v>26</v>
      </c>
      <c r="K48">
        <v>9</v>
      </c>
      <c r="L48">
        <v>30.913604736328125</v>
      </c>
      <c r="M48">
        <f t="shared" si="10"/>
        <v>1.9695358276367188</v>
      </c>
      <c r="N48">
        <f t="shared" si="11"/>
        <v>3.9164209192730945</v>
      </c>
      <c r="O48">
        <f t="shared" si="9"/>
        <v>2.6232301789648185</v>
      </c>
    </row>
    <row r="49" spans="1:16" x14ac:dyDescent="0.2">
      <c r="A49">
        <v>9</v>
      </c>
      <c r="B49">
        <v>2</v>
      </c>
      <c r="C49">
        <v>30.588649749755859</v>
      </c>
      <c r="D49">
        <v>31.238559722900391</v>
      </c>
      <c r="E49">
        <f t="shared" si="12"/>
        <v>30.913604736328125</v>
      </c>
      <c r="J49" t="s">
        <v>26</v>
      </c>
      <c r="K49">
        <v>10</v>
      </c>
      <c r="L49">
        <v>29.813240051269531</v>
      </c>
      <c r="M49">
        <f t="shared" si="10"/>
        <v>3.0699005126953125</v>
      </c>
      <c r="N49">
        <f t="shared" si="11"/>
        <v>8.3971543867539626</v>
      </c>
      <c r="O49">
        <f t="shared" si="9"/>
        <v>5.6244385521381197</v>
      </c>
    </row>
    <row r="50" spans="1:16" x14ac:dyDescent="0.2">
      <c r="A50">
        <v>10</v>
      </c>
      <c r="B50">
        <v>2</v>
      </c>
      <c r="C50">
        <v>29.169902801513672</v>
      </c>
      <c r="D50">
        <v>30.456577301025391</v>
      </c>
      <c r="E50">
        <f t="shared" si="12"/>
        <v>29.813240051269531</v>
      </c>
      <c r="J50" t="s">
        <v>26</v>
      </c>
      <c r="K50">
        <v>11</v>
      </c>
      <c r="L50">
        <v>28.25645923614502</v>
      </c>
      <c r="M50">
        <f t="shared" si="10"/>
        <v>4.6266813278198242</v>
      </c>
      <c r="N50">
        <f t="shared" si="11"/>
        <v>24.70414683817858</v>
      </c>
      <c r="O50">
        <f t="shared" si="9"/>
        <v>16.546909759514918</v>
      </c>
    </row>
    <row r="51" spans="1:16" x14ac:dyDescent="0.2">
      <c r="A51">
        <v>11</v>
      </c>
      <c r="B51">
        <v>2</v>
      </c>
      <c r="C51">
        <v>27.952497482299805</v>
      </c>
      <c r="D51">
        <v>28.560420989990234</v>
      </c>
      <c r="E51">
        <f t="shared" si="12"/>
        <v>28.25645923614502</v>
      </c>
      <c r="J51" t="s">
        <v>26</v>
      </c>
      <c r="K51">
        <v>12</v>
      </c>
      <c r="L51">
        <v>29.325783729553223</v>
      </c>
      <c r="M51">
        <f t="shared" si="10"/>
        <v>3.5573568344116211</v>
      </c>
      <c r="N51">
        <f t="shared" si="11"/>
        <v>11.772565418580928</v>
      </c>
      <c r="O51">
        <f t="shared" si="9"/>
        <v>7.8852987271835291</v>
      </c>
      <c r="P51">
        <f>SUM(O46:O51)</f>
        <v>73.226426503685488</v>
      </c>
    </row>
    <row r="52" spans="1:16" x14ac:dyDescent="0.2">
      <c r="A52">
        <v>12</v>
      </c>
      <c r="B52">
        <v>2</v>
      </c>
      <c r="C52">
        <v>29.213922500610352</v>
      </c>
      <c r="D52">
        <v>29.437644958496094</v>
      </c>
      <c r="E52">
        <f t="shared" si="12"/>
        <v>29.325783729553223</v>
      </c>
      <c r="N52">
        <f>SUM(N40:N51)</f>
        <v>149.29764649240946</v>
      </c>
      <c r="O52">
        <f>SUM(O40:O51)</f>
        <v>99.999999999999986</v>
      </c>
    </row>
    <row r="54" spans="1:16" x14ac:dyDescent="0.2">
      <c r="C54">
        <v>32.857994079589844</v>
      </c>
      <c r="J54" t="s">
        <v>34</v>
      </c>
      <c r="K54" t="s">
        <v>36</v>
      </c>
    </row>
    <row r="55" spans="1:16" ht="34" x14ac:dyDescent="0.2">
      <c r="J55" s="5"/>
      <c r="K55" s="5"/>
      <c r="L55" s="5"/>
      <c r="M55" s="5" t="s">
        <v>21</v>
      </c>
      <c r="N55" s="5"/>
      <c r="O55" s="5" t="s">
        <v>24</v>
      </c>
    </row>
    <row r="56" spans="1:16" ht="51" x14ac:dyDescent="0.2">
      <c r="J56" s="5" t="s">
        <v>18</v>
      </c>
      <c r="K56" s="5" t="s">
        <v>19</v>
      </c>
      <c r="L56" s="5" t="s">
        <v>20</v>
      </c>
      <c r="M56" s="5" t="s">
        <v>22</v>
      </c>
      <c r="N56" s="5" t="s">
        <v>23</v>
      </c>
      <c r="O56" s="5" t="s">
        <v>25</v>
      </c>
    </row>
    <row r="57" spans="1:16" x14ac:dyDescent="0.2">
      <c r="J57" t="s">
        <v>26</v>
      </c>
      <c r="K57">
        <v>1</v>
      </c>
      <c r="L57">
        <v>33.618553161621087</v>
      </c>
      <c r="M57">
        <f>$L$57-L57</f>
        <v>0</v>
      </c>
      <c r="N57">
        <f>2^M57</f>
        <v>1</v>
      </c>
      <c r="O57">
        <f t="shared" ref="O57:O68" si="13">N57*100/$N$69</f>
        <v>1.1493227470358418</v>
      </c>
    </row>
    <row r="58" spans="1:16" x14ac:dyDescent="0.2">
      <c r="A58" s="4">
        <v>809</v>
      </c>
      <c r="B58" t="s">
        <v>56</v>
      </c>
      <c r="E58" t="s">
        <v>28</v>
      </c>
      <c r="J58" t="s">
        <v>26</v>
      </c>
      <c r="K58">
        <v>2</v>
      </c>
      <c r="L58">
        <v>34.436470031738281</v>
      </c>
      <c r="M58">
        <f t="shared" ref="M58:M68" si="14">$L$57-L58</f>
        <v>-0.81791687011719461</v>
      </c>
      <c r="N58">
        <f t="shared" ref="N58:N68" si="15">2^M58</f>
        <v>0.56726042777774022</v>
      </c>
      <c r="O58">
        <f t="shared" si="13"/>
        <v>0.65196531313823902</v>
      </c>
    </row>
    <row r="59" spans="1:16" x14ac:dyDescent="0.2">
      <c r="A59" s="1" t="s">
        <v>35</v>
      </c>
      <c r="B59" t="s">
        <v>0</v>
      </c>
      <c r="C59" t="s">
        <v>1</v>
      </c>
      <c r="D59" t="s">
        <v>2</v>
      </c>
      <c r="E59" t="s">
        <v>3</v>
      </c>
      <c r="J59" t="s">
        <v>26</v>
      </c>
      <c r="K59">
        <v>3</v>
      </c>
      <c r="L59">
        <v>29.90913200378418</v>
      </c>
      <c r="M59">
        <f t="shared" si="14"/>
        <v>3.709421157836907</v>
      </c>
      <c r="N59">
        <f t="shared" si="15"/>
        <v>13.081183414669464</v>
      </c>
      <c r="O59">
        <f t="shared" si="13"/>
        <v>15.034501656627603</v>
      </c>
    </row>
    <row r="60" spans="1:16" x14ac:dyDescent="0.2">
      <c r="A60">
        <v>1</v>
      </c>
      <c r="B60">
        <v>2</v>
      </c>
      <c r="C60">
        <v>34.314640045166001</v>
      </c>
      <c r="D60">
        <v>32.922466278076172</v>
      </c>
      <c r="E60">
        <f>AVERAGE(C60:D60)</f>
        <v>33.618553161621087</v>
      </c>
      <c r="J60" t="s">
        <v>26</v>
      </c>
      <c r="K60">
        <v>4</v>
      </c>
      <c r="L60">
        <v>29.710240364074707</v>
      </c>
      <c r="M60">
        <f t="shared" si="14"/>
        <v>3.9083127975463796</v>
      </c>
      <c r="N60">
        <f t="shared" si="15"/>
        <v>15.014794219789048</v>
      </c>
      <c r="O60">
        <f t="shared" si="13"/>
        <v>17.256844538865828</v>
      </c>
    </row>
    <row r="61" spans="1:16" x14ac:dyDescent="0.2">
      <c r="A61">
        <v>2</v>
      </c>
      <c r="B61">
        <v>2</v>
      </c>
      <c r="C61">
        <v>34.436470031738281</v>
      </c>
      <c r="D61">
        <v>34.436470031738281</v>
      </c>
      <c r="E61">
        <f t="shared" ref="E61:E71" si="16">AVERAGE(C61:D61)</f>
        <v>34.436470031738281</v>
      </c>
      <c r="J61" t="s">
        <v>26</v>
      </c>
      <c r="K61">
        <v>5</v>
      </c>
      <c r="L61">
        <v>30.054940223693848</v>
      </c>
      <c r="M61">
        <f t="shared" si="14"/>
        <v>3.563612937927239</v>
      </c>
      <c r="N61">
        <f t="shared" si="15"/>
        <v>11.823726825306771</v>
      </c>
      <c r="O61">
        <f t="shared" si="13"/>
        <v>13.589278195062951</v>
      </c>
    </row>
    <row r="62" spans="1:16" x14ac:dyDescent="0.2">
      <c r="A62">
        <v>3</v>
      </c>
      <c r="B62">
        <v>2</v>
      </c>
      <c r="C62">
        <v>29.90913200378418</v>
      </c>
      <c r="D62">
        <v>29.90913200378418</v>
      </c>
      <c r="E62">
        <f t="shared" si="16"/>
        <v>29.90913200378418</v>
      </c>
      <c r="J62" t="s">
        <v>26</v>
      </c>
      <c r="K62">
        <v>6</v>
      </c>
      <c r="L62">
        <v>29.677347183227539</v>
      </c>
      <c r="M62">
        <f t="shared" si="14"/>
        <v>3.9412059783935476</v>
      </c>
      <c r="N62">
        <f t="shared" si="15"/>
        <v>15.361061170119648</v>
      </c>
      <c r="O62">
        <f t="shared" si="13"/>
        <v>17.654817021427515</v>
      </c>
      <c r="P62">
        <f>SUM(O57:O62)</f>
        <v>65.336729472157984</v>
      </c>
    </row>
    <row r="63" spans="1:16" x14ac:dyDescent="0.2">
      <c r="A63">
        <v>4</v>
      </c>
      <c r="B63">
        <v>2</v>
      </c>
      <c r="C63">
        <v>29.915771484375</v>
      </c>
      <c r="D63">
        <v>29.504709243774414</v>
      </c>
      <c r="E63">
        <f t="shared" si="16"/>
        <v>29.710240364074707</v>
      </c>
      <c r="J63" t="s">
        <v>26</v>
      </c>
      <c r="K63">
        <v>7</v>
      </c>
      <c r="L63">
        <v>31.218744277954102</v>
      </c>
      <c r="M63">
        <f t="shared" si="14"/>
        <v>2.3998088836669851</v>
      </c>
      <c r="N63">
        <f t="shared" si="15"/>
        <v>5.2773324993264668</v>
      </c>
      <c r="O63">
        <f t="shared" si="13"/>
        <v>6.0653582851474193</v>
      </c>
    </row>
    <row r="64" spans="1:16" x14ac:dyDescent="0.2">
      <c r="A64">
        <v>5</v>
      </c>
      <c r="B64">
        <v>2</v>
      </c>
      <c r="C64">
        <v>30.238759994506836</v>
      </c>
      <c r="D64">
        <v>29.871120452880859</v>
      </c>
      <c r="E64">
        <f t="shared" si="16"/>
        <v>30.054940223693848</v>
      </c>
      <c r="J64" t="s">
        <v>26</v>
      </c>
      <c r="K64">
        <v>8</v>
      </c>
      <c r="L64">
        <v>31.58147144317627</v>
      </c>
      <c r="M64">
        <f t="shared" si="14"/>
        <v>2.0370817184448171</v>
      </c>
      <c r="N64">
        <f t="shared" si="15"/>
        <v>4.1041450454816752</v>
      </c>
      <c r="O64">
        <f t="shared" si="13"/>
        <v>4.7169872579065384</v>
      </c>
    </row>
    <row r="65" spans="1:16" x14ac:dyDescent="0.2">
      <c r="A65">
        <v>6</v>
      </c>
      <c r="B65">
        <v>2</v>
      </c>
      <c r="C65">
        <v>29.677347183227539</v>
      </c>
      <c r="D65">
        <v>29.677347183227539</v>
      </c>
      <c r="E65">
        <f t="shared" si="16"/>
        <v>29.677347183227539</v>
      </c>
      <c r="J65" t="s">
        <v>26</v>
      </c>
      <c r="K65">
        <v>9</v>
      </c>
      <c r="L65">
        <v>31.583465576171875</v>
      </c>
      <c r="M65">
        <f t="shared" si="14"/>
        <v>2.0350875854492116</v>
      </c>
      <c r="N65">
        <f t="shared" si="15"/>
        <v>4.0984761014527242</v>
      </c>
      <c r="O65">
        <f t="shared" si="13"/>
        <v>4.7104718115823925</v>
      </c>
    </row>
    <row r="66" spans="1:16" x14ac:dyDescent="0.2">
      <c r="A66">
        <v>7</v>
      </c>
      <c r="B66">
        <v>2</v>
      </c>
      <c r="C66">
        <v>31.218744277954102</v>
      </c>
      <c r="D66">
        <v>31.218744277954102</v>
      </c>
      <c r="E66">
        <f t="shared" si="16"/>
        <v>31.218744277954102</v>
      </c>
      <c r="J66" t="s">
        <v>26</v>
      </c>
      <c r="K66">
        <v>10</v>
      </c>
      <c r="L66">
        <v>31.309284210205078</v>
      </c>
      <c r="M66">
        <f t="shared" si="14"/>
        <v>2.3092689514160085</v>
      </c>
      <c r="N66">
        <f t="shared" si="15"/>
        <v>4.9563186763951279</v>
      </c>
      <c r="O66">
        <f t="shared" si="13"/>
        <v>5.6964097963394957</v>
      </c>
    </row>
    <row r="67" spans="1:16" x14ac:dyDescent="0.2">
      <c r="A67">
        <v>8</v>
      </c>
      <c r="B67">
        <v>2</v>
      </c>
      <c r="C67">
        <v>30.192537307739258</v>
      </c>
      <c r="D67">
        <v>32.970405578613281</v>
      </c>
      <c r="E67">
        <f t="shared" si="16"/>
        <v>31.58147144317627</v>
      </c>
      <c r="J67" t="s">
        <v>26</v>
      </c>
      <c r="K67">
        <v>11</v>
      </c>
      <c r="L67">
        <v>30.906646728515625</v>
      </c>
      <c r="M67">
        <f t="shared" si="14"/>
        <v>2.7119064331054616</v>
      </c>
      <c r="N67">
        <f t="shared" si="15"/>
        <v>6.5518686435359763</v>
      </c>
      <c r="O67">
        <f t="shared" si="13"/>
        <v>7.5302116676067632</v>
      </c>
    </row>
    <row r="68" spans="1:16" x14ac:dyDescent="0.2">
      <c r="A68">
        <v>9</v>
      </c>
      <c r="B68">
        <v>2</v>
      </c>
      <c r="C68">
        <v>32.873149871826172</v>
      </c>
      <c r="D68">
        <v>30.293781280517578</v>
      </c>
      <c r="E68">
        <f t="shared" si="16"/>
        <v>31.583465576171875</v>
      </c>
      <c r="J68" t="s">
        <v>26</v>
      </c>
      <c r="K68">
        <v>12</v>
      </c>
      <c r="L68">
        <v>31.247943878173828</v>
      </c>
      <c r="M68">
        <f t="shared" si="14"/>
        <v>2.3706092834472585</v>
      </c>
      <c r="N68">
        <f t="shared" si="15"/>
        <v>5.1715949454483878</v>
      </c>
      <c r="O68">
        <f t="shared" si="13"/>
        <v>5.943831709259416</v>
      </c>
      <c r="P68">
        <f>SUM(O63:O68)</f>
        <v>34.663270527842023</v>
      </c>
    </row>
    <row r="69" spans="1:16" x14ac:dyDescent="0.2">
      <c r="A69">
        <v>10</v>
      </c>
      <c r="B69">
        <v>2</v>
      </c>
      <c r="C69">
        <v>31.309284210205078</v>
      </c>
      <c r="D69">
        <v>31.309284210205078</v>
      </c>
      <c r="E69">
        <f t="shared" si="16"/>
        <v>31.309284210205078</v>
      </c>
      <c r="N69">
        <f>SUM(N57:N68)</f>
        <v>87.007761969303033</v>
      </c>
      <c r="O69">
        <f>SUM(O57:O68)</f>
        <v>100.00000000000001</v>
      </c>
    </row>
    <row r="70" spans="1:16" x14ac:dyDescent="0.2">
      <c r="A70">
        <v>11</v>
      </c>
      <c r="B70">
        <v>2</v>
      </c>
      <c r="C70">
        <v>31.336042404174805</v>
      </c>
      <c r="D70">
        <v>30.477251052856445</v>
      </c>
      <c r="E70">
        <f t="shared" si="16"/>
        <v>30.906646728515625</v>
      </c>
    </row>
    <row r="71" spans="1:16" x14ac:dyDescent="0.2">
      <c r="A71">
        <v>12</v>
      </c>
      <c r="B71">
        <v>2</v>
      </c>
      <c r="C71">
        <v>31.180757522583008</v>
      </c>
      <c r="D71">
        <v>31.315130233764648</v>
      </c>
      <c r="E71">
        <f t="shared" si="16"/>
        <v>31.247943878173828</v>
      </c>
    </row>
    <row r="73" spans="1:16" x14ac:dyDescent="0.2">
      <c r="C73">
        <v>32.857994079589844</v>
      </c>
    </row>
    <row r="80" spans="1:16" x14ac:dyDescent="0.2">
      <c r="I80" s="2"/>
      <c r="J80" s="2"/>
    </row>
    <row r="81" spans="1:15" x14ac:dyDescent="0.2">
      <c r="A81" s="2"/>
      <c r="B81" s="2"/>
      <c r="H81" s="2"/>
      <c r="I81" s="2"/>
      <c r="J81" s="2"/>
      <c r="O81" s="2"/>
    </row>
    <row r="82" spans="1:15" x14ac:dyDescent="0.2">
      <c r="A82" s="4">
        <v>809</v>
      </c>
      <c r="B82" t="s">
        <v>54</v>
      </c>
      <c r="E82" t="s">
        <v>28</v>
      </c>
      <c r="I82" s="2"/>
      <c r="J82" t="s">
        <v>32</v>
      </c>
      <c r="K82" s="1" t="s">
        <v>37</v>
      </c>
    </row>
    <row r="83" spans="1:15" ht="34" x14ac:dyDescent="0.2">
      <c r="A83" s="1" t="s">
        <v>37</v>
      </c>
      <c r="B83" t="s">
        <v>0</v>
      </c>
      <c r="C83" t="s">
        <v>1</v>
      </c>
      <c r="D83" t="s">
        <v>2</v>
      </c>
      <c r="E83" t="s">
        <v>3</v>
      </c>
      <c r="I83" s="2"/>
      <c r="J83" s="5"/>
      <c r="K83" s="5"/>
      <c r="L83" s="5"/>
      <c r="M83" s="5" t="s">
        <v>21</v>
      </c>
      <c r="N83" s="5"/>
      <c r="O83" s="5" t="s">
        <v>24</v>
      </c>
    </row>
    <row r="84" spans="1:15" ht="51" x14ac:dyDescent="0.2">
      <c r="A84">
        <v>1</v>
      </c>
      <c r="B84">
        <v>2</v>
      </c>
      <c r="C84">
        <v>31.662975311279297</v>
      </c>
      <c r="D84">
        <v>31.425853729248047</v>
      </c>
      <c r="E84">
        <f>AVERAGE(C84:D84)</f>
        <v>31.544414520263672</v>
      </c>
      <c r="I84" s="2"/>
      <c r="J84" s="5" t="s">
        <v>18</v>
      </c>
      <c r="K84" s="5" t="s">
        <v>19</v>
      </c>
      <c r="L84" s="5" t="s">
        <v>20</v>
      </c>
      <c r="M84" s="5" t="s">
        <v>22</v>
      </c>
      <c r="N84" s="5" t="s">
        <v>23</v>
      </c>
      <c r="O84" s="5" t="s">
        <v>25</v>
      </c>
    </row>
    <row r="85" spans="1:15" x14ac:dyDescent="0.2">
      <c r="A85">
        <v>2</v>
      </c>
      <c r="B85">
        <v>2</v>
      </c>
      <c r="C85">
        <v>32.142227172851562</v>
      </c>
      <c r="D85">
        <v>31.473129272460938</v>
      </c>
      <c r="E85">
        <f t="shared" ref="E85:E95" si="17">AVERAGE(C85:D85)</f>
        <v>31.80767822265625</v>
      </c>
      <c r="I85" s="2"/>
      <c r="J85" s="1" t="s">
        <v>37</v>
      </c>
      <c r="K85">
        <v>1</v>
      </c>
      <c r="L85">
        <v>31.544414520263672</v>
      </c>
      <c r="M85">
        <f>$L$85-L85</f>
        <v>0</v>
      </c>
      <c r="N85">
        <f>2^M85</f>
        <v>1</v>
      </c>
      <c r="O85">
        <f>N85*100/$N$97</f>
        <v>6.3901538173583639</v>
      </c>
    </row>
    <row r="86" spans="1:15" x14ac:dyDescent="0.2">
      <c r="A86">
        <v>3</v>
      </c>
      <c r="B86">
        <v>2</v>
      </c>
      <c r="C86">
        <v>30.114591598510742</v>
      </c>
      <c r="D86">
        <v>30.46282958984375</v>
      </c>
      <c r="E86">
        <f t="shared" si="17"/>
        <v>30.288710594177246</v>
      </c>
      <c r="I86" s="2"/>
      <c r="J86" s="1" t="s">
        <v>37</v>
      </c>
      <c r="K86">
        <v>2</v>
      </c>
      <c r="L86">
        <v>31.80767822265625</v>
      </c>
      <c r="M86">
        <f t="shared" ref="M86:M96" si="18">$L$85-L86</f>
        <v>-0.26326370239257812</v>
      </c>
      <c r="N86">
        <f t="shared" ref="N86:N96" si="19">2^M86</f>
        <v>0.83320089697205446</v>
      </c>
      <c r="O86">
        <f t="shared" ref="O86:O96" si="20">N86*100/$N$97</f>
        <v>5.3242818924123867</v>
      </c>
    </row>
    <row r="87" spans="1:15" x14ac:dyDescent="0.2">
      <c r="A87">
        <v>4</v>
      </c>
      <c r="B87">
        <v>2</v>
      </c>
      <c r="C87">
        <v>30.896917343139648</v>
      </c>
      <c r="D87">
        <v>30.653804779052734</v>
      </c>
      <c r="E87">
        <f t="shared" si="17"/>
        <v>30.775361061096191</v>
      </c>
      <c r="I87" s="2"/>
      <c r="J87" s="1" t="s">
        <v>37</v>
      </c>
      <c r="K87">
        <v>3</v>
      </c>
      <c r="L87">
        <v>30.288710594177246</v>
      </c>
      <c r="M87">
        <f t="shared" si="18"/>
        <v>1.2557039260864258</v>
      </c>
      <c r="N87">
        <f t="shared" si="19"/>
        <v>2.387836285417519</v>
      </c>
      <c r="O87">
        <f t="shared" si="20"/>
        <v>15.258641154487576</v>
      </c>
    </row>
    <row r="88" spans="1:15" x14ac:dyDescent="0.2">
      <c r="A88">
        <v>5</v>
      </c>
      <c r="B88">
        <v>2</v>
      </c>
      <c r="C88">
        <v>31.528652191162109</v>
      </c>
      <c r="D88">
        <v>30.560392379760742</v>
      </c>
      <c r="E88">
        <f t="shared" si="17"/>
        <v>31.044522285461426</v>
      </c>
      <c r="I88" s="2"/>
      <c r="J88" s="1" t="s">
        <v>37</v>
      </c>
      <c r="K88">
        <v>4</v>
      </c>
      <c r="L88">
        <v>30.775361061096191</v>
      </c>
      <c r="M88">
        <f t="shared" si="18"/>
        <v>0.76905345916748047</v>
      </c>
      <c r="N88">
        <f t="shared" si="19"/>
        <v>1.7041513364289109</v>
      </c>
      <c r="O88">
        <f t="shared" si="20"/>
        <v>10.889789167837561</v>
      </c>
    </row>
    <row r="89" spans="1:15" x14ac:dyDescent="0.2">
      <c r="A89">
        <v>6</v>
      </c>
      <c r="B89">
        <v>2</v>
      </c>
      <c r="C89">
        <v>31.679805755615234</v>
      </c>
      <c r="D89">
        <v>31.307355880737305</v>
      </c>
      <c r="E89">
        <f t="shared" si="17"/>
        <v>31.49358081817627</v>
      </c>
      <c r="I89" s="2"/>
      <c r="J89" s="1" t="s">
        <v>37</v>
      </c>
      <c r="K89">
        <v>5</v>
      </c>
      <c r="L89">
        <v>31.044522285461426</v>
      </c>
      <c r="M89">
        <f t="shared" si="18"/>
        <v>0.49989223480224609</v>
      </c>
      <c r="N89">
        <f t="shared" si="19"/>
        <v>1.4141079286057336</v>
      </c>
      <c r="O89">
        <f t="shared" si="20"/>
        <v>9.0363671781366577</v>
      </c>
    </row>
    <row r="90" spans="1:15" x14ac:dyDescent="0.2">
      <c r="A90">
        <v>7</v>
      </c>
      <c r="B90">
        <v>2</v>
      </c>
      <c r="C90">
        <v>31.479761123657227</v>
      </c>
      <c r="D90">
        <v>31.241815567016602</v>
      </c>
      <c r="E90">
        <f t="shared" si="17"/>
        <v>31.360788345336914</v>
      </c>
      <c r="I90" s="2"/>
      <c r="J90" s="1" t="s">
        <v>37</v>
      </c>
      <c r="K90">
        <v>6</v>
      </c>
      <c r="L90">
        <v>31.49358081817627</v>
      </c>
      <c r="M90">
        <f t="shared" si="18"/>
        <v>5.0833702087402344E-2</v>
      </c>
      <c r="N90">
        <f t="shared" si="19"/>
        <v>1.0358633538183903</v>
      </c>
      <c r="O90">
        <f t="shared" si="20"/>
        <v>6.6193261646642245</v>
      </c>
    </row>
    <row r="91" spans="1:15" x14ac:dyDescent="0.2">
      <c r="A91">
        <v>8</v>
      </c>
      <c r="B91">
        <v>2</v>
      </c>
      <c r="C91">
        <v>31.583133697509766</v>
      </c>
      <c r="D91">
        <v>32.204803466796875</v>
      </c>
      <c r="E91">
        <f t="shared" si="17"/>
        <v>31.89396858215332</v>
      </c>
      <c r="I91" s="2"/>
      <c r="J91" s="1" t="s">
        <v>37</v>
      </c>
      <c r="K91">
        <v>7</v>
      </c>
      <c r="L91">
        <v>31.360788345336914</v>
      </c>
      <c r="M91">
        <f t="shared" si="18"/>
        <v>0.18362617492675781</v>
      </c>
      <c r="N91">
        <f t="shared" si="19"/>
        <v>1.1357349397937579</v>
      </c>
      <c r="O91">
        <f t="shared" si="20"/>
        <v>7.2575209610303535</v>
      </c>
    </row>
    <row r="92" spans="1:15" x14ac:dyDescent="0.2">
      <c r="A92">
        <v>9</v>
      </c>
      <c r="B92">
        <v>2</v>
      </c>
      <c r="C92">
        <v>31.399030685424805</v>
      </c>
      <c r="D92">
        <v>31.37843132019043</v>
      </c>
      <c r="E92">
        <f t="shared" si="17"/>
        <v>31.388731002807617</v>
      </c>
      <c r="I92" s="2"/>
      <c r="J92" s="1" t="s">
        <v>37</v>
      </c>
      <c r="K92">
        <v>8</v>
      </c>
      <c r="L92">
        <v>31.89396858215332</v>
      </c>
      <c r="M92">
        <f t="shared" si="18"/>
        <v>-0.34955406188964844</v>
      </c>
      <c r="N92">
        <f t="shared" si="19"/>
        <v>0.78482665090978565</v>
      </c>
      <c r="O92">
        <f t="shared" si="20"/>
        <v>5.0151630192757466</v>
      </c>
    </row>
    <row r="93" spans="1:15" x14ac:dyDescent="0.2">
      <c r="A93">
        <v>10</v>
      </c>
      <c r="B93">
        <v>2</v>
      </c>
      <c r="C93">
        <v>30.96818733215332</v>
      </c>
      <c r="D93">
        <v>30.513980865478516</v>
      </c>
      <c r="E93">
        <f t="shared" si="17"/>
        <v>30.741084098815918</v>
      </c>
      <c r="I93" s="2"/>
      <c r="J93" s="1" t="s">
        <v>37</v>
      </c>
      <c r="K93">
        <v>9</v>
      </c>
      <c r="L93">
        <v>31.388731002807617</v>
      </c>
      <c r="M93">
        <f t="shared" si="18"/>
        <v>0.15568351745605469</v>
      </c>
      <c r="N93">
        <f t="shared" si="19"/>
        <v>1.1139492580983226</v>
      </c>
      <c r="O93">
        <f t="shared" si="20"/>
        <v>7.1183071039805128</v>
      </c>
    </row>
    <row r="94" spans="1:15" x14ac:dyDescent="0.2">
      <c r="A94">
        <v>11</v>
      </c>
      <c r="B94">
        <v>2</v>
      </c>
      <c r="C94">
        <v>30.592197418212891</v>
      </c>
      <c r="D94">
        <v>30.926839828491211</v>
      </c>
      <c r="E94">
        <f t="shared" si="17"/>
        <v>30.759518623352051</v>
      </c>
      <c r="I94" s="2"/>
      <c r="J94" s="1" t="s">
        <v>37</v>
      </c>
      <c r="K94">
        <v>10</v>
      </c>
      <c r="L94">
        <v>30.741084098815918</v>
      </c>
      <c r="M94">
        <f t="shared" si="18"/>
        <v>0.80333042144775391</v>
      </c>
      <c r="N94">
        <f t="shared" si="19"/>
        <v>1.7451250529782756</v>
      </c>
      <c r="O94">
        <f t="shared" si="20"/>
        <v>11.151617519056844</v>
      </c>
    </row>
    <row r="95" spans="1:15" x14ac:dyDescent="0.2">
      <c r="A95">
        <v>12</v>
      </c>
      <c r="B95">
        <v>2</v>
      </c>
      <c r="C95">
        <v>30.520383834838867</v>
      </c>
      <c r="D95">
        <v>33.317672729492188</v>
      </c>
      <c r="E95">
        <f t="shared" si="17"/>
        <v>31.919028282165527</v>
      </c>
      <c r="I95" s="2"/>
      <c r="J95" s="1" t="s">
        <v>37</v>
      </c>
      <c r="K95">
        <v>11</v>
      </c>
      <c r="L95">
        <v>30.759518623352051</v>
      </c>
      <c r="M95">
        <f t="shared" si="18"/>
        <v>0.78489589691162109</v>
      </c>
      <c r="N95">
        <f t="shared" si="19"/>
        <v>1.7229679877009783</v>
      </c>
      <c r="O95">
        <f t="shared" si="20"/>
        <v>11.010030463793665</v>
      </c>
    </row>
    <row r="96" spans="1:15" x14ac:dyDescent="0.2">
      <c r="I96" s="2"/>
      <c r="J96" s="1" t="s">
        <v>37</v>
      </c>
      <c r="K96">
        <v>12</v>
      </c>
      <c r="L96">
        <v>31.919028282165527</v>
      </c>
      <c r="M96">
        <f t="shared" si="18"/>
        <v>-0.37461376190185547</v>
      </c>
      <c r="N96">
        <f t="shared" si="19"/>
        <v>0.77131188056497169</v>
      </c>
      <c r="O96">
        <f t="shared" si="20"/>
        <v>4.9288015579661115</v>
      </c>
    </row>
    <row r="97" spans="1:15" x14ac:dyDescent="0.2">
      <c r="C97">
        <v>31.366472244262695</v>
      </c>
      <c r="I97" s="2"/>
      <c r="N97">
        <f>SUM(N85:N96)</f>
        <v>15.6490755712887</v>
      </c>
      <c r="O97">
        <f>SUM(O85:O96)</f>
        <v>100</v>
      </c>
    </row>
    <row r="98" spans="1:15" x14ac:dyDescent="0.2">
      <c r="I98" s="2"/>
    </row>
    <row r="99" spans="1:15" x14ac:dyDescent="0.2">
      <c r="I99" s="2"/>
    </row>
    <row r="100" spans="1:15" x14ac:dyDescent="0.2">
      <c r="I100" s="2"/>
      <c r="J100" t="s">
        <v>15</v>
      </c>
      <c r="K100" s="1" t="s">
        <v>37</v>
      </c>
    </row>
    <row r="101" spans="1:15" ht="34" x14ac:dyDescent="0.2">
      <c r="A101" s="4">
        <v>809</v>
      </c>
      <c r="B101" t="s">
        <v>69</v>
      </c>
      <c r="E101" t="s">
        <v>28</v>
      </c>
      <c r="I101" s="2"/>
      <c r="J101" s="5"/>
      <c r="K101" s="5"/>
      <c r="L101" s="5"/>
      <c r="M101" s="5" t="s">
        <v>21</v>
      </c>
      <c r="N101" s="5"/>
      <c r="O101" s="5" t="s">
        <v>24</v>
      </c>
    </row>
    <row r="102" spans="1:15" ht="51" x14ac:dyDescent="0.2">
      <c r="A102" s="1" t="s">
        <v>37</v>
      </c>
      <c r="B102" t="s">
        <v>0</v>
      </c>
      <c r="C102" t="s">
        <v>1</v>
      </c>
      <c r="D102" t="s">
        <v>2</v>
      </c>
      <c r="E102" t="s">
        <v>3</v>
      </c>
      <c r="I102" s="2"/>
      <c r="J102" s="5" t="s">
        <v>18</v>
      </c>
      <c r="K102" s="5" t="s">
        <v>19</v>
      </c>
      <c r="L102" s="5" t="s">
        <v>20</v>
      </c>
      <c r="M102" s="5" t="s">
        <v>22</v>
      </c>
      <c r="N102" s="5" t="s">
        <v>23</v>
      </c>
      <c r="O102" s="5" t="s">
        <v>25</v>
      </c>
    </row>
    <row r="103" spans="1:15" x14ac:dyDescent="0.2">
      <c r="A103">
        <v>1</v>
      </c>
      <c r="B103">
        <v>2</v>
      </c>
      <c r="E103" t="e">
        <f>AVERAGE(C103:D103)</f>
        <v>#DIV/0!</v>
      </c>
      <c r="I103" s="2"/>
      <c r="J103" s="1" t="s">
        <v>37</v>
      </c>
      <c r="K103">
        <v>1</v>
      </c>
      <c r="L103">
        <v>31.084176063537598</v>
      </c>
      <c r="M103">
        <f>$L$103-L103</f>
        <v>0</v>
      </c>
      <c r="N103">
        <f>2^M103</f>
        <v>1</v>
      </c>
    </row>
    <row r="104" spans="1:15" x14ac:dyDescent="0.2">
      <c r="A104">
        <v>2</v>
      </c>
      <c r="B104">
        <v>2</v>
      </c>
      <c r="E104" t="e">
        <f t="shared" ref="E104:E114" si="21">AVERAGE(C104:D104)</f>
        <v>#DIV/0!</v>
      </c>
      <c r="I104" s="2"/>
      <c r="J104" s="1" t="s">
        <v>37</v>
      </c>
      <c r="K104">
        <v>2</v>
      </c>
      <c r="L104">
        <v>31.770263671875</v>
      </c>
      <c r="M104">
        <f t="shared" ref="M104:M114" si="22">$L$103-L104</f>
        <v>-0.68608760833740234</v>
      </c>
      <c r="N104">
        <f t="shared" ref="N104:N114" si="23">2^M104</f>
        <v>0.62153709017275582</v>
      </c>
    </row>
    <row r="105" spans="1:15" x14ac:dyDescent="0.2">
      <c r="A105">
        <v>3</v>
      </c>
      <c r="B105">
        <v>2</v>
      </c>
      <c r="E105" t="e">
        <f t="shared" si="21"/>
        <v>#DIV/0!</v>
      </c>
      <c r="I105" s="2"/>
      <c r="J105" s="1" t="s">
        <v>37</v>
      </c>
      <c r="K105">
        <v>3</v>
      </c>
      <c r="L105">
        <v>29.684639930725098</v>
      </c>
      <c r="M105">
        <f t="shared" si="22"/>
        <v>1.3995361328125</v>
      </c>
      <c r="N105">
        <f t="shared" si="23"/>
        <v>2.6381674398480226</v>
      </c>
    </row>
    <row r="106" spans="1:15" x14ac:dyDescent="0.2">
      <c r="A106">
        <v>4</v>
      </c>
      <c r="B106">
        <v>2</v>
      </c>
      <c r="E106" t="e">
        <f t="shared" si="21"/>
        <v>#DIV/0!</v>
      </c>
      <c r="I106" s="2"/>
      <c r="J106" s="1" t="s">
        <v>37</v>
      </c>
      <c r="K106">
        <v>4</v>
      </c>
      <c r="L106">
        <v>30.782687187194824</v>
      </c>
      <c r="M106">
        <f t="shared" si="22"/>
        <v>0.30148887634277344</v>
      </c>
      <c r="N106">
        <f t="shared" si="23"/>
        <v>1.2324156230696743</v>
      </c>
    </row>
    <row r="107" spans="1:15" x14ac:dyDescent="0.2">
      <c r="A107">
        <v>5</v>
      </c>
      <c r="B107">
        <v>2</v>
      </c>
      <c r="E107" t="e">
        <f t="shared" si="21"/>
        <v>#DIV/0!</v>
      </c>
      <c r="F107" s="2"/>
      <c r="I107" s="2"/>
      <c r="J107" s="1" t="s">
        <v>37</v>
      </c>
      <c r="K107">
        <v>5</v>
      </c>
      <c r="L107">
        <v>30.697663307189941</v>
      </c>
      <c r="M107">
        <f t="shared" si="22"/>
        <v>0.38651275634765625</v>
      </c>
      <c r="N107">
        <f t="shared" si="23"/>
        <v>1.3072297812170004</v>
      </c>
    </row>
    <row r="108" spans="1:15" x14ac:dyDescent="0.2">
      <c r="A108">
        <v>6</v>
      </c>
      <c r="B108">
        <v>2</v>
      </c>
      <c r="E108" t="e">
        <f t="shared" si="21"/>
        <v>#DIV/0!</v>
      </c>
      <c r="F108" s="2"/>
      <c r="I108" s="2"/>
      <c r="J108" s="1" t="s">
        <v>37</v>
      </c>
      <c r="K108">
        <v>6</v>
      </c>
      <c r="L108">
        <v>32.073806762695312</v>
      </c>
      <c r="M108">
        <f t="shared" si="22"/>
        <v>-0.98963069915771484</v>
      </c>
      <c r="N108">
        <f t="shared" si="23"/>
        <v>0.50360667168421924</v>
      </c>
    </row>
    <row r="109" spans="1:15" x14ac:dyDescent="0.2">
      <c r="A109">
        <v>7</v>
      </c>
      <c r="B109">
        <v>2</v>
      </c>
      <c r="E109" t="e">
        <f t="shared" si="21"/>
        <v>#DIV/0!</v>
      </c>
      <c r="F109" s="2"/>
      <c r="I109" s="2"/>
      <c r="J109" s="1" t="s">
        <v>37</v>
      </c>
      <c r="K109">
        <v>7</v>
      </c>
      <c r="L109">
        <v>29.170580863952637</v>
      </c>
      <c r="M109">
        <f t="shared" si="22"/>
        <v>1.9135951995849609</v>
      </c>
      <c r="N109">
        <f t="shared" si="23"/>
        <v>3.7674678475644976</v>
      </c>
    </row>
    <row r="110" spans="1:15" x14ac:dyDescent="0.2">
      <c r="A110">
        <v>8</v>
      </c>
      <c r="B110">
        <v>2</v>
      </c>
      <c r="E110" t="e">
        <f t="shared" si="21"/>
        <v>#DIV/0!</v>
      </c>
      <c r="J110" s="1" t="s">
        <v>37</v>
      </c>
      <c r="K110">
        <v>8</v>
      </c>
      <c r="L110">
        <v>28.678053855895996</v>
      </c>
      <c r="M110">
        <f t="shared" si="22"/>
        <v>2.4061222076416016</v>
      </c>
      <c r="N110">
        <f t="shared" si="23"/>
        <v>5.3004770413497013</v>
      </c>
    </row>
    <row r="111" spans="1:15" x14ac:dyDescent="0.2">
      <c r="A111">
        <v>9</v>
      </c>
      <c r="B111">
        <v>2</v>
      </c>
      <c r="E111" t="e">
        <f t="shared" si="21"/>
        <v>#DIV/0!</v>
      </c>
      <c r="J111" s="1" t="s">
        <v>37</v>
      </c>
      <c r="K111">
        <v>9</v>
      </c>
      <c r="L111">
        <v>29.315960884094238</v>
      </c>
      <c r="M111">
        <f t="shared" si="22"/>
        <v>1.7682151794433594</v>
      </c>
      <c r="N111">
        <f t="shared" si="23"/>
        <v>3.4063228496518185</v>
      </c>
    </row>
    <row r="112" spans="1:15" x14ac:dyDescent="0.2">
      <c r="A112">
        <v>10</v>
      </c>
      <c r="B112">
        <v>2</v>
      </c>
      <c r="E112" t="e">
        <f t="shared" si="21"/>
        <v>#DIV/0!</v>
      </c>
      <c r="F112" s="2"/>
      <c r="I112" s="2"/>
      <c r="J112" s="1" t="s">
        <v>37</v>
      </c>
      <c r="K112">
        <v>10</v>
      </c>
      <c r="L112">
        <v>28.03785514831543</v>
      </c>
      <c r="M112">
        <f t="shared" si="22"/>
        <v>3.046320915222168</v>
      </c>
      <c r="N112">
        <f t="shared" si="23"/>
        <v>8.2610256742916715</v>
      </c>
    </row>
    <row r="113" spans="1:15" x14ac:dyDescent="0.2">
      <c r="A113">
        <v>11</v>
      </c>
      <c r="B113">
        <v>2</v>
      </c>
      <c r="E113" t="e">
        <f t="shared" si="21"/>
        <v>#DIV/0!</v>
      </c>
      <c r="I113" s="2"/>
      <c r="J113" s="1" t="s">
        <v>37</v>
      </c>
      <c r="K113">
        <v>11</v>
      </c>
      <c r="L113">
        <v>26.994441032409668</v>
      </c>
      <c r="M113">
        <f t="shared" si="22"/>
        <v>4.0897350311279297</v>
      </c>
      <c r="N113">
        <f t="shared" si="23"/>
        <v>17.026795449493527</v>
      </c>
    </row>
    <row r="114" spans="1:15" x14ac:dyDescent="0.2">
      <c r="A114">
        <v>12</v>
      </c>
      <c r="B114">
        <v>2</v>
      </c>
      <c r="E114" t="e">
        <f t="shared" si="21"/>
        <v>#DIV/0!</v>
      </c>
      <c r="I114" s="2"/>
      <c r="J114" s="1" t="s">
        <v>37</v>
      </c>
      <c r="K114">
        <v>12</v>
      </c>
      <c r="L114">
        <v>27.628183364868164</v>
      </c>
      <c r="M114">
        <f t="shared" si="22"/>
        <v>3.4559926986694336</v>
      </c>
      <c r="N114">
        <f t="shared" si="23"/>
        <v>10.973810771261563</v>
      </c>
    </row>
    <row r="115" spans="1:15" x14ac:dyDescent="0.2">
      <c r="I115" s="2"/>
      <c r="N115">
        <f>SUM(N103:N114)</f>
        <v>56.038856239604449</v>
      </c>
      <c r="O115">
        <f>SUM(O103:O114)</f>
        <v>0</v>
      </c>
    </row>
    <row r="116" spans="1:15" x14ac:dyDescent="0.2">
      <c r="C116">
        <v>31.366472244262695</v>
      </c>
      <c r="I116" s="2"/>
    </row>
    <row r="117" spans="1:15" x14ac:dyDescent="0.2">
      <c r="I117" s="2"/>
      <c r="J117" t="s">
        <v>33</v>
      </c>
      <c r="K117" s="1" t="s">
        <v>37</v>
      </c>
    </row>
    <row r="118" spans="1:15" ht="34" x14ac:dyDescent="0.2">
      <c r="I118" s="2"/>
      <c r="J118" s="5"/>
      <c r="K118" s="5"/>
      <c r="L118" s="5"/>
      <c r="M118" s="5" t="s">
        <v>21</v>
      </c>
      <c r="N118" s="5"/>
      <c r="O118" s="5" t="s">
        <v>24</v>
      </c>
    </row>
    <row r="119" spans="1:15" ht="51" x14ac:dyDescent="0.2">
      <c r="I119" s="2"/>
      <c r="J119" s="5" t="s">
        <v>18</v>
      </c>
      <c r="K119" s="5" t="s">
        <v>19</v>
      </c>
      <c r="L119" s="5" t="s">
        <v>20</v>
      </c>
      <c r="M119" s="5" t="s">
        <v>22</v>
      </c>
      <c r="N119" s="5" t="s">
        <v>23</v>
      </c>
      <c r="O119" s="5" t="s">
        <v>25</v>
      </c>
    </row>
    <row r="120" spans="1:15" x14ac:dyDescent="0.2">
      <c r="A120" s="4">
        <v>809</v>
      </c>
      <c r="B120" t="s">
        <v>55</v>
      </c>
      <c r="E120" t="s">
        <v>28</v>
      </c>
      <c r="I120" s="2"/>
      <c r="J120" s="1" t="s">
        <v>37</v>
      </c>
      <c r="K120">
        <v>1</v>
      </c>
      <c r="L120">
        <v>31.084176063537598</v>
      </c>
      <c r="M120">
        <f>$L$120-L120</f>
        <v>0</v>
      </c>
      <c r="N120">
        <f>2^M120</f>
        <v>1</v>
      </c>
      <c r="O120">
        <f>N120*100/$N$132</f>
        <v>1.7844761065863226</v>
      </c>
    </row>
    <row r="121" spans="1:15" x14ac:dyDescent="0.2">
      <c r="A121" s="1" t="s">
        <v>37</v>
      </c>
      <c r="B121" t="s">
        <v>0</v>
      </c>
      <c r="C121" t="s">
        <v>1</v>
      </c>
      <c r="D121" t="s">
        <v>2</v>
      </c>
      <c r="E121" t="s">
        <v>3</v>
      </c>
      <c r="I121" s="2"/>
      <c r="J121" s="1" t="s">
        <v>37</v>
      </c>
      <c r="K121">
        <v>2</v>
      </c>
      <c r="L121">
        <v>31.770263671875</v>
      </c>
      <c r="M121">
        <f t="shared" ref="M121:M131" si="24">$L$120-L121</f>
        <v>-0.68608760833740234</v>
      </c>
      <c r="N121">
        <f t="shared" ref="N121:N131" si="25">2^M121</f>
        <v>0.62153709017275582</v>
      </c>
      <c r="O121">
        <f t="shared" ref="O121:O131" si="26">N121*100/$N$132</f>
        <v>1.1091180867704715</v>
      </c>
    </row>
    <row r="122" spans="1:15" x14ac:dyDescent="0.2">
      <c r="A122">
        <v>1</v>
      </c>
      <c r="B122">
        <v>2</v>
      </c>
      <c r="C122">
        <v>31.306222915649414</v>
      </c>
      <c r="D122">
        <v>30.862129211425781</v>
      </c>
      <c r="E122">
        <f>AVERAGE(C122:D122)</f>
        <v>31.084176063537598</v>
      </c>
      <c r="I122" s="2"/>
      <c r="J122" s="1" t="s">
        <v>37</v>
      </c>
      <c r="K122">
        <v>3</v>
      </c>
      <c r="L122">
        <v>29.684639930725098</v>
      </c>
      <c r="M122">
        <f t="shared" si="24"/>
        <v>1.3995361328125</v>
      </c>
      <c r="N122">
        <f t="shared" si="25"/>
        <v>2.6381674398480226</v>
      </c>
      <c r="O122">
        <f t="shared" si="26"/>
        <v>4.7077467615828059</v>
      </c>
    </row>
    <row r="123" spans="1:15" x14ac:dyDescent="0.2">
      <c r="A123">
        <v>2</v>
      </c>
      <c r="B123">
        <v>2</v>
      </c>
      <c r="C123">
        <v>31.692209243774414</v>
      </c>
      <c r="D123">
        <v>31.848318099975586</v>
      </c>
      <c r="E123">
        <f t="shared" ref="E123:E133" si="27">AVERAGE(C123:D123)</f>
        <v>31.770263671875</v>
      </c>
      <c r="I123" s="2"/>
      <c r="J123" s="1" t="s">
        <v>37</v>
      </c>
      <c r="K123">
        <v>4</v>
      </c>
      <c r="L123">
        <v>30.782687187194824</v>
      </c>
      <c r="M123">
        <f t="shared" si="24"/>
        <v>0.30148887634277344</v>
      </c>
      <c r="N123">
        <f t="shared" si="25"/>
        <v>1.2324156230696743</v>
      </c>
      <c r="O123">
        <f t="shared" si="26"/>
        <v>2.1992162327515294</v>
      </c>
    </row>
    <row r="124" spans="1:15" x14ac:dyDescent="0.2">
      <c r="A124">
        <v>3</v>
      </c>
      <c r="B124">
        <v>2</v>
      </c>
      <c r="C124">
        <v>29.834905624389648</v>
      </c>
      <c r="D124">
        <v>29.534374237060547</v>
      </c>
      <c r="E124">
        <f t="shared" si="27"/>
        <v>29.684639930725098</v>
      </c>
      <c r="I124" s="2"/>
      <c r="J124" s="1" t="s">
        <v>37</v>
      </c>
      <c r="K124">
        <v>5</v>
      </c>
      <c r="L124">
        <v>30.697663307189941</v>
      </c>
      <c r="M124">
        <f t="shared" si="24"/>
        <v>0.38651275634765625</v>
      </c>
      <c r="N124">
        <f t="shared" si="25"/>
        <v>1.3072297812170004</v>
      </c>
      <c r="O124">
        <f t="shared" si="26"/>
        <v>2.3327203103998033</v>
      </c>
    </row>
    <row r="125" spans="1:15" x14ac:dyDescent="0.2">
      <c r="A125">
        <v>4</v>
      </c>
      <c r="B125">
        <v>2</v>
      </c>
      <c r="C125">
        <v>30.677879333496094</v>
      </c>
      <c r="D125">
        <v>30.887495040893555</v>
      </c>
      <c r="E125">
        <f t="shared" si="27"/>
        <v>30.782687187194824</v>
      </c>
      <c r="I125" s="2"/>
      <c r="J125" s="1" t="s">
        <v>37</v>
      </c>
      <c r="K125">
        <v>6</v>
      </c>
      <c r="L125">
        <v>32.073806762695312</v>
      </c>
      <c r="M125">
        <f t="shared" si="24"/>
        <v>-0.98963069915771484</v>
      </c>
      <c r="N125">
        <f t="shared" si="25"/>
        <v>0.50360667168421924</v>
      </c>
      <c r="O125">
        <f t="shared" si="26"/>
        <v>0.89867407273795208</v>
      </c>
    </row>
    <row r="126" spans="1:15" x14ac:dyDescent="0.2">
      <c r="A126">
        <v>5</v>
      </c>
      <c r="B126">
        <v>2</v>
      </c>
      <c r="C126">
        <v>30.682546615600586</v>
      </c>
      <c r="D126">
        <v>30.712779998779297</v>
      </c>
      <c r="E126">
        <f t="shared" si="27"/>
        <v>30.697663307189941</v>
      </c>
      <c r="I126" s="2"/>
      <c r="J126" s="1" t="s">
        <v>37</v>
      </c>
      <c r="K126">
        <v>7</v>
      </c>
      <c r="L126">
        <v>29.170580863952637</v>
      </c>
      <c r="M126">
        <f t="shared" si="24"/>
        <v>1.9135951995849609</v>
      </c>
      <c r="N126">
        <f t="shared" si="25"/>
        <v>3.7674678475644976</v>
      </c>
      <c r="O126">
        <f t="shared" si="26"/>
        <v>6.7229563563110482</v>
      </c>
    </row>
    <row r="127" spans="1:15" x14ac:dyDescent="0.2">
      <c r="A127">
        <v>6</v>
      </c>
      <c r="B127">
        <v>2</v>
      </c>
      <c r="C127">
        <v>32.001178741455078</v>
      </c>
      <c r="D127">
        <v>32.146434783935547</v>
      </c>
      <c r="E127">
        <f t="shared" si="27"/>
        <v>32.073806762695312</v>
      </c>
      <c r="I127" s="2"/>
      <c r="J127" s="1" t="s">
        <v>37</v>
      </c>
      <c r="K127">
        <v>8</v>
      </c>
      <c r="L127">
        <v>28.678053855895996</v>
      </c>
      <c r="M127">
        <f t="shared" si="24"/>
        <v>2.4061222076416016</v>
      </c>
      <c r="N127">
        <f t="shared" si="25"/>
        <v>5.3004770413497013</v>
      </c>
      <c r="O127">
        <f t="shared" si="26"/>
        <v>9.4585746337979053</v>
      </c>
    </row>
    <row r="128" spans="1:15" x14ac:dyDescent="0.2">
      <c r="A128">
        <v>7</v>
      </c>
      <c r="B128">
        <v>2</v>
      </c>
      <c r="C128">
        <v>29.202545166015625</v>
      </c>
      <c r="D128">
        <v>29.138616561889648</v>
      </c>
      <c r="E128">
        <f t="shared" si="27"/>
        <v>29.170580863952637</v>
      </c>
      <c r="I128" s="2"/>
      <c r="J128" s="1" t="s">
        <v>37</v>
      </c>
      <c r="K128">
        <v>9</v>
      </c>
      <c r="L128">
        <v>29.315960884094238</v>
      </c>
      <c r="M128">
        <f t="shared" si="24"/>
        <v>1.7682151794433594</v>
      </c>
      <c r="N128">
        <f t="shared" si="25"/>
        <v>3.4063228496518185</v>
      </c>
      <c r="O128">
        <f t="shared" si="26"/>
        <v>6.0785017365227043</v>
      </c>
    </row>
    <row r="129" spans="1:15" x14ac:dyDescent="0.2">
      <c r="A129">
        <v>8</v>
      </c>
      <c r="B129">
        <v>2</v>
      </c>
      <c r="C129">
        <v>28.793544769287109</v>
      </c>
      <c r="D129">
        <v>28.562562942504883</v>
      </c>
      <c r="E129">
        <f t="shared" si="27"/>
        <v>28.678053855895996</v>
      </c>
      <c r="I129" s="2"/>
      <c r="J129" s="1" t="s">
        <v>37</v>
      </c>
      <c r="K129">
        <v>10</v>
      </c>
      <c r="L129">
        <v>28.03785514831543</v>
      </c>
      <c r="M129">
        <f t="shared" si="24"/>
        <v>3.046320915222168</v>
      </c>
      <c r="N129">
        <f t="shared" si="25"/>
        <v>8.2610256742916715</v>
      </c>
      <c r="O129">
        <f t="shared" si="26"/>
        <v>14.741602931669652</v>
      </c>
    </row>
    <row r="130" spans="1:15" x14ac:dyDescent="0.2">
      <c r="A130">
        <v>9</v>
      </c>
      <c r="B130">
        <v>2</v>
      </c>
      <c r="C130">
        <v>29.419246673583984</v>
      </c>
      <c r="D130">
        <v>29.212675094604492</v>
      </c>
      <c r="E130">
        <f t="shared" si="27"/>
        <v>29.315960884094238</v>
      </c>
      <c r="H130" s="2"/>
      <c r="I130" s="2"/>
      <c r="J130" s="1" t="s">
        <v>37</v>
      </c>
      <c r="K130">
        <v>11</v>
      </c>
      <c r="L130">
        <v>26.994441032409668</v>
      </c>
      <c r="M130">
        <f t="shared" si="24"/>
        <v>4.0897350311279297</v>
      </c>
      <c r="N130">
        <f t="shared" si="25"/>
        <v>17.026795449493527</v>
      </c>
      <c r="O130">
        <f t="shared" si="26"/>
        <v>30.383909651353925</v>
      </c>
    </row>
    <row r="131" spans="1:15" x14ac:dyDescent="0.2">
      <c r="A131">
        <v>10</v>
      </c>
      <c r="B131">
        <v>2</v>
      </c>
      <c r="C131">
        <v>28.018758773803711</v>
      </c>
      <c r="D131">
        <v>28.056951522827148</v>
      </c>
      <c r="E131">
        <f t="shared" si="27"/>
        <v>28.03785514831543</v>
      </c>
      <c r="H131" s="2"/>
      <c r="I131" s="2"/>
      <c r="J131" s="1" t="s">
        <v>37</v>
      </c>
      <c r="K131">
        <v>12</v>
      </c>
      <c r="L131">
        <v>27.628183364868164</v>
      </c>
      <c r="M131">
        <f t="shared" si="24"/>
        <v>3.4559926986694336</v>
      </c>
      <c r="N131">
        <f t="shared" si="25"/>
        <v>10.973810771261563</v>
      </c>
      <c r="O131">
        <f t="shared" si="26"/>
        <v>19.582503119515884</v>
      </c>
    </row>
    <row r="132" spans="1:15" x14ac:dyDescent="0.2">
      <c r="A132">
        <v>11</v>
      </c>
      <c r="B132">
        <v>2</v>
      </c>
      <c r="C132">
        <v>26.879306793212891</v>
      </c>
      <c r="D132">
        <v>27.109575271606445</v>
      </c>
      <c r="E132">
        <f t="shared" si="27"/>
        <v>26.994441032409668</v>
      </c>
      <c r="H132" s="2"/>
      <c r="I132" s="2"/>
      <c r="N132">
        <f>SUM(N120:N131)</f>
        <v>56.038856239604449</v>
      </c>
      <c r="O132">
        <f>SUM(O120:O131)</f>
        <v>100</v>
      </c>
    </row>
    <row r="133" spans="1:15" x14ac:dyDescent="0.2">
      <c r="A133">
        <v>12</v>
      </c>
      <c r="B133">
        <v>2</v>
      </c>
      <c r="C133">
        <v>27.674777984619141</v>
      </c>
      <c r="D133">
        <v>27.581588745117188</v>
      </c>
      <c r="E133">
        <f t="shared" si="27"/>
        <v>27.628183364868164</v>
      </c>
      <c r="H133" s="2"/>
      <c r="I133" s="2"/>
    </row>
    <row r="134" spans="1:15" x14ac:dyDescent="0.2">
      <c r="H134" s="2"/>
      <c r="I134" s="2"/>
      <c r="J134" t="s">
        <v>34</v>
      </c>
      <c r="K134" s="1" t="s">
        <v>37</v>
      </c>
    </row>
    <row r="135" spans="1:15" ht="34" x14ac:dyDescent="0.2">
      <c r="C135">
        <v>31.366472244262695</v>
      </c>
      <c r="H135" s="2"/>
      <c r="I135" s="2"/>
      <c r="J135" s="5"/>
      <c r="K135" s="5"/>
      <c r="L135" s="5"/>
      <c r="M135" s="5" t="s">
        <v>21</v>
      </c>
      <c r="N135" s="5"/>
      <c r="O135" s="5" t="s">
        <v>24</v>
      </c>
    </row>
    <row r="136" spans="1:15" ht="51" x14ac:dyDescent="0.2">
      <c r="H136" s="2"/>
      <c r="I136" s="2"/>
      <c r="J136" s="5" t="s">
        <v>18</v>
      </c>
      <c r="K136" s="5" t="s">
        <v>19</v>
      </c>
      <c r="L136" s="5" t="s">
        <v>20</v>
      </c>
      <c r="M136" s="5" t="s">
        <v>22</v>
      </c>
      <c r="N136" s="5" t="s">
        <v>23</v>
      </c>
      <c r="O136" s="5" t="s">
        <v>25</v>
      </c>
    </row>
    <row r="137" spans="1:15" x14ac:dyDescent="0.2">
      <c r="H137" s="2"/>
      <c r="I137" s="2"/>
      <c r="J137" s="1" t="s">
        <v>37</v>
      </c>
      <c r="K137">
        <v>1</v>
      </c>
      <c r="L137">
        <v>31.499080657958984</v>
      </c>
      <c r="M137">
        <f>$L$137-L137</f>
        <v>0</v>
      </c>
      <c r="N137">
        <f>2^M137</f>
        <v>1</v>
      </c>
      <c r="O137">
        <f>N137*100/$N$149</f>
        <v>5.0210580756966419</v>
      </c>
    </row>
    <row r="138" spans="1:15" x14ac:dyDescent="0.2">
      <c r="H138" s="2"/>
      <c r="I138" s="2"/>
      <c r="J138" s="1" t="s">
        <v>37</v>
      </c>
      <c r="K138">
        <v>2</v>
      </c>
      <c r="L138">
        <v>32.179210662841797</v>
      </c>
      <c r="M138">
        <f t="shared" ref="M138:M148" si="28">$L$137-L138</f>
        <v>-0.6801300048828125</v>
      </c>
      <c r="N138">
        <f t="shared" ref="N138:N148" si="29">2^M138</f>
        <v>0.62410903188040712</v>
      </c>
      <c r="O138">
        <f t="shared" ref="O138:O148" si="30">N138*100/$N$149</f>
        <v>3.133687694638331</v>
      </c>
    </row>
    <row r="139" spans="1:15" x14ac:dyDescent="0.2">
      <c r="A139" s="4">
        <v>809</v>
      </c>
      <c r="B139" t="s">
        <v>56</v>
      </c>
      <c r="E139" t="s">
        <v>28</v>
      </c>
      <c r="H139" s="2"/>
      <c r="I139" s="2"/>
      <c r="J139" s="1" t="s">
        <v>37</v>
      </c>
      <c r="K139">
        <v>3</v>
      </c>
      <c r="L139">
        <v>31.036239624023438</v>
      </c>
      <c r="M139">
        <f t="shared" si="28"/>
        <v>0.46284103393554688</v>
      </c>
      <c r="N139">
        <f t="shared" si="29"/>
        <v>1.3782532791807058</v>
      </c>
      <c r="O139">
        <f t="shared" si="30"/>
        <v>6.9202897577856604</v>
      </c>
    </row>
    <row r="140" spans="1:15" x14ac:dyDescent="0.2">
      <c r="A140" s="1" t="s">
        <v>37</v>
      </c>
      <c r="B140" t="s">
        <v>0</v>
      </c>
      <c r="C140" t="s">
        <v>1</v>
      </c>
      <c r="D140" t="s">
        <v>2</v>
      </c>
      <c r="E140" t="s">
        <v>3</v>
      </c>
      <c r="H140" s="2"/>
      <c r="I140" s="2"/>
      <c r="J140" s="1" t="s">
        <v>37</v>
      </c>
      <c r="K140">
        <v>4</v>
      </c>
      <c r="L140">
        <v>30.806537628173828</v>
      </c>
      <c r="M140">
        <f t="shared" si="28"/>
        <v>0.69254302978515625</v>
      </c>
      <c r="N140">
        <f t="shared" si="29"/>
        <v>1.616129751284294</v>
      </c>
      <c r="O140">
        <f t="shared" si="30"/>
        <v>8.1146813390596098</v>
      </c>
    </row>
    <row r="141" spans="1:15" x14ac:dyDescent="0.2">
      <c r="A141">
        <v>1</v>
      </c>
      <c r="B141">
        <v>2</v>
      </c>
      <c r="C141">
        <v>31.77485466003418</v>
      </c>
      <c r="D141">
        <v>31.499080657958984</v>
      </c>
      <c r="E141">
        <f t="shared" ref="E141:E152" si="31">AVERAGE(C141:D141)</f>
        <v>31.636967658996582</v>
      </c>
      <c r="H141" s="2"/>
      <c r="I141" s="2"/>
      <c r="J141" s="1" t="s">
        <v>37</v>
      </c>
      <c r="K141">
        <v>5</v>
      </c>
      <c r="L141">
        <v>31.08000373840332</v>
      </c>
      <c r="M141">
        <f t="shared" si="28"/>
        <v>0.41907691955566406</v>
      </c>
      <c r="N141">
        <f t="shared" si="29"/>
        <v>1.337071781590184</v>
      </c>
      <c r="O141">
        <f t="shared" si="30"/>
        <v>6.7135150667394896</v>
      </c>
    </row>
    <row r="142" spans="1:15" x14ac:dyDescent="0.2">
      <c r="A142">
        <v>2</v>
      </c>
      <c r="B142">
        <v>2</v>
      </c>
      <c r="C142">
        <v>31.821277618408203</v>
      </c>
      <c r="D142">
        <v>32.179210662841797</v>
      </c>
      <c r="E142">
        <f t="shared" si="31"/>
        <v>32.000244140625</v>
      </c>
      <c r="H142" s="2"/>
      <c r="I142" s="2"/>
      <c r="J142" s="1" t="s">
        <v>37</v>
      </c>
      <c r="K142">
        <v>6</v>
      </c>
      <c r="L142">
        <v>31.294076919555664</v>
      </c>
      <c r="M142">
        <f t="shared" si="28"/>
        <v>0.20500373840332031</v>
      </c>
      <c r="N142">
        <f t="shared" si="29"/>
        <v>1.1526893337170467</v>
      </c>
      <c r="O142">
        <f t="shared" si="30"/>
        <v>5.7877200878293582</v>
      </c>
    </row>
    <row r="143" spans="1:15" x14ac:dyDescent="0.2">
      <c r="A143">
        <v>3</v>
      </c>
      <c r="B143">
        <v>2</v>
      </c>
      <c r="C143">
        <v>31.112575531005859</v>
      </c>
      <c r="D143">
        <v>31.036239624023438</v>
      </c>
      <c r="E143">
        <f t="shared" si="31"/>
        <v>31.074407577514648</v>
      </c>
      <c r="H143" s="2"/>
      <c r="I143" s="2"/>
      <c r="J143" s="1" t="s">
        <v>37</v>
      </c>
      <c r="K143">
        <v>7</v>
      </c>
      <c r="L143">
        <v>31.147045135498047</v>
      </c>
      <c r="M143">
        <f t="shared" si="28"/>
        <v>0.3520355224609375</v>
      </c>
      <c r="N143">
        <f t="shared" si="29"/>
        <v>1.2763601953575821</v>
      </c>
      <c r="O143">
        <f t="shared" si="30"/>
        <v>6.4086786663979307</v>
      </c>
    </row>
    <row r="144" spans="1:15" x14ac:dyDescent="0.2">
      <c r="A144">
        <v>4</v>
      </c>
      <c r="B144">
        <v>2</v>
      </c>
      <c r="C144">
        <v>30.818319320678711</v>
      </c>
      <c r="D144">
        <v>30.806537628173828</v>
      </c>
      <c r="E144">
        <f t="shared" si="31"/>
        <v>30.81242847442627</v>
      </c>
      <c r="H144" s="2"/>
      <c r="I144" s="2"/>
      <c r="J144" s="1" t="s">
        <v>37</v>
      </c>
      <c r="K144">
        <v>8</v>
      </c>
      <c r="L144">
        <v>30.942216873168945</v>
      </c>
      <c r="M144">
        <f t="shared" si="28"/>
        <v>0.55686378479003906</v>
      </c>
      <c r="N144">
        <f t="shared" si="29"/>
        <v>1.4710678452081554</v>
      </c>
      <c r="O144">
        <f t="shared" si="30"/>
        <v>7.3863170840800647</v>
      </c>
    </row>
    <row r="145" spans="1:15" x14ac:dyDescent="0.2">
      <c r="A145">
        <v>5</v>
      </c>
      <c r="B145">
        <v>2</v>
      </c>
      <c r="C145">
        <v>30.984195709228516</v>
      </c>
      <c r="D145">
        <v>31.08000373840332</v>
      </c>
      <c r="E145">
        <f t="shared" si="31"/>
        <v>31.032099723815918</v>
      </c>
      <c r="H145" s="2"/>
      <c r="I145" s="2"/>
      <c r="J145" s="1" t="s">
        <v>37</v>
      </c>
      <c r="K145">
        <v>9</v>
      </c>
      <c r="L145">
        <v>30.82899284362793</v>
      </c>
      <c r="M145">
        <f t="shared" si="28"/>
        <v>0.67008781433105469</v>
      </c>
      <c r="N145">
        <f t="shared" si="29"/>
        <v>1.5911698162939902</v>
      </c>
      <c r="O145">
        <f t="shared" si="30"/>
        <v>7.9893560559076811</v>
      </c>
    </row>
    <row r="146" spans="1:15" x14ac:dyDescent="0.2">
      <c r="A146">
        <v>6</v>
      </c>
      <c r="B146">
        <v>2</v>
      </c>
      <c r="C146">
        <v>31.456361770629883</v>
      </c>
      <c r="D146">
        <v>31.294076919555664</v>
      </c>
      <c r="E146">
        <f t="shared" si="31"/>
        <v>31.375219345092773</v>
      </c>
      <c r="H146" s="2"/>
      <c r="I146" s="2"/>
      <c r="J146" s="1" t="s">
        <v>37</v>
      </c>
      <c r="K146">
        <v>10</v>
      </c>
      <c r="L146">
        <v>30.748197555541992</v>
      </c>
      <c r="M146">
        <f t="shared" si="28"/>
        <v>0.75088310241699219</v>
      </c>
      <c r="N146">
        <f t="shared" si="29"/>
        <v>1.6828226045920402</v>
      </c>
      <c r="O146">
        <f t="shared" si="30"/>
        <v>8.4495500287517196</v>
      </c>
    </row>
    <row r="147" spans="1:15" x14ac:dyDescent="0.2">
      <c r="A147">
        <v>7</v>
      </c>
      <c r="B147">
        <v>2</v>
      </c>
      <c r="C147">
        <v>30.932529449462891</v>
      </c>
      <c r="D147">
        <v>31.147045135498047</v>
      </c>
      <c r="E147">
        <f t="shared" si="31"/>
        <v>31.039787292480469</v>
      </c>
      <c r="H147" s="2"/>
      <c r="I147" s="2"/>
      <c r="J147" s="1" t="s">
        <v>37</v>
      </c>
      <c r="K147">
        <v>11</v>
      </c>
      <c r="L147">
        <v>29.438228607177734</v>
      </c>
      <c r="M147">
        <f t="shared" si="28"/>
        <v>2.06085205078125</v>
      </c>
      <c r="N147">
        <f t="shared" si="29"/>
        <v>4.1723264776630256</v>
      </c>
      <c r="O147">
        <f t="shared" si="30"/>
        <v>20.949493555112856</v>
      </c>
    </row>
    <row r="148" spans="1:15" x14ac:dyDescent="0.2">
      <c r="A148">
        <v>8</v>
      </c>
      <c r="B148">
        <v>2</v>
      </c>
      <c r="C148">
        <v>30.755912780761719</v>
      </c>
      <c r="D148">
        <v>30.942216873168945</v>
      </c>
      <c r="E148">
        <f t="shared" si="31"/>
        <v>30.849064826965332</v>
      </c>
      <c r="H148" s="2"/>
      <c r="I148" s="2"/>
      <c r="J148" s="1" t="s">
        <v>37</v>
      </c>
      <c r="K148">
        <v>12</v>
      </c>
      <c r="L148">
        <v>30.112754821777344</v>
      </c>
      <c r="M148">
        <f t="shared" si="28"/>
        <v>1.3863258361816406</v>
      </c>
      <c r="N148">
        <f t="shared" si="29"/>
        <v>2.6141208466662782</v>
      </c>
      <c r="O148">
        <f t="shared" si="30"/>
        <v>13.125652588000658</v>
      </c>
    </row>
    <row r="149" spans="1:15" x14ac:dyDescent="0.2">
      <c r="A149">
        <v>9</v>
      </c>
      <c r="B149">
        <v>2</v>
      </c>
      <c r="C149">
        <v>31.244993209838867</v>
      </c>
      <c r="D149">
        <v>30.82899284362793</v>
      </c>
      <c r="E149">
        <f t="shared" si="31"/>
        <v>31.036993026733398</v>
      </c>
      <c r="H149" s="2"/>
      <c r="I149" s="2"/>
      <c r="N149">
        <f>SUM(N137:N148)</f>
        <v>19.916120963433709</v>
      </c>
      <c r="O149">
        <f>SUM(O137:O148)</f>
        <v>100</v>
      </c>
    </row>
    <row r="150" spans="1:15" x14ac:dyDescent="0.2">
      <c r="A150">
        <v>10</v>
      </c>
      <c r="B150">
        <v>2</v>
      </c>
      <c r="C150">
        <v>30.412363052368164</v>
      </c>
      <c r="D150">
        <v>30.748197555541992</v>
      </c>
      <c r="E150">
        <f t="shared" si="31"/>
        <v>30.580280303955078</v>
      </c>
      <c r="H150" s="2"/>
      <c r="I150" s="2"/>
      <c r="J150" s="2"/>
      <c r="O150" s="2"/>
    </row>
    <row r="151" spans="1:15" x14ac:dyDescent="0.2">
      <c r="A151">
        <v>11</v>
      </c>
      <c r="B151">
        <v>2</v>
      </c>
      <c r="C151">
        <v>29.527311325073242</v>
      </c>
      <c r="D151">
        <v>29.438228607177734</v>
      </c>
      <c r="E151">
        <f t="shared" si="31"/>
        <v>29.482769966125488</v>
      </c>
      <c r="H151" s="2"/>
      <c r="I151" s="2"/>
      <c r="J151" s="2"/>
      <c r="O151" s="2"/>
    </row>
    <row r="152" spans="1:15" x14ac:dyDescent="0.2">
      <c r="A152">
        <v>12</v>
      </c>
      <c r="B152">
        <v>2</v>
      </c>
      <c r="C152">
        <v>30.21124267578125</v>
      </c>
      <c r="D152">
        <v>30.112754821777344</v>
      </c>
      <c r="E152">
        <f t="shared" si="31"/>
        <v>30.161998748779297</v>
      </c>
      <c r="H152" s="2"/>
      <c r="I152" s="2"/>
      <c r="J152" s="2"/>
      <c r="O152" s="2"/>
    </row>
    <row r="153" spans="1:15" x14ac:dyDescent="0.2">
      <c r="H153" s="2"/>
      <c r="I153" s="2"/>
      <c r="J153" s="2"/>
      <c r="O153" s="2"/>
    </row>
    <row r="154" spans="1:15" x14ac:dyDescent="0.2">
      <c r="C154">
        <v>35.929592132568359</v>
      </c>
      <c r="H154" s="2"/>
      <c r="I154" s="2"/>
      <c r="J154" s="2"/>
      <c r="O154" s="2"/>
    </row>
    <row r="155" spans="1:15" x14ac:dyDescent="0.2">
      <c r="A155" s="2"/>
      <c r="B155" s="2"/>
      <c r="H155" s="2"/>
      <c r="I155" s="2"/>
      <c r="J155" s="2"/>
      <c r="O155" s="2"/>
    </row>
    <row r="156" spans="1:15" x14ac:dyDescent="0.2">
      <c r="A156" s="2"/>
      <c r="B156" s="2"/>
      <c r="H156" s="2"/>
      <c r="I156" s="2"/>
      <c r="J156" s="2"/>
      <c r="O156" s="2"/>
    </row>
    <row r="157" spans="1:15" x14ac:dyDescent="0.2">
      <c r="A157" s="4">
        <v>809</v>
      </c>
      <c r="B157" t="s">
        <v>54</v>
      </c>
      <c r="E157" t="s">
        <v>28</v>
      </c>
      <c r="I157" s="2"/>
      <c r="J157" t="s">
        <v>32</v>
      </c>
      <c r="K157" s="1" t="s">
        <v>39</v>
      </c>
    </row>
    <row r="158" spans="1:15" ht="34" x14ac:dyDescent="0.2">
      <c r="A158" s="1" t="s">
        <v>39</v>
      </c>
      <c r="B158" t="s">
        <v>0</v>
      </c>
      <c r="C158" t="s">
        <v>1</v>
      </c>
      <c r="D158" t="s">
        <v>2</v>
      </c>
      <c r="E158" t="s">
        <v>3</v>
      </c>
      <c r="I158" s="2"/>
      <c r="J158" s="5"/>
      <c r="K158" s="5"/>
      <c r="L158" s="5"/>
      <c r="M158" s="5" t="s">
        <v>21</v>
      </c>
      <c r="N158" s="5"/>
      <c r="O158" s="5" t="s">
        <v>24</v>
      </c>
    </row>
    <row r="159" spans="1:15" ht="51" x14ac:dyDescent="0.2">
      <c r="A159">
        <v>1</v>
      </c>
      <c r="B159">
        <v>2</v>
      </c>
      <c r="C159">
        <v>36.278633117675781</v>
      </c>
      <c r="D159">
        <v>33.542259216308594</v>
      </c>
      <c r="E159">
        <f t="shared" ref="E159:E170" si="32">AVERAGE(C159:D159)</f>
        <v>34.910446166992188</v>
      </c>
      <c r="I159" s="2"/>
      <c r="J159" s="5" t="s">
        <v>18</v>
      </c>
      <c r="K159" s="5" t="s">
        <v>19</v>
      </c>
      <c r="L159" s="5" t="s">
        <v>20</v>
      </c>
      <c r="M159" s="5" t="s">
        <v>22</v>
      </c>
      <c r="N159" s="5" t="s">
        <v>23</v>
      </c>
      <c r="O159" s="5" t="s">
        <v>25</v>
      </c>
    </row>
    <row r="160" spans="1:15" x14ac:dyDescent="0.2">
      <c r="A160">
        <v>2</v>
      </c>
      <c r="B160">
        <v>2</v>
      </c>
      <c r="C160">
        <v>35.667938232421875</v>
      </c>
      <c r="D160">
        <v>33.7685546875</v>
      </c>
      <c r="E160">
        <f t="shared" si="32"/>
        <v>34.718246459960938</v>
      </c>
      <c r="I160" s="2"/>
      <c r="J160" s="1" t="s">
        <v>39</v>
      </c>
      <c r="K160">
        <v>1</v>
      </c>
      <c r="L160">
        <v>34.910446166992188</v>
      </c>
      <c r="M160">
        <f>$L$160-L160</f>
        <v>0</v>
      </c>
      <c r="N160">
        <f>2^M160</f>
        <v>1</v>
      </c>
      <c r="O160">
        <f>N160*100/$N$172</f>
        <v>0.24979991937282855</v>
      </c>
    </row>
    <row r="161" spans="1:16" x14ac:dyDescent="0.2">
      <c r="A161">
        <v>3</v>
      </c>
      <c r="B161">
        <v>2</v>
      </c>
      <c r="C161">
        <v>29.733676910400391</v>
      </c>
      <c r="D161">
        <v>29.92852783203125</v>
      </c>
      <c r="E161">
        <f t="shared" si="32"/>
        <v>29.83110237121582</v>
      </c>
      <c r="I161" s="2"/>
      <c r="J161" s="1" t="s">
        <v>39</v>
      </c>
      <c r="K161">
        <v>2</v>
      </c>
      <c r="L161">
        <v>34.718246459960938</v>
      </c>
      <c r="M161">
        <f t="shared" ref="M161:M171" si="33">$L$160-L161</f>
        <v>0.19219970703125</v>
      </c>
      <c r="N161">
        <f t="shared" ref="N161:N171" si="34">2^M161</f>
        <v>1.142504388633053</v>
      </c>
      <c r="O161">
        <f t="shared" ref="O161:O171" si="35">N161*100/$N$172</f>
        <v>0.28539750416363946</v>
      </c>
    </row>
    <row r="162" spans="1:16" x14ac:dyDescent="0.2">
      <c r="A162">
        <v>4</v>
      </c>
      <c r="B162">
        <v>2</v>
      </c>
      <c r="C162">
        <v>31.455816268920898</v>
      </c>
      <c r="D162">
        <v>30.677089691162109</v>
      </c>
      <c r="E162">
        <f t="shared" si="32"/>
        <v>31.066452980041504</v>
      </c>
      <c r="I162" s="2"/>
      <c r="J162" s="1" t="s">
        <v>39</v>
      </c>
      <c r="K162">
        <v>3</v>
      </c>
      <c r="L162">
        <v>29.83110237121582</v>
      </c>
      <c r="M162">
        <f t="shared" si="33"/>
        <v>5.0793437957763672</v>
      </c>
      <c r="N162">
        <f t="shared" si="34"/>
        <v>33.809195819011038</v>
      </c>
      <c r="O162">
        <f t="shared" si="35"/>
        <v>8.4455343896491293</v>
      </c>
    </row>
    <row r="163" spans="1:16" x14ac:dyDescent="0.2">
      <c r="A163">
        <v>5</v>
      </c>
      <c r="B163">
        <v>2</v>
      </c>
      <c r="C163">
        <v>28.959178924560547</v>
      </c>
      <c r="D163">
        <v>30.779483795166016</v>
      </c>
      <c r="E163">
        <f t="shared" si="32"/>
        <v>29.869331359863281</v>
      </c>
      <c r="I163" s="2"/>
      <c r="J163" s="1" t="s">
        <v>39</v>
      </c>
      <c r="K163">
        <v>4</v>
      </c>
      <c r="L163">
        <v>31.066452980041504</v>
      </c>
      <c r="M163">
        <f t="shared" si="33"/>
        <v>3.8439931869506836</v>
      </c>
      <c r="N163">
        <f t="shared" si="34"/>
        <v>14.360092995753412</v>
      </c>
      <c r="O163">
        <f t="shared" si="35"/>
        <v>3.5871500725255223</v>
      </c>
    </row>
    <row r="164" spans="1:16" x14ac:dyDescent="0.2">
      <c r="A164">
        <v>6</v>
      </c>
      <c r="B164">
        <v>2</v>
      </c>
      <c r="C164">
        <v>29.277364730834961</v>
      </c>
      <c r="D164">
        <v>29.697608947753906</v>
      </c>
      <c r="E164">
        <f t="shared" si="32"/>
        <v>29.487486839294434</v>
      </c>
      <c r="I164" s="2"/>
      <c r="J164" s="1" t="s">
        <v>39</v>
      </c>
      <c r="K164">
        <v>5</v>
      </c>
      <c r="L164">
        <v>29.869331359863281</v>
      </c>
      <c r="M164">
        <f t="shared" si="33"/>
        <v>5.0411148071289062</v>
      </c>
      <c r="N164">
        <f t="shared" si="34"/>
        <v>32.925074667763447</v>
      </c>
      <c r="O164">
        <f t="shared" si="35"/>
        <v>8.224680997351669</v>
      </c>
    </row>
    <row r="165" spans="1:16" x14ac:dyDescent="0.2">
      <c r="A165">
        <v>7</v>
      </c>
      <c r="B165">
        <v>2</v>
      </c>
      <c r="C165">
        <v>27.946649551391602</v>
      </c>
      <c r="D165">
        <v>28.278396606445312</v>
      </c>
      <c r="E165">
        <f t="shared" si="32"/>
        <v>28.112523078918457</v>
      </c>
      <c r="I165" s="2"/>
      <c r="J165" s="1" t="s">
        <v>39</v>
      </c>
      <c r="K165">
        <v>6</v>
      </c>
      <c r="L165">
        <v>29.487486839294434</v>
      </c>
      <c r="M165">
        <f t="shared" si="33"/>
        <v>5.4229593276977539</v>
      </c>
      <c r="N165">
        <f t="shared" si="34"/>
        <v>42.901593436448977</v>
      </c>
      <c r="O165">
        <f t="shared" si="35"/>
        <v>10.716814581390825</v>
      </c>
      <c r="P165">
        <f>SUM(O160:O165)</f>
        <v>31.509377464453614</v>
      </c>
    </row>
    <row r="166" spans="1:16" x14ac:dyDescent="0.2">
      <c r="A166">
        <v>8</v>
      </c>
      <c r="B166">
        <v>2</v>
      </c>
      <c r="C166">
        <v>33.131465911865234</v>
      </c>
      <c r="D166">
        <v>31.617595672607422</v>
      </c>
      <c r="E166">
        <f t="shared" si="32"/>
        <v>32.374530792236328</v>
      </c>
      <c r="I166" s="2"/>
      <c r="J166" s="1" t="s">
        <v>39</v>
      </c>
      <c r="K166">
        <v>7</v>
      </c>
      <c r="L166">
        <v>28.112523078918457</v>
      </c>
      <c r="M166">
        <f t="shared" si="33"/>
        <v>6.7979230880737305</v>
      </c>
      <c r="N166">
        <f t="shared" si="34"/>
        <v>111.27017157758812</v>
      </c>
      <c r="O166">
        <f t="shared" si="35"/>
        <v>27.795279888682312</v>
      </c>
    </row>
    <row r="167" spans="1:16" x14ac:dyDescent="0.2">
      <c r="A167">
        <v>9</v>
      </c>
      <c r="B167">
        <v>2</v>
      </c>
      <c r="C167">
        <v>28.912387847900391</v>
      </c>
      <c r="D167">
        <v>29.592876434326172</v>
      </c>
      <c r="E167">
        <f t="shared" si="32"/>
        <v>29.252632141113281</v>
      </c>
      <c r="I167" s="2"/>
      <c r="J167" s="1" t="s">
        <v>39</v>
      </c>
      <c r="K167">
        <v>8</v>
      </c>
      <c r="L167">
        <v>32.374530792236328</v>
      </c>
      <c r="M167">
        <f t="shared" si="33"/>
        <v>2.5359153747558594</v>
      </c>
      <c r="N167">
        <f t="shared" si="34"/>
        <v>5.7994471390212166</v>
      </c>
      <c r="O167">
        <f t="shared" si="35"/>
        <v>1.448701427734481</v>
      </c>
    </row>
    <row r="168" spans="1:16" x14ac:dyDescent="0.2">
      <c r="A168">
        <v>10</v>
      </c>
      <c r="B168">
        <v>2</v>
      </c>
      <c r="C168">
        <v>29.969898223876953</v>
      </c>
      <c r="D168">
        <v>30.108768463134766</v>
      </c>
      <c r="E168">
        <f t="shared" si="32"/>
        <v>30.039333343505859</v>
      </c>
      <c r="I168" s="2"/>
      <c r="J168" s="1" t="s">
        <v>39</v>
      </c>
      <c r="K168">
        <v>9</v>
      </c>
      <c r="L168">
        <v>29.252632141113281</v>
      </c>
      <c r="M168">
        <f t="shared" si="33"/>
        <v>5.6578140258789062</v>
      </c>
      <c r="N168">
        <f t="shared" si="34"/>
        <v>50.486089362653964</v>
      </c>
      <c r="O168">
        <f t="shared" si="35"/>
        <v>12.611421052240377</v>
      </c>
    </row>
    <row r="169" spans="1:16" x14ac:dyDescent="0.2">
      <c r="A169">
        <v>11</v>
      </c>
      <c r="B169">
        <v>2</v>
      </c>
      <c r="C169">
        <v>29.013368606567383</v>
      </c>
      <c r="D169">
        <v>28.854221343994141</v>
      </c>
      <c r="E169">
        <f t="shared" si="32"/>
        <v>28.933794975280762</v>
      </c>
      <c r="I169" s="2"/>
      <c r="J169" s="1" t="s">
        <v>39</v>
      </c>
      <c r="K169">
        <v>10</v>
      </c>
      <c r="L169">
        <v>30.039333343505859</v>
      </c>
      <c r="M169">
        <f t="shared" si="33"/>
        <v>4.8711128234863281</v>
      </c>
      <c r="N169">
        <f t="shared" si="34"/>
        <v>29.265171406946092</v>
      </c>
      <c r="O169">
        <f t="shared" si="35"/>
        <v>7.3104374578871418</v>
      </c>
    </row>
    <row r="170" spans="1:16" x14ac:dyDescent="0.2">
      <c r="A170">
        <v>12</v>
      </c>
      <c r="B170">
        <v>2</v>
      </c>
      <c r="C170">
        <v>31.636438369750977</v>
      </c>
      <c r="D170">
        <v>30.490766525268555</v>
      </c>
      <c r="E170">
        <f t="shared" si="32"/>
        <v>31.063602447509766</v>
      </c>
      <c r="I170" s="2"/>
      <c r="J170" s="1" t="s">
        <v>39</v>
      </c>
      <c r="K170">
        <v>11</v>
      </c>
      <c r="L170">
        <v>28.933794975280762</v>
      </c>
      <c r="M170">
        <f t="shared" si="33"/>
        <v>5.9766511917114258</v>
      </c>
      <c r="N170">
        <f t="shared" si="34"/>
        <v>62.972550350772543</v>
      </c>
      <c r="O170">
        <f t="shared" si="35"/>
        <v>15.730538000324367</v>
      </c>
    </row>
    <row r="171" spans="1:16" x14ac:dyDescent="0.2">
      <c r="I171" s="2"/>
      <c r="J171" s="1" t="s">
        <v>39</v>
      </c>
      <c r="K171">
        <v>12</v>
      </c>
      <c r="L171">
        <v>31.063602447509766</v>
      </c>
      <c r="M171">
        <f t="shared" si="33"/>
        <v>3.8468437194824219</v>
      </c>
      <c r="N171">
        <f t="shared" si="34"/>
        <v>14.388494270541656</v>
      </c>
      <c r="O171">
        <f t="shared" si="35"/>
        <v>3.594244708677711</v>
      </c>
      <c r="P171">
        <f>SUM(O166:O171)</f>
        <v>68.490622535546379</v>
      </c>
    </row>
    <row r="172" spans="1:16" x14ac:dyDescent="0.2">
      <c r="C172">
        <v>33.217529296875</v>
      </c>
      <c r="I172" s="2"/>
      <c r="N172">
        <f>SUM(N160:N171)</f>
        <v>400.3203854151335</v>
      </c>
      <c r="O172">
        <f>SUM(O160:O171)</f>
        <v>100.00000000000001</v>
      </c>
    </row>
    <row r="173" spans="1:16" x14ac:dyDescent="0.2">
      <c r="I173" s="2"/>
    </row>
    <row r="174" spans="1:16" x14ac:dyDescent="0.2">
      <c r="I174" s="2"/>
    </row>
    <row r="175" spans="1:16" x14ac:dyDescent="0.2">
      <c r="I175" s="2"/>
      <c r="J175" t="s">
        <v>15</v>
      </c>
      <c r="K175" s="1" t="s">
        <v>39</v>
      </c>
    </row>
    <row r="176" spans="1:16" ht="34" x14ac:dyDescent="0.2">
      <c r="A176" s="4">
        <v>809</v>
      </c>
      <c r="B176" t="s">
        <v>69</v>
      </c>
      <c r="E176" t="s">
        <v>28</v>
      </c>
      <c r="I176" s="2"/>
      <c r="J176" s="5"/>
      <c r="K176" s="5"/>
      <c r="L176" s="5"/>
      <c r="M176" s="5" t="s">
        <v>21</v>
      </c>
      <c r="N176" s="5"/>
      <c r="O176" s="5" t="s">
        <v>24</v>
      </c>
    </row>
    <row r="177" spans="1:16" ht="51" x14ac:dyDescent="0.2">
      <c r="A177" s="1" t="s">
        <v>39</v>
      </c>
      <c r="B177" t="s">
        <v>0</v>
      </c>
      <c r="C177" t="s">
        <v>1</v>
      </c>
      <c r="D177" t="s">
        <v>2</v>
      </c>
      <c r="E177" t="s">
        <v>3</v>
      </c>
      <c r="I177" s="2"/>
      <c r="J177" s="5" t="s">
        <v>18</v>
      </c>
      <c r="K177" s="5" t="s">
        <v>19</v>
      </c>
      <c r="L177" s="5" t="s">
        <v>20</v>
      </c>
      <c r="M177" s="5" t="s">
        <v>22</v>
      </c>
      <c r="N177" s="5" t="s">
        <v>23</v>
      </c>
      <c r="O177" s="5" t="s">
        <v>25</v>
      </c>
    </row>
    <row r="178" spans="1:16" x14ac:dyDescent="0.2">
      <c r="A178">
        <v>1</v>
      </c>
      <c r="B178">
        <v>2</v>
      </c>
      <c r="C178">
        <v>31.595809936523438</v>
      </c>
      <c r="D178">
        <v>31.451539993286133</v>
      </c>
      <c r="E178">
        <f>AVERAGE(C178:D178)</f>
        <v>31.523674964904785</v>
      </c>
      <c r="I178" s="2"/>
      <c r="J178" s="1" t="s">
        <v>39</v>
      </c>
      <c r="K178">
        <v>1</v>
      </c>
      <c r="L178">
        <f>E178</f>
        <v>31.523674964904785</v>
      </c>
      <c r="M178">
        <f>$L$178-L178</f>
        <v>0</v>
      </c>
      <c r="N178">
        <f>2^M178</f>
        <v>1</v>
      </c>
      <c r="O178">
        <f>N178*100/$N$190</f>
        <v>2.3916645457674623</v>
      </c>
    </row>
    <row r="179" spans="1:16" x14ac:dyDescent="0.2">
      <c r="A179">
        <v>2</v>
      </c>
      <c r="B179">
        <v>2</v>
      </c>
      <c r="C179">
        <v>32.912620544433594</v>
      </c>
      <c r="D179">
        <v>30.909904479980469</v>
      </c>
      <c r="E179">
        <f t="shared" ref="E179:E190" si="36">AVERAGE(C179:D179)</f>
        <v>31.911262512207031</v>
      </c>
      <c r="I179" s="2"/>
      <c r="J179" s="1" t="s">
        <v>39</v>
      </c>
      <c r="K179">
        <v>2</v>
      </c>
      <c r="L179">
        <f t="shared" ref="L179:L189" si="37">E179</f>
        <v>31.911262512207031</v>
      </c>
      <c r="M179">
        <f t="shared" ref="M179:M189" si="38">$L$178-L179</f>
        <v>-0.38758754730224609</v>
      </c>
      <c r="N179">
        <f t="shared" ref="N179:N189" si="39">2^M179</f>
        <v>0.7644067657215935</v>
      </c>
      <c r="O179">
        <f t="shared" ref="O179:O189" si="40">N179*100/$N$190</f>
        <v>1.8282045601211099</v>
      </c>
    </row>
    <row r="180" spans="1:16" x14ac:dyDescent="0.2">
      <c r="A180">
        <v>3</v>
      </c>
      <c r="B180">
        <v>2</v>
      </c>
      <c r="C180">
        <v>30.587236404418945</v>
      </c>
      <c r="D180">
        <v>30.587236404418945</v>
      </c>
      <c r="E180">
        <f t="shared" si="36"/>
        <v>30.587236404418945</v>
      </c>
      <c r="I180" s="2"/>
      <c r="J180" s="1" t="s">
        <v>39</v>
      </c>
      <c r="K180">
        <v>3</v>
      </c>
      <c r="L180">
        <f t="shared" si="37"/>
        <v>30.587236404418945</v>
      </c>
      <c r="M180">
        <f t="shared" si="38"/>
        <v>0.93643856048583984</v>
      </c>
      <c r="N180">
        <f t="shared" si="39"/>
        <v>1.9137979974109633</v>
      </c>
      <c r="O180">
        <f t="shared" si="40"/>
        <v>4.5771628181685715</v>
      </c>
    </row>
    <row r="181" spans="1:16" x14ac:dyDescent="0.2">
      <c r="A181">
        <v>4</v>
      </c>
      <c r="B181">
        <v>2</v>
      </c>
      <c r="C181">
        <v>31.764228820800781</v>
      </c>
      <c r="D181">
        <v>31.764228820800781</v>
      </c>
      <c r="E181">
        <f t="shared" si="36"/>
        <v>31.764228820800781</v>
      </c>
      <c r="I181" s="2"/>
      <c r="J181" s="1" t="s">
        <v>39</v>
      </c>
      <c r="K181">
        <v>4</v>
      </c>
      <c r="L181">
        <f t="shared" si="37"/>
        <v>31.764228820800781</v>
      </c>
      <c r="M181">
        <f t="shared" si="38"/>
        <v>-0.24055385589599609</v>
      </c>
      <c r="N181">
        <f t="shared" si="39"/>
        <v>0.84642030613369634</v>
      </c>
      <c r="O181">
        <f t="shared" si="40"/>
        <v>2.0243534369976031</v>
      </c>
    </row>
    <row r="182" spans="1:16" x14ac:dyDescent="0.2">
      <c r="A182">
        <v>5</v>
      </c>
      <c r="B182">
        <v>2</v>
      </c>
      <c r="C182">
        <v>30.719913482666016</v>
      </c>
      <c r="D182">
        <v>30.719913482666016</v>
      </c>
      <c r="E182">
        <f t="shared" si="36"/>
        <v>30.719913482666016</v>
      </c>
      <c r="F182" s="2"/>
      <c r="I182" s="2"/>
      <c r="J182" s="1" t="s">
        <v>39</v>
      </c>
      <c r="K182">
        <v>5</v>
      </c>
      <c r="L182">
        <f t="shared" si="37"/>
        <v>30.719913482666016</v>
      </c>
      <c r="M182">
        <f t="shared" si="38"/>
        <v>0.80376148223876953</v>
      </c>
      <c r="N182">
        <f t="shared" si="39"/>
        <v>1.7456465543061548</v>
      </c>
      <c r="O182">
        <f t="shared" si="40"/>
        <v>4.1750009733751661</v>
      </c>
    </row>
    <row r="183" spans="1:16" x14ac:dyDescent="0.2">
      <c r="A183">
        <v>6</v>
      </c>
      <c r="B183">
        <v>2</v>
      </c>
      <c r="C183">
        <v>28.956071853637695</v>
      </c>
      <c r="D183">
        <v>28.956071853637695</v>
      </c>
      <c r="E183">
        <f t="shared" si="36"/>
        <v>28.956071853637695</v>
      </c>
      <c r="F183" s="2"/>
      <c r="I183" s="2"/>
      <c r="J183" s="1" t="s">
        <v>39</v>
      </c>
      <c r="K183">
        <v>6</v>
      </c>
      <c r="L183">
        <f t="shared" si="37"/>
        <v>28.956071853637695</v>
      </c>
      <c r="M183">
        <f t="shared" si="38"/>
        <v>2.5676031112670898</v>
      </c>
      <c r="N183">
        <f t="shared" si="39"/>
        <v>5.9282369432076401</v>
      </c>
      <c r="O183">
        <f t="shared" si="40"/>
        <v>14.178354115978591</v>
      </c>
      <c r="P183">
        <f>SUM(O178:O183)</f>
        <v>29.174740450408507</v>
      </c>
    </row>
    <row r="184" spans="1:16" x14ac:dyDescent="0.2">
      <c r="A184">
        <v>7</v>
      </c>
      <c r="B184">
        <v>2</v>
      </c>
      <c r="C184">
        <v>31.517997741699219</v>
      </c>
      <c r="D184">
        <v>30.023454666137695</v>
      </c>
      <c r="E184">
        <f t="shared" si="36"/>
        <v>30.770726203918457</v>
      </c>
      <c r="F184" s="2"/>
      <c r="I184" s="2"/>
      <c r="J184" s="1" t="s">
        <v>39</v>
      </c>
      <c r="K184">
        <v>7</v>
      </c>
      <c r="L184">
        <f t="shared" si="37"/>
        <v>30.770726203918457</v>
      </c>
      <c r="M184">
        <f t="shared" si="38"/>
        <v>0.75294876098632812</v>
      </c>
      <c r="N184">
        <f t="shared" si="39"/>
        <v>1.6852338048798625</v>
      </c>
      <c r="O184">
        <f t="shared" si="40"/>
        <v>4.0305139424599687</v>
      </c>
    </row>
    <row r="185" spans="1:16" x14ac:dyDescent="0.2">
      <c r="A185">
        <v>8</v>
      </c>
      <c r="B185">
        <v>2</v>
      </c>
      <c r="C185">
        <v>32.757095336914062</v>
      </c>
      <c r="D185">
        <v>30.118772506713867</v>
      </c>
      <c r="E185">
        <f t="shared" si="36"/>
        <v>31.437933921813965</v>
      </c>
      <c r="J185" s="1" t="s">
        <v>39</v>
      </c>
      <c r="K185">
        <v>8</v>
      </c>
      <c r="L185">
        <f t="shared" si="37"/>
        <v>31.437933921813965</v>
      </c>
      <c r="M185">
        <f t="shared" si="38"/>
        <v>8.5741043090820312E-2</v>
      </c>
      <c r="N185">
        <f t="shared" si="39"/>
        <v>1.0612327056217057</v>
      </c>
      <c r="O185">
        <f t="shared" si="40"/>
        <v>2.5381126368443119</v>
      </c>
    </row>
    <row r="186" spans="1:16" x14ac:dyDescent="0.2">
      <c r="A186">
        <v>9</v>
      </c>
      <c r="B186">
        <v>2</v>
      </c>
      <c r="C186">
        <v>30.661594390869141</v>
      </c>
      <c r="D186">
        <v>30.661594390869141</v>
      </c>
      <c r="E186">
        <f t="shared" si="36"/>
        <v>30.661594390869141</v>
      </c>
      <c r="J186" s="1" t="s">
        <v>39</v>
      </c>
      <c r="K186">
        <v>9</v>
      </c>
      <c r="L186">
        <f t="shared" si="37"/>
        <v>30.661594390869141</v>
      </c>
      <c r="M186">
        <f t="shared" si="38"/>
        <v>0.86208057403564453</v>
      </c>
      <c r="N186">
        <f t="shared" si="39"/>
        <v>1.8176577456396172</v>
      </c>
      <c r="O186">
        <f t="shared" si="40"/>
        <v>4.3472275865858849</v>
      </c>
    </row>
    <row r="187" spans="1:16" x14ac:dyDescent="0.2">
      <c r="A187">
        <v>10</v>
      </c>
      <c r="B187">
        <v>2</v>
      </c>
      <c r="C187">
        <v>30.298496246337891</v>
      </c>
      <c r="D187">
        <v>30.88099479675293</v>
      </c>
      <c r="E187">
        <f t="shared" si="36"/>
        <v>30.58974552154541</v>
      </c>
      <c r="F187" s="2"/>
      <c r="I187" s="2"/>
      <c r="J187" s="1" t="s">
        <v>39</v>
      </c>
      <c r="K187">
        <v>10</v>
      </c>
      <c r="L187">
        <f t="shared" si="37"/>
        <v>30.58974552154541</v>
      </c>
      <c r="M187">
        <f t="shared" si="38"/>
        <v>0.933929443359375</v>
      </c>
      <c r="N187">
        <f t="shared" si="39"/>
        <v>1.9104724366542909</v>
      </c>
      <c r="O187">
        <f t="shared" si="40"/>
        <v>4.5692091924120417</v>
      </c>
    </row>
    <row r="188" spans="1:16" x14ac:dyDescent="0.2">
      <c r="A188">
        <v>11</v>
      </c>
      <c r="B188">
        <v>2</v>
      </c>
      <c r="C188">
        <v>28.823520660400391</v>
      </c>
      <c r="D188">
        <v>28.465526580810547</v>
      </c>
      <c r="E188">
        <f t="shared" si="36"/>
        <v>28.644523620605469</v>
      </c>
      <c r="I188" s="2"/>
      <c r="J188" s="1" t="s">
        <v>39</v>
      </c>
      <c r="K188">
        <v>11</v>
      </c>
      <c r="L188">
        <f t="shared" si="37"/>
        <v>28.644523620605469</v>
      </c>
      <c r="M188">
        <f t="shared" si="38"/>
        <v>2.8791513442993164</v>
      </c>
      <c r="N188">
        <f t="shared" si="39"/>
        <v>7.3571721245927311</v>
      </c>
      <c r="O188">
        <f t="shared" si="40"/>
        <v>17.595887727497111</v>
      </c>
    </row>
    <row r="189" spans="1:16" x14ac:dyDescent="0.2">
      <c r="A189">
        <v>12</v>
      </c>
      <c r="B189">
        <v>2</v>
      </c>
      <c r="C189">
        <v>27.459646224975586</v>
      </c>
      <c r="D189">
        <v>27.627359390258789</v>
      </c>
      <c r="E189">
        <f t="shared" si="36"/>
        <v>27.543502807617188</v>
      </c>
      <c r="I189" s="2"/>
      <c r="J189" s="1" t="s">
        <v>39</v>
      </c>
      <c r="K189">
        <v>12</v>
      </c>
      <c r="L189">
        <f t="shared" si="37"/>
        <v>27.543502807617188</v>
      </c>
      <c r="M189">
        <f t="shared" si="38"/>
        <v>3.9801721572875977</v>
      </c>
      <c r="N189">
        <f t="shared" si="39"/>
        <v>15.781606383967361</v>
      </c>
      <c r="O189">
        <f t="shared" si="40"/>
        <v>37.744308463792187</v>
      </c>
      <c r="P189">
        <f>SUM(O184:O189)</f>
        <v>70.825259549591507</v>
      </c>
    </row>
    <row r="190" spans="1:16" x14ac:dyDescent="0.2">
      <c r="A190">
        <v>13</v>
      </c>
      <c r="B190">
        <v>2</v>
      </c>
      <c r="C190">
        <v>26.577560424804688</v>
      </c>
      <c r="D190">
        <v>25.700248718261719</v>
      </c>
      <c r="E190">
        <f t="shared" si="36"/>
        <v>26.138904571533203</v>
      </c>
      <c r="I190" s="2"/>
      <c r="N190">
        <f>SUM(N178:N189)</f>
        <v>41.811883768135615</v>
      </c>
      <c r="O190">
        <f>SUM(O178:O189)</f>
        <v>100</v>
      </c>
    </row>
    <row r="191" spans="1:16" x14ac:dyDescent="0.2">
      <c r="I191" s="2"/>
    </row>
    <row r="192" spans="1:16" x14ac:dyDescent="0.2">
      <c r="C192">
        <v>31.388139724731445</v>
      </c>
      <c r="I192" s="2"/>
      <c r="J192" t="s">
        <v>33</v>
      </c>
      <c r="K192" s="1" t="s">
        <v>39</v>
      </c>
    </row>
    <row r="193" spans="1:16" ht="34" x14ac:dyDescent="0.2">
      <c r="I193" s="2"/>
      <c r="J193" s="5"/>
      <c r="K193" s="5"/>
      <c r="L193" s="5"/>
      <c r="M193" s="5" t="s">
        <v>21</v>
      </c>
      <c r="N193" s="5"/>
      <c r="O193" s="5" t="s">
        <v>24</v>
      </c>
    </row>
    <row r="194" spans="1:16" ht="51" x14ac:dyDescent="0.2">
      <c r="I194" s="2"/>
      <c r="J194" s="5" t="s">
        <v>18</v>
      </c>
      <c r="K194" s="5" t="s">
        <v>19</v>
      </c>
      <c r="L194" s="5" t="s">
        <v>20</v>
      </c>
      <c r="M194" s="5" t="s">
        <v>22</v>
      </c>
      <c r="N194" s="5" t="s">
        <v>23</v>
      </c>
      <c r="O194" s="5" t="s">
        <v>25</v>
      </c>
    </row>
    <row r="195" spans="1:16" x14ac:dyDescent="0.2">
      <c r="A195" s="4">
        <v>809</v>
      </c>
      <c r="B195" t="s">
        <v>55</v>
      </c>
      <c r="E195" t="s">
        <v>28</v>
      </c>
      <c r="I195" s="2"/>
      <c r="J195" s="1" t="s">
        <v>39</v>
      </c>
      <c r="K195">
        <v>1</v>
      </c>
      <c r="L195">
        <v>32.499210357666016</v>
      </c>
      <c r="M195">
        <f>$L$195-L195</f>
        <v>0</v>
      </c>
      <c r="N195">
        <f>2^M195</f>
        <v>1</v>
      </c>
      <c r="O195">
        <f>N195*100/$N$207</f>
        <v>1.5091023434147082</v>
      </c>
    </row>
    <row r="196" spans="1:16" x14ac:dyDescent="0.2">
      <c r="A196" s="1" t="s">
        <v>39</v>
      </c>
      <c r="B196" t="s">
        <v>0</v>
      </c>
      <c r="C196" t="s">
        <v>1</v>
      </c>
      <c r="D196" t="s">
        <v>2</v>
      </c>
      <c r="E196" t="s">
        <v>3</v>
      </c>
      <c r="I196" s="2"/>
      <c r="J196" s="1" t="s">
        <v>39</v>
      </c>
      <c r="K196">
        <v>2</v>
      </c>
      <c r="L196">
        <v>35.116886138916016</v>
      </c>
      <c r="M196">
        <f t="shared" ref="M196:M206" si="41">$L$195-L196</f>
        <v>-2.61767578125</v>
      </c>
      <c r="N196">
        <f t="shared" ref="N196:N206" si="42">2^M196</f>
        <v>0.1629300050302657</v>
      </c>
      <c r="O196">
        <f t="shared" ref="O196:O206" si="43">N196*100/$N$207</f>
        <v>0.24587805240374414</v>
      </c>
    </row>
    <row r="197" spans="1:16" x14ac:dyDescent="0.2">
      <c r="A197">
        <v>1</v>
      </c>
      <c r="B197">
        <v>2</v>
      </c>
      <c r="C197">
        <v>31.657577514648438</v>
      </c>
      <c r="D197">
        <v>33.340843200683594</v>
      </c>
      <c r="E197">
        <f t="shared" ref="E197:E208" si="44">AVERAGE(C197:D197)</f>
        <v>32.499210357666016</v>
      </c>
      <c r="I197" s="2"/>
      <c r="J197" s="1" t="s">
        <v>39</v>
      </c>
      <c r="K197">
        <v>3</v>
      </c>
      <c r="L197">
        <v>30.714556694030762</v>
      </c>
      <c r="M197">
        <f t="shared" si="41"/>
        <v>1.7846536636352539</v>
      </c>
      <c r="N197">
        <f t="shared" si="42"/>
        <v>3.4453574399072178</v>
      </c>
      <c r="O197">
        <f t="shared" si="43"/>
        <v>5.1993969864652811</v>
      </c>
    </row>
    <row r="198" spans="1:16" x14ac:dyDescent="0.2">
      <c r="A198">
        <v>2</v>
      </c>
      <c r="B198">
        <v>2</v>
      </c>
      <c r="C198">
        <v>35.26373291015625</v>
      </c>
      <c r="D198">
        <v>34.970039367675781</v>
      </c>
      <c r="E198">
        <f t="shared" si="44"/>
        <v>35.116886138916016</v>
      </c>
      <c r="I198" s="2"/>
      <c r="J198" s="1" t="s">
        <v>39</v>
      </c>
      <c r="K198">
        <v>4</v>
      </c>
      <c r="L198">
        <v>31.477203369140625</v>
      </c>
      <c r="M198">
        <f t="shared" si="41"/>
        <v>1.0220069885253906</v>
      </c>
      <c r="N198">
        <f t="shared" si="42"/>
        <v>2.030742038785168</v>
      </c>
      <c r="O198">
        <f t="shared" si="43"/>
        <v>3.0645975696014593</v>
      </c>
    </row>
    <row r="199" spans="1:16" x14ac:dyDescent="0.2">
      <c r="A199">
        <v>3</v>
      </c>
      <c r="B199">
        <v>2</v>
      </c>
      <c r="C199">
        <v>31.518167495727539</v>
      </c>
      <c r="D199">
        <v>29.910945892333984</v>
      </c>
      <c r="E199">
        <f t="shared" si="44"/>
        <v>30.714556694030762</v>
      </c>
      <c r="I199" s="2"/>
      <c r="J199" s="1" t="s">
        <v>39</v>
      </c>
      <c r="K199">
        <v>5</v>
      </c>
      <c r="L199">
        <v>30.699276924133301</v>
      </c>
      <c r="M199">
        <f t="shared" si="41"/>
        <v>1.7999334335327148</v>
      </c>
      <c r="N199">
        <f t="shared" si="42"/>
        <v>3.4820415868286414</v>
      </c>
      <c r="O199">
        <f t="shared" si="43"/>
        <v>5.2547571185505717</v>
      </c>
    </row>
    <row r="200" spans="1:16" x14ac:dyDescent="0.2">
      <c r="A200">
        <v>4</v>
      </c>
      <c r="B200">
        <v>2</v>
      </c>
      <c r="C200">
        <v>31.568868637084961</v>
      </c>
      <c r="D200">
        <v>31.385538101196289</v>
      </c>
      <c r="E200">
        <f t="shared" si="44"/>
        <v>31.477203369140625</v>
      </c>
      <c r="I200" s="2"/>
      <c r="J200" s="1" t="s">
        <v>39</v>
      </c>
      <c r="K200">
        <v>6</v>
      </c>
      <c r="L200">
        <v>33.262422561645508</v>
      </c>
      <c r="M200">
        <f t="shared" si="41"/>
        <v>-0.76321220397949219</v>
      </c>
      <c r="N200">
        <f t="shared" si="42"/>
        <v>0.5891830354300398</v>
      </c>
      <c r="O200">
        <f t="shared" si="43"/>
        <v>0.88913749946766407</v>
      </c>
      <c r="P200">
        <f>SUM(O195:O200)</f>
        <v>16.162869569903428</v>
      </c>
    </row>
    <row r="201" spans="1:16" x14ac:dyDescent="0.2">
      <c r="A201">
        <v>5</v>
      </c>
      <c r="B201">
        <v>2</v>
      </c>
      <c r="C201">
        <v>29.843544006347656</v>
      </c>
      <c r="D201">
        <v>31.555009841918945</v>
      </c>
      <c r="E201">
        <f t="shared" si="44"/>
        <v>30.699276924133301</v>
      </c>
      <c r="I201" s="2"/>
      <c r="J201" s="1" t="s">
        <v>39</v>
      </c>
      <c r="K201">
        <v>7</v>
      </c>
      <c r="L201">
        <v>29.800741195678711</v>
      </c>
      <c r="M201">
        <f t="shared" si="41"/>
        <v>2.6984691619873047</v>
      </c>
      <c r="N201">
        <f t="shared" si="42"/>
        <v>6.4911278052063528</v>
      </c>
      <c r="O201">
        <f t="shared" si="43"/>
        <v>9.7957761822412781</v>
      </c>
    </row>
    <row r="202" spans="1:16" x14ac:dyDescent="0.2">
      <c r="A202">
        <v>6</v>
      </c>
      <c r="B202">
        <v>2</v>
      </c>
      <c r="C202">
        <v>34.117321014404297</v>
      </c>
      <c r="D202">
        <v>32.407524108886719</v>
      </c>
      <c r="E202">
        <f t="shared" si="44"/>
        <v>33.262422561645508</v>
      </c>
      <c r="I202" s="2"/>
      <c r="J202" s="1" t="s">
        <v>39</v>
      </c>
      <c r="K202">
        <v>8</v>
      </c>
      <c r="L202">
        <v>30.767401695251465</v>
      </c>
      <c r="M202">
        <f t="shared" si="41"/>
        <v>1.7318086624145508</v>
      </c>
      <c r="N202">
        <f t="shared" si="42"/>
        <v>3.3214395608710805</v>
      </c>
      <c r="O202">
        <f t="shared" si="43"/>
        <v>5.012392224820867</v>
      </c>
    </row>
    <row r="203" spans="1:16" x14ac:dyDescent="0.2">
      <c r="A203">
        <v>7</v>
      </c>
      <c r="B203">
        <v>2</v>
      </c>
      <c r="C203">
        <v>28.637357711791992</v>
      </c>
      <c r="D203">
        <v>30.96412467956543</v>
      </c>
      <c r="E203">
        <f t="shared" si="44"/>
        <v>29.800741195678711</v>
      </c>
      <c r="I203" s="2"/>
      <c r="J203" s="1" t="s">
        <v>39</v>
      </c>
      <c r="K203">
        <v>9</v>
      </c>
      <c r="L203">
        <v>31.764547348022461</v>
      </c>
      <c r="M203">
        <f t="shared" si="41"/>
        <v>0.73466300964355469</v>
      </c>
      <c r="N203">
        <f t="shared" si="42"/>
        <v>1.6640087383477138</v>
      </c>
      <c r="O203">
        <f t="shared" si="43"/>
        <v>2.5111594865030868</v>
      </c>
    </row>
    <row r="204" spans="1:16" x14ac:dyDescent="0.2">
      <c r="A204">
        <v>8</v>
      </c>
      <c r="B204">
        <v>2</v>
      </c>
      <c r="C204">
        <v>30.802209854125977</v>
      </c>
      <c r="D204">
        <v>30.732593536376953</v>
      </c>
      <c r="E204">
        <f t="shared" si="44"/>
        <v>30.767401695251465</v>
      </c>
      <c r="I204" s="2"/>
      <c r="J204" s="1" t="s">
        <v>39</v>
      </c>
      <c r="K204">
        <v>10</v>
      </c>
      <c r="L204">
        <v>30.016409873962402</v>
      </c>
      <c r="M204">
        <f t="shared" si="41"/>
        <v>2.4828004837036133</v>
      </c>
      <c r="N204">
        <f t="shared" si="42"/>
        <v>5.5898147952161814</v>
      </c>
      <c r="O204">
        <f t="shared" si="43"/>
        <v>8.4356026067149461</v>
      </c>
    </row>
    <row r="205" spans="1:16" x14ac:dyDescent="0.2">
      <c r="A205">
        <v>9</v>
      </c>
      <c r="B205">
        <v>2</v>
      </c>
      <c r="C205">
        <v>31.859184265136719</v>
      </c>
      <c r="D205">
        <v>31.669910430908203</v>
      </c>
      <c r="E205">
        <f t="shared" si="44"/>
        <v>31.764547348022461</v>
      </c>
      <c r="H205" s="2"/>
      <c r="I205" s="2"/>
      <c r="J205" s="1" t="s">
        <v>39</v>
      </c>
      <c r="K205">
        <v>11</v>
      </c>
      <c r="L205">
        <v>28.315326690673828</v>
      </c>
      <c r="M205">
        <f t="shared" si="41"/>
        <v>4.1838836669921875</v>
      </c>
      <c r="N205">
        <f t="shared" si="42"/>
        <v>18.175002619869307</v>
      </c>
      <c r="O205">
        <f t="shared" si="43"/>
        <v>27.427939045213233</v>
      </c>
    </row>
    <row r="206" spans="1:16" x14ac:dyDescent="0.2">
      <c r="A206">
        <v>10</v>
      </c>
      <c r="B206">
        <v>2</v>
      </c>
      <c r="C206">
        <v>29.754240036010742</v>
      </c>
      <c r="D206">
        <v>30.278579711914062</v>
      </c>
      <c r="E206">
        <f t="shared" si="44"/>
        <v>30.016409873962402</v>
      </c>
      <c r="H206" s="2"/>
      <c r="I206" s="2"/>
      <c r="J206" s="1" t="s">
        <v>39</v>
      </c>
      <c r="K206">
        <v>12</v>
      </c>
      <c r="L206">
        <v>28.154885292053223</v>
      </c>
      <c r="M206">
        <f t="shared" si="41"/>
        <v>4.344325065612793</v>
      </c>
      <c r="N206">
        <f t="shared" si="42"/>
        <v>20.312910531462361</v>
      </c>
      <c r="O206">
        <f t="shared" si="43"/>
        <v>30.654260884603151</v>
      </c>
      <c r="P206">
        <f>SUM(O201:O206)</f>
        <v>83.837130430096551</v>
      </c>
    </row>
    <row r="207" spans="1:16" x14ac:dyDescent="0.2">
      <c r="A207">
        <v>11</v>
      </c>
      <c r="B207">
        <v>2</v>
      </c>
      <c r="C207">
        <v>28.363616943359375</v>
      </c>
      <c r="D207">
        <v>28.267036437988281</v>
      </c>
      <c r="E207">
        <f t="shared" si="44"/>
        <v>28.315326690673828</v>
      </c>
      <c r="H207" s="2"/>
      <c r="I207" s="2"/>
      <c r="N207">
        <f>SUM(N195:N206)</f>
        <v>66.264558156954337</v>
      </c>
      <c r="O207">
        <f>SUM(O195:O206)</f>
        <v>99.999999999999986</v>
      </c>
    </row>
    <row r="208" spans="1:16" x14ac:dyDescent="0.2">
      <c r="A208">
        <v>12</v>
      </c>
      <c r="B208">
        <v>2</v>
      </c>
      <c r="C208">
        <v>28.162139892578125</v>
      </c>
      <c r="D208">
        <v>28.14763069152832</v>
      </c>
      <c r="E208">
        <f t="shared" si="44"/>
        <v>28.154885292053223</v>
      </c>
      <c r="H208" s="2"/>
      <c r="I208" s="2"/>
    </row>
    <row r="209" spans="1:16" x14ac:dyDescent="0.2">
      <c r="H209" s="2"/>
      <c r="I209" s="2"/>
      <c r="J209" t="s">
        <v>34</v>
      </c>
      <c r="K209" s="1" t="s">
        <v>39</v>
      </c>
    </row>
    <row r="210" spans="1:16" ht="34" x14ac:dyDescent="0.2">
      <c r="C210">
        <v>34.750091552734375</v>
      </c>
      <c r="H210" s="2"/>
      <c r="I210" s="2"/>
      <c r="J210" s="5"/>
      <c r="K210" s="5"/>
      <c r="L210" s="5"/>
      <c r="M210" s="5" t="s">
        <v>21</v>
      </c>
      <c r="N210" s="5"/>
      <c r="O210" s="5" t="s">
        <v>24</v>
      </c>
    </row>
    <row r="211" spans="1:16" ht="51" x14ac:dyDescent="0.2">
      <c r="H211" s="2"/>
      <c r="I211" s="2"/>
      <c r="J211" s="5" t="s">
        <v>18</v>
      </c>
      <c r="K211" s="5" t="s">
        <v>19</v>
      </c>
      <c r="L211" s="5" t="s">
        <v>20</v>
      </c>
      <c r="M211" s="5" t="s">
        <v>22</v>
      </c>
      <c r="N211" s="5" t="s">
        <v>23</v>
      </c>
      <c r="O211" s="5" t="s">
        <v>25</v>
      </c>
    </row>
    <row r="212" spans="1:16" x14ac:dyDescent="0.2">
      <c r="H212" s="2"/>
      <c r="I212" s="2"/>
      <c r="J212" s="1" t="s">
        <v>39</v>
      </c>
      <c r="K212">
        <v>1</v>
      </c>
      <c r="L212">
        <v>36.508855819702148</v>
      </c>
      <c r="M212">
        <f>$L$212-L212</f>
        <v>0</v>
      </c>
      <c r="N212">
        <f>2^M212</f>
        <v>1</v>
      </c>
      <c r="O212">
        <f>N212*100/$N$224</f>
        <v>0.4631108832886538</v>
      </c>
    </row>
    <row r="213" spans="1:16" x14ac:dyDescent="0.2">
      <c r="H213" s="2"/>
      <c r="I213" s="2"/>
      <c r="J213" s="1" t="s">
        <v>39</v>
      </c>
      <c r="K213">
        <v>2</v>
      </c>
      <c r="L213">
        <v>34.710182189941406</v>
      </c>
      <c r="M213">
        <f t="shared" ref="M213:M223" si="45">$L$212-L213</f>
        <v>1.7986736297607422</v>
      </c>
      <c r="N213">
        <f t="shared" ref="N213:N223" si="46">2^M213</f>
        <v>3.4790022928230986</v>
      </c>
      <c r="O213">
        <f t="shared" ref="O213:O223" si="47">N213*100/$N$224</f>
        <v>1.611163824792557</v>
      </c>
    </row>
    <row r="214" spans="1:16" x14ac:dyDescent="0.2">
      <c r="A214" s="4">
        <v>809</v>
      </c>
      <c r="B214" t="s">
        <v>56</v>
      </c>
      <c r="E214" t="s">
        <v>28</v>
      </c>
      <c r="H214" s="2"/>
      <c r="I214" s="2"/>
      <c r="J214" s="1" t="s">
        <v>39</v>
      </c>
      <c r="K214">
        <v>3</v>
      </c>
      <c r="L214">
        <v>35.267299652099609</v>
      </c>
      <c r="M214">
        <f t="shared" si="45"/>
        <v>1.2415561676025391</v>
      </c>
      <c r="N214">
        <f t="shared" si="46"/>
        <v>2.3645344604237897</v>
      </c>
      <c r="O214">
        <f t="shared" si="47"/>
        <v>1.0950416425333216</v>
      </c>
    </row>
    <row r="215" spans="1:16" x14ac:dyDescent="0.2">
      <c r="A215" s="1" t="s">
        <v>39</v>
      </c>
      <c r="B215" t="s">
        <v>0</v>
      </c>
      <c r="C215" t="s">
        <v>1</v>
      </c>
      <c r="D215" t="s">
        <v>2</v>
      </c>
      <c r="E215" t="s">
        <v>3</v>
      </c>
      <c r="H215" s="2"/>
      <c r="I215" s="2"/>
      <c r="J215" s="1" t="s">
        <v>39</v>
      </c>
      <c r="K215">
        <v>4</v>
      </c>
      <c r="L215">
        <v>33.714012145996094</v>
      </c>
      <c r="M215">
        <f t="shared" si="45"/>
        <v>2.7948436737060547</v>
      </c>
      <c r="N215">
        <f t="shared" si="46"/>
        <v>6.9395575059413819</v>
      </c>
      <c r="O215">
        <f t="shared" si="47"/>
        <v>3.2137846062089208</v>
      </c>
    </row>
    <row r="216" spans="1:16" x14ac:dyDescent="0.2">
      <c r="A216">
        <v>1</v>
      </c>
      <c r="B216">
        <v>2</v>
      </c>
      <c r="C216">
        <v>36.253398895263672</v>
      </c>
      <c r="D216">
        <v>36.764312744140625</v>
      </c>
      <c r="E216">
        <f t="shared" ref="E216:E227" si="48">AVERAGE(C216:D216)</f>
        <v>36.508855819702148</v>
      </c>
      <c r="H216" s="2"/>
      <c r="I216" s="2"/>
      <c r="J216" s="1" t="s">
        <v>39</v>
      </c>
      <c r="K216">
        <v>5</v>
      </c>
      <c r="L216">
        <v>31.536489486694336</v>
      </c>
      <c r="M216">
        <f t="shared" si="45"/>
        <v>4.9723663330078125</v>
      </c>
      <c r="N216">
        <f t="shared" si="46"/>
        <v>31.392898484941163</v>
      </c>
      <c r="O216">
        <f t="shared" si="47"/>
        <v>14.538392946352145</v>
      </c>
    </row>
    <row r="217" spans="1:16" x14ac:dyDescent="0.2">
      <c r="A217">
        <v>2</v>
      </c>
      <c r="B217">
        <v>2</v>
      </c>
      <c r="C217">
        <v>34.527751922607422</v>
      </c>
      <c r="D217">
        <v>34.892612457275391</v>
      </c>
      <c r="E217">
        <f t="shared" si="48"/>
        <v>34.710182189941406</v>
      </c>
      <c r="H217" s="2"/>
      <c r="I217" s="2"/>
      <c r="J217" s="1" t="s">
        <v>39</v>
      </c>
      <c r="K217">
        <v>6</v>
      </c>
      <c r="L217">
        <v>31.84315299987793</v>
      </c>
      <c r="M217">
        <f t="shared" si="45"/>
        <v>4.6657028198242188</v>
      </c>
      <c r="N217">
        <f t="shared" si="46"/>
        <v>25.381454127982632</v>
      </c>
      <c r="O217">
        <f t="shared" si="47"/>
        <v>11.754427640360486</v>
      </c>
      <c r="P217">
        <f>SUM(O212:O217)</f>
        <v>32.675921543536084</v>
      </c>
    </row>
    <row r="218" spans="1:16" x14ac:dyDescent="0.2">
      <c r="A218">
        <v>3</v>
      </c>
      <c r="B218">
        <v>2</v>
      </c>
      <c r="C218">
        <v>33.45233154296875</v>
      </c>
      <c r="D218">
        <v>37.082267761230469</v>
      </c>
      <c r="E218">
        <f t="shared" si="48"/>
        <v>35.267299652099609</v>
      </c>
      <c r="H218" s="2"/>
      <c r="I218" s="2"/>
      <c r="J218" s="1" t="s">
        <v>39</v>
      </c>
      <c r="K218">
        <v>7</v>
      </c>
      <c r="L218">
        <v>32.22464656829834</v>
      </c>
      <c r="M218">
        <f t="shared" si="45"/>
        <v>4.2842092514038086</v>
      </c>
      <c r="N218">
        <f t="shared" si="46"/>
        <v>19.483882075299551</v>
      </c>
      <c r="O218">
        <f t="shared" si="47"/>
        <v>9.0231978377839432</v>
      </c>
    </row>
    <row r="219" spans="1:16" x14ac:dyDescent="0.2">
      <c r="A219">
        <v>4</v>
      </c>
      <c r="B219">
        <v>2</v>
      </c>
      <c r="C219">
        <v>34.575675964355469</v>
      </c>
      <c r="D219">
        <v>32.852348327636719</v>
      </c>
      <c r="E219">
        <f t="shared" si="48"/>
        <v>33.714012145996094</v>
      </c>
      <c r="H219" s="2"/>
      <c r="I219" s="2"/>
      <c r="J219" s="1" t="s">
        <v>39</v>
      </c>
      <c r="K219">
        <v>8</v>
      </c>
      <c r="L219">
        <v>32.322178840637207</v>
      </c>
      <c r="M219">
        <f t="shared" si="45"/>
        <v>4.1866769790649414</v>
      </c>
      <c r="N219">
        <f t="shared" si="46"/>
        <v>18.210226719818792</v>
      </c>
      <c r="O219">
        <f t="shared" si="47"/>
        <v>8.4333541811019259</v>
      </c>
    </row>
    <row r="220" spans="1:16" x14ac:dyDescent="0.2">
      <c r="A220">
        <v>5</v>
      </c>
      <c r="B220">
        <v>2</v>
      </c>
      <c r="C220">
        <v>31.119159698486328</v>
      </c>
      <c r="D220">
        <v>31.953819274902344</v>
      </c>
      <c r="E220">
        <f t="shared" si="48"/>
        <v>31.536489486694336</v>
      </c>
      <c r="H220" s="2"/>
      <c r="I220" s="2"/>
      <c r="J220" s="1" t="s">
        <v>39</v>
      </c>
      <c r="K220">
        <v>9</v>
      </c>
      <c r="L220">
        <v>32.345982551574707</v>
      </c>
      <c r="M220">
        <f t="shared" si="45"/>
        <v>4.1628732681274414</v>
      </c>
      <c r="N220">
        <f t="shared" si="46"/>
        <v>17.912232670052159</v>
      </c>
      <c r="O220">
        <f t="shared" si="47"/>
        <v>8.2953498934997363</v>
      </c>
    </row>
    <row r="221" spans="1:16" x14ac:dyDescent="0.2">
      <c r="A221">
        <v>6</v>
      </c>
      <c r="B221">
        <v>2</v>
      </c>
      <c r="C221">
        <v>28.301544189453125</v>
      </c>
      <c r="D221">
        <v>35.384761810302734</v>
      </c>
      <c r="E221">
        <f t="shared" si="48"/>
        <v>31.84315299987793</v>
      </c>
      <c r="H221" s="2"/>
      <c r="I221" s="2"/>
      <c r="J221" s="1" t="s">
        <v>39</v>
      </c>
      <c r="K221">
        <v>10</v>
      </c>
      <c r="L221">
        <v>33.33953857421875</v>
      </c>
      <c r="M221">
        <f t="shared" si="45"/>
        <v>3.1693172454833984</v>
      </c>
      <c r="N221">
        <f t="shared" si="46"/>
        <v>8.9962094195097215</v>
      </c>
      <c r="O221">
        <f t="shared" si="47"/>
        <v>4.1662424905188544</v>
      </c>
    </row>
    <row r="222" spans="1:16" x14ac:dyDescent="0.2">
      <c r="A222">
        <v>7</v>
      </c>
      <c r="B222">
        <v>2</v>
      </c>
      <c r="C222">
        <v>32.98236083984375</v>
      </c>
      <c r="D222">
        <v>31.46693229675293</v>
      </c>
      <c r="E222">
        <f t="shared" si="48"/>
        <v>32.22464656829834</v>
      </c>
      <c r="H222" s="2"/>
      <c r="I222" s="2"/>
      <c r="J222" s="1" t="s">
        <v>39</v>
      </c>
      <c r="K222">
        <v>11</v>
      </c>
      <c r="L222">
        <v>30.655107498168945</v>
      </c>
      <c r="M222">
        <f t="shared" si="45"/>
        <v>5.8537483215332031</v>
      </c>
      <c r="N222">
        <f t="shared" si="46"/>
        <v>57.830085160990585</v>
      </c>
      <c r="O222">
        <f t="shared" si="47"/>
        <v>26.78174181956442</v>
      </c>
    </row>
    <row r="223" spans="1:16" x14ac:dyDescent="0.2">
      <c r="A223">
        <v>8</v>
      </c>
      <c r="B223">
        <v>2</v>
      </c>
      <c r="C223">
        <v>32.817764282226562</v>
      </c>
      <c r="D223">
        <v>31.826593399047852</v>
      </c>
      <c r="E223">
        <f t="shared" si="48"/>
        <v>32.322178840637207</v>
      </c>
      <c r="H223" s="2"/>
      <c r="I223" s="2"/>
      <c r="J223" s="1" t="s">
        <v>39</v>
      </c>
      <c r="K223">
        <v>12</v>
      </c>
      <c r="L223">
        <v>31.989004135131836</v>
      </c>
      <c r="M223">
        <f t="shared" si="45"/>
        <v>4.5198516845703125</v>
      </c>
      <c r="N223">
        <f t="shared" si="46"/>
        <v>22.940925418444653</v>
      </c>
      <c r="O223">
        <f t="shared" si="47"/>
        <v>10.624192233995034</v>
      </c>
      <c r="P223">
        <f>SUM(O218:O223)</f>
        <v>67.324078456463909</v>
      </c>
    </row>
    <row r="224" spans="1:16" x14ac:dyDescent="0.2">
      <c r="A224">
        <v>9</v>
      </c>
      <c r="B224">
        <v>2</v>
      </c>
      <c r="C224">
        <v>35.358116149902344</v>
      </c>
      <c r="D224">
        <v>29.33384895324707</v>
      </c>
      <c r="E224">
        <f t="shared" si="48"/>
        <v>32.345982551574707</v>
      </c>
      <c r="H224" s="2"/>
      <c r="I224" s="2"/>
      <c r="N224">
        <f>SUM(N212:N223)</f>
        <v>215.93100833622753</v>
      </c>
      <c r="O224">
        <f>SUM(O212:O223)</f>
        <v>100</v>
      </c>
    </row>
    <row r="225" spans="1:15" x14ac:dyDescent="0.2">
      <c r="A225">
        <v>10</v>
      </c>
      <c r="B225">
        <v>2</v>
      </c>
      <c r="C225">
        <v>32.745311737060547</v>
      </c>
      <c r="D225">
        <v>33.933765411376953</v>
      </c>
      <c r="E225">
        <f t="shared" si="48"/>
        <v>33.33953857421875</v>
      </c>
      <c r="H225" s="2"/>
      <c r="I225" s="2"/>
      <c r="J225" s="2"/>
      <c r="O225" s="2"/>
    </row>
    <row r="226" spans="1:15" x14ac:dyDescent="0.2">
      <c r="A226">
        <v>11</v>
      </c>
      <c r="B226">
        <v>2</v>
      </c>
      <c r="C226">
        <v>30.795736312866211</v>
      </c>
      <c r="D226">
        <v>30.51447868347168</v>
      </c>
      <c r="E226">
        <f t="shared" si="48"/>
        <v>30.655107498168945</v>
      </c>
      <c r="H226" s="2"/>
      <c r="I226" s="2"/>
      <c r="J226" s="2"/>
      <c r="O226" s="2"/>
    </row>
    <row r="227" spans="1:15" x14ac:dyDescent="0.2">
      <c r="A227">
        <v>12</v>
      </c>
      <c r="B227">
        <v>2</v>
      </c>
      <c r="C227">
        <v>32.011486053466797</v>
      </c>
      <c r="D227">
        <v>31.966522216796875</v>
      </c>
      <c r="E227">
        <f t="shared" si="48"/>
        <v>31.989004135131836</v>
      </c>
      <c r="H227" s="2"/>
      <c r="I227" s="2"/>
      <c r="J227" s="2"/>
      <c r="O227" s="2"/>
    </row>
    <row r="228" spans="1:15" x14ac:dyDescent="0.2">
      <c r="H228" s="2"/>
      <c r="I228" s="2"/>
      <c r="J228" s="2"/>
      <c r="O228" s="2"/>
    </row>
    <row r="229" spans="1:15" x14ac:dyDescent="0.2">
      <c r="C229">
        <v>34.750091552734375</v>
      </c>
      <c r="G229" s="2"/>
      <c r="H229" s="2"/>
      <c r="I229" s="2"/>
      <c r="J229" s="2"/>
      <c r="O229" s="2"/>
    </row>
    <row r="230" spans="1:15" x14ac:dyDescent="0.2">
      <c r="A230" s="2"/>
      <c r="B230" s="2"/>
      <c r="G230" s="2"/>
      <c r="H230" s="2"/>
      <c r="I230" s="2"/>
      <c r="J230" s="2"/>
      <c r="O230" s="2"/>
    </row>
    <row r="231" spans="1:15" x14ac:dyDescent="0.2">
      <c r="A231" s="2" t="s">
        <v>40</v>
      </c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 t="s">
        <v>41</v>
      </c>
      <c r="B232" s="2" t="s">
        <v>42</v>
      </c>
      <c r="C232" s="2"/>
      <c r="D232" s="2"/>
      <c r="E232" s="2"/>
      <c r="F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4"/>
    </row>
    <row r="234" spans="1:15" x14ac:dyDescent="0.2">
      <c r="A234" s="1" t="s">
        <v>43</v>
      </c>
      <c r="B234" t="s">
        <v>0</v>
      </c>
      <c r="C234" t="s">
        <v>1</v>
      </c>
      <c r="D234" t="s">
        <v>2</v>
      </c>
      <c r="E234" t="s">
        <v>3</v>
      </c>
      <c r="F234" t="s">
        <v>4</v>
      </c>
      <c r="G234" t="s">
        <v>5</v>
      </c>
      <c r="H234" t="s">
        <v>6</v>
      </c>
      <c r="I234" t="s">
        <v>7</v>
      </c>
      <c r="J234" t="s">
        <v>8</v>
      </c>
      <c r="K234" t="s">
        <v>9</v>
      </c>
      <c r="L234" t="s">
        <v>10</v>
      </c>
      <c r="M234" t="s">
        <v>11</v>
      </c>
      <c r="N234" t="s">
        <v>12</v>
      </c>
      <c r="O234" s="1" t="s">
        <v>43</v>
      </c>
    </row>
    <row r="235" spans="1:15" x14ac:dyDescent="0.2">
      <c r="A235" t="s">
        <v>44</v>
      </c>
      <c r="B235">
        <v>2</v>
      </c>
      <c r="E235" t="e">
        <f t="shared" ref="E235:E242" si="49">AVERAGE(C235:D235)</f>
        <v>#DIV/0!</v>
      </c>
      <c r="F235" t="e">
        <f>$E$235-E235</f>
        <v>#DIV/0!</v>
      </c>
      <c r="G235" t="e">
        <f t="shared" ref="G235:G242" si="50">B235^F235</f>
        <v>#DIV/0!</v>
      </c>
      <c r="H235">
        <v>2</v>
      </c>
      <c r="K235" t="e">
        <f t="shared" ref="K235:K242" si="51">AVERAGE(I235:J235)</f>
        <v>#DIV/0!</v>
      </c>
      <c r="L235" t="e">
        <f>$K$235-K235</f>
        <v>#DIV/0!</v>
      </c>
      <c r="M235" t="e">
        <f t="shared" ref="M235:M242" si="52">H235^L235</f>
        <v>#DIV/0!</v>
      </c>
      <c r="N235" t="e">
        <f t="shared" ref="N235:N242" si="53">G235/M235</f>
        <v>#DIV/0!</v>
      </c>
      <c r="O235" t="s">
        <v>32</v>
      </c>
    </row>
    <row r="236" spans="1:15" x14ac:dyDescent="0.2">
      <c r="A236" t="s">
        <v>45</v>
      </c>
      <c r="B236">
        <v>2</v>
      </c>
      <c r="E236" t="e">
        <f t="shared" si="49"/>
        <v>#DIV/0!</v>
      </c>
      <c r="F236" t="e">
        <f>$E$235-E236</f>
        <v>#DIV/0!</v>
      </c>
      <c r="G236" t="e">
        <f t="shared" si="50"/>
        <v>#DIV/0!</v>
      </c>
      <c r="H236">
        <v>2</v>
      </c>
      <c r="K236" t="e">
        <f t="shared" si="51"/>
        <v>#DIV/0!</v>
      </c>
      <c r="L236" t="e">
        <f>$K$235-K236</f>
        <v>#DIV/0!</v>
      </c>
      <c r="M236" t="e">
        <f t="shared" si="52"/>
        <v>#DIV/0!</v>
      </c>
      <c r="N236" t="e">
        <f t="shared" si="53"/>
        <v>#DIV/0!</v>
      </c>
      <c r="O236" t="s">
        <v>32</v>
      </c>
    </row>
    <row r="237" spans="1:15" x14ac:dyDescent="0.2">
      <c r="A237" t="s">
        <v>46</v>
      </c>
      <c r="B237">
        <v>2</v>
      </c>
      <c r="E237" t="e">
        <f t="shared" si="49"/>
        <v>#DIV/0!</v>
      </c>
      <c r="F237" t="e">
        <f>$E$237-E237</f>
        <v>#DIV/0!</v>
      </c>
      <c r="G237" t="e">
        <f t="shared" si="50"/>
        <v>#DIV/0!</v>
      </c>
      <c r="H237">
        <v>2</v>
      </c>
      <c r="K237" t="e">
        <f t="shared" si="51"/>
        <v>#DIV/0!</v>
      </c>
      <c r="L237" t="e">
        <f>$K$237-K237</f>
        <v>#DIV/0!</v>
      </c>
      <c r="M237" t="e">
        <f t="shared" si="52"/>
        <v>#DIV/0!</v>
      </c>
      <c r="N237" t="e">
        <f t="shared" si="53"/>
        <v>#DIV/0!</v>
      </c>
      <c r="O237" t="s">
        <v>52</v>
      </c>
    </row>
    <row r="238" spans="1:15" x14ac:dyDescent="0.2">
      <c r="A238" t="s">
        <v>47</v>
      </c>
      <c r="B238">
        <v>2</v>
      </c>
      <c r="E238" t="e">
        <f t="shared" si="49"/>
        <v>#DIV/0!</v>
      </c>
      <c r="F238" t="e">
        <f>$E$237-E238</f>
        <v>#DIV/0!</v>
      </c>
      <c r="G238" t="e">
        <f t="shared" si="50"/>
        <v>#DIV/0!</v>
      </c>
      <c r="H238">
        <v>2</v>
      </c>
      <c r="K238" t="e">
        <f t="shared" si="51"/>
        <v>#DIV/0!</v>
      </c>
      <c r="L238" t="e">
        <f>$K$237-K238</f>
        <v>#DIV/0!</v>
      </c>
      <c r="M238" t="e">
        <f t="shared" si="52"/>
        <v>#DIV/0!</v>
      </c>
      <c r="N238" t="e">
        <f t="shared" si="53"/>
        <v>#DIV/0!</v>
      </c>
      <c r="O238" t="s">
        <v>52</v>
      </c>
    </row>
    <row r="239" spans="1:15" x14ac:dyDescent="0.2">
      <c r="A239" t="s">
        <v>48</v>
      </c>
      <c r="B239">
        <v>2</v>
      </c>
      <c r="E239" t="e">
        <f t="shared" si="49"/>
        <v>#DIV/0!</v>
      </c>
      <c r="F239" t="e">
        <f>$E$239-E239</f>
        <v>#DIV/0!</v>
      </c>
      <c r="G239" t="e">
        <f t="shared" si="50"/>
        <v>#DIV/0!</v>
      </c>
      <c r="H239">
        <v>2</v>
      </c>
      <c r="K239" t="e">
        <f t="shared" si="51"/>
        <v>#DIV/0!</v>
      </c>
      <c r="L239" t="e">
        <f>$K$239-K239</f>
        <v>#DIV/0!</v>
      </c>
      <c r="M239" t="e">
        <f t="shared" si="52"/>
        <v>#DIV/0!</v>
      </c>
      <c r="N239" t="e">
        <f t="shared" si="53"/>
        <v>#DIV/0!</v>
      </c>
      <c r="O239" t="s">
        <v>14</v>
      </c>
    </row>
    <row r="240" spans="1:15" x14ac:dyDescent="0.2">
      <c r="A240" t="s">
        <v>49</v>
      </c>
      <c r="B240">
        <v>2</v>
      </c>
      <c r="E240" t="e">
        <f t="shared" si="49"/>
        <v>#DIV/0!</v>
      </c>
      <c r="F240" t="e">
        <f>$E$239-E240</f>
        <v>#DIV/0!</v>
      </c>
      <c r="G240" t="e">
        <f t="shared" si="50"/>
        <v>#DIV/0!</v>
      </c>
      <c r="H240">
        <v>2</v>
      </c>
      <c r="K240" t="e">
        <f t="shared" si="51"/>
        <v>#DIV/0!</v>
      </c>
      <c r="L240" t="e">
        <f>$K$239-K240</f>
        <v>#DIV/0!</v>
      </c>
      <c r="M240" t="e">
        <f t="shared" si="52"/>
        <v>#DIV/0!</v>
      </c>
      <c r="N240" t="e">
        <f t="shared" si="53"/>
        <v>#DIV/0!</v>
      </c>
      <c r="O240" t="s">
        <v>14</v>
      </c>
    </row>
    <row r="241" spans="1:15" x14ac:dyDescent="0.2">
      <c r="A241" t="s">
        <v>50</v>
      </c>
      <c r="B241">
        <v>2</v>
      </c>
      <c r="E241" t="e">
        <f t="shared" si="49"/>
        <v>#DIV/0!</v>
      </c>
      <c r="F241" t="e">
        <f>$E$241-E241</f>
        <v>#DIV/0!</v>
      </c>
      <c r="G241" t="e">
        <f t="shared" si="50"/>
        <v>#DIV/0!</v>
      </c>
      <c r="H241">
        <v>2</v>
      </c>
      <c r="K241" t="e">
        <f t="shared" si="51"/>
        <v>#DIV/0!</v>
      </c>
      <c r="L241" t="e">
        <f>$K$241-K241</f>
        <v>#DIV/0!</v>
      </c>
      <c r="M241" t="e">
        <f t="shared" si="52"/>
        <v>#DIV/0!</v>
      </c>
      <c r="N241" t="e">
        <f t="shared" si="53"/>
        <v>#DIV/0!</v>
      </c>
      <c r="O241" t="s">
        <v>16</v>
      </c>
    </row>
    <row r="242" spans="1:15" x14ac:dyDescent="0.2">
      <c r="A242" t="s">
        <v>51</v>
      </c>
      <c r="B242">
        <v>2</v>
      </c>
      <c r="E242" t="e">
        <f t="shared" si="49"/>
        <v>#DIV/0!</v>
      </c>
      <c r="F242" t="e">
        <f>$E$241-E242</f>
        <v>#DIV/0!</v>
      </c>
      <c r="G242" t="e">
        <f t="shared" si="50"/>
        <v>#DIV/0!</v>
      </c>
      <c r="H242">
        <v>2</v>
      </c>
      <c r="K242" t="e">
        <f t="shared" si="51"/>
        <v>#DIV/0!</v>
      </c>
      <c r="L242" t="e">
        <f>$K$241-K242</f>
        <v>#DIV/0!</v>
      </c>
      <c r="M242" t="e">
        <f t="shared" si="52"/>
        <v>#DIV/0!</v>
      </c>
      <c r="N242" t="e">
        <f t="shared" si="53"/>
        <v>#DIV/0!</v>
      </c>
      <c r="O242" t="s">
        <v>16</v>
      </c>
    </row>
    <row r="244" spans="1:15" x14ac:dyDescent="0.2">
      <c r="D244">
        <v>36.367912292480469</v>
      </c>
      <c r="J244">
        <v>35.328563690185547</v>
      </c>
    </row>
    <row r="246" spans="1:15" x14ac:dyDescent="0.2">
      <c r="A246" s="1" t="s">
        <v>53</v>
      </c>
      <c r="B246" t="s">
        <v>0</v>
      </c>
      <c r="C246" t="s">
        <v>1</v>
      </c>
      <c r="D246" t="s">
        <v>2</v>
      </c>
      <c r="E246" t="s">
        <v>3</v>
      </c>
      <c r="F246" t="s">
        <v>4</v>
      </c>
      <c r="G246" t="s">
        <v>5</v>
      </c>
      <c r="H246" t="s">
        <v>6</v>
      </c>
      <c r="I246" t="s">
        <v>7</v>
      </c>
      <c r="J246" t="s">
        <v>8</v>
      </c>
      <c r="K246" t="s">
        <v>9</v>
      </c>
      <c r="L246" t="s">
        <v>10</v>
      </c>
      <c r="M246" t="s">
        <v>11</v>
      </c>
      <c r="N246" t="s">
        <v>12</v>
      </c>
      <c r="O246" s="1" t="s">
        <v>53</v>
      </c>
    </row>
    <row r="247" spans="1:15" x14ac:dyDescent="0.2">
      <c r="A247" t="s">
        <v>44</v>
      </c>
      <c r="B247">
        <v>2</v>
      </c>
      <c r="E247" t="e">
        <f t="shared" ref="E247:E254" si="54">AVERAGE(C247:D247)</f>
        <v>#DIV/0!</v>
      </c>
      <c r="F247" t="e">
        <f>$E$247-E247</f>
        <v>#DIV/0!</v>
      </c>
      <c r="G247" t="e">
        <f>B247^F247</f>
        <v>#DIV/0!</v>
      </c>
      <c r="H247">
        <v>2</v>
      </c>
      <c r="K247" t="e">
        <f t="shared" ref="K247:K254" si="55">AVERAGE(I247:J247)</f>
        <v>#DIV/0!</v>
      </c>
      <c r="L247" t="e">
        <f>$K$247-K247</f>
        <v>#DIV/0!</v>
      </c>
      <c r="M247" t="e">
        <f t="shared" ref="M247:M254" si="56">H247^L247</f>
        <v>#DIV/0!</v>
      </c>
      <c r="N247" t="e">
        <f t="shared" ref="N247:N254" si="57">G247/M247</f>
        <v>#DIV/0!</v>
      </c>
      <c r="O247" t="s">
        <v>32</v>
      </c>
    </row>
    <row r="248" spans="1:15" x14ac:dyDescent="0.2">
      <c r="A248" t="s">
        <v>45</v>
      </c>
      <c r="B248">
        <v>2</v>
      </c>
      <c r="E248" t="e">
        <f t="shared" si="54"/>
        <v>#DIV/0!</v>
      </c>
      <c r="F248" t="e">
        <f>$E$247-E248</f>
        <v>#DIV/0!</v>
      </c>
      <c r="G248" t="e">
        <f>B248^F248</f>
        <v>#DIV/0!</v>
      </c>
      <c r="H248">
        <v>2</v>
      </c>
      <c r="K248" t="e">
        <f t="shared" si="55"/>
        <v>#DIV/0!</v>
      </c>
      <c r="L248" t="e">
        <f>$K$247-K248</f>
        <v>#DIV/0!</v>
      </c>
      <c r="M248" t="e">
        <f t="shared" si="56"/>
        <v>#DIV/0!</v>
      </c>
      <c r="N248" t="e">
        <f t="shared" si="57"/>
        <v>#DIV/0!</v>
      </c>
      <c r="O248" t="s">
        <v>32</v>
      </c>
    </row>
    <row r="249" spans="1:15" x14ac:dyDescent="0.2">
      <c r="A249" t="s">
        <v>46</v>
      </c>
      <c r="B249">
        <v>2</v>
      </c>
      <c r="E249" t="e">
        <f t="shared" si="54"/>
        <v>#DIV/0!</v>
      </c>
      <c r="F249" t="e">
        <f>$E$249-E249</f>
        <v>#DIV/0!</v>
      </c>
      <c r="G249" t="e">
        <f t="shared" ref="G249:G254" si="58">B249^F249</f>
        <v>#DIV/0!</v>
      </c>
      <c r="H249">
        <v>2</v>
      </c>
      <c r="K249" t="e">
        <f t="shared" si="55"/>
        <v>#DIV/0!</v>
      </c>
      <c r="L249" t="e">
        <f>$K$249-K249</f>
        <v>#DIV/0!</v>
      </c>
      <c r="M249" t="e">
        <f t="shared" si="56"/>
        <v>#DIV/0!</v>
      </c>
      <c r="N249" t="e">
        <f t="shared" si="57"/>
        <v>#DIV/0!</v>
      </c>
      <c r="O249" t="s">
        <v>52</v>
      </c>
    </row>
    <row r="250" spans="1:15" x14ac:dyDescent="0.2">
      <c r="A250" t="s">
        <v>47</v>
      </c>
      <c r="B250">
        <v>2</v>
      </c>
      <c r="E250" t="e">
        <f t="shared" si="54"/>
        <v>#DIV/0!</v>
      </c>
      <c r="F250" t="e">
        <f>$E$249-E250</f>
        <v>#DIV/0!</v>
      </c>
      <c r="G250" t="e">
        <f t="shared" si="58"/>
        <v>#DIV/0!</v>
      </c>
      <c r="H250">
        <v>2</v>
      </c>
      <c r="K250" t="e">
        <f t="shared" si="55"/>
        <v>#DIV/0!</v>
      </c>
      <c r="L250" t="e">
        <f>$K$249-K250</f>
        <v>#DIV/0!</v>
      </c>
      <c r="M250" t="e">
        <f t="shared" si="56"/>
        <v>#DIV/0!</v>
      </c>
      <c r="N250" t="e">
        <f t="shared" si="57"/>
        <v>#DIV/0!</v>
      </c>
      <c r="O250" t="s">
        <v>52</v>
      </c>
    </row>
    <row r="251" spans="1:15" x14ac:dyDescent="0.2">
      <c r="A251" t="s">
        <v>48</v>
      </c>
      <c r="B251">
        <v>2</v>
      </c>
      <c r="E251" t="e">
        <f t="shared" si="54"/>
        <v>#DIV/0!</v>
      </c>
      <c r="F251" t="e">
        <f>$E$251-E251</f>
        <v>#DIV/0!</v>
      </c>
      <c r="G251" t="e">
        <f t="shared" si="58"/>
        <v>#DIV/0!</v>
      </c>
      <c r="H251">
        <v>2</v>
      </c>
      <c r="K251" t="e">
        <f t="shared" si="55"/>
        <v>#DIV/0!</v>
      </c>
      <c r="L251" t="e">
        <f>$K$251-K251</f>
        <v>#DIV/0!</v>
      </c>
      <c r="M251" t="e">
        <f t="shared" si="56"/>
        <v>#DIV/0!</v>
      </c>
      <c r="N251" t="e">
        <f t="shared" si="57"/>
        <v>#DIV/0!</v>
      </c>
      <c r="O251" t="s">
        <v>14</v>
      </c>
    </row>
    <row r="252" spans="1:15" x14ac:dyDescent="0.2">
      <c r="A252" t="s">
        <v>49</v>
      </c>
      <c r="B252">
        <v>2</v>
      </c>
      <c r="E252" t="e">
        <f t="shared" si="54"/>
        <v>#DIV/0!</v>
      </c>
      <c r="F252" t="e">
        <f>$E$251-E252</f>
        <v>#DIV/0!</v>
      </c>
      <c r="G252" t="e">
        <f t="shared" si="58"/>
        <v>#DIV/0!</v>
      </c>
      <c r="H252">
        <v>2</v>
      </c>
      <c r="K252" t="e">
        <f t="shared" si="55"/>
        <v>#DIV/0!</v>
      </c>
      <c r="L252" t="e">
        <f>$K$251-K252</f>
        <v>#DIV/0!</v>
      </c>
      <c r="M252" t="e">
        <f t="shared" si="56"/>
        <v>#DIV/0!</v>
      </c>
      <c r="N252" t="e">
        <f t="shared" si="57"/>
        <v>#DIV/0!</v>
      </c>
      <c r="O252" t="s">
        <v>14</v>
      </c>
    </row>
    <row r="253" spans="1:15" x14ac:dyDescent="0.2">
      <c r="A253" t="s">
        <v>50</v>
      </c>
      <c r="B253">
        <v>2</v>
      </c>
      <c r="E253" t="e">
        <f t="shared" si="54"/>
        <v>#DIV/0!</v>
      </c>
      <c r="F253" t="e">
        <f>$E$253-E253</f>
        <v>#DIV/0!</v>
      </c>
      <c r="G253" t="e">
        <f t="shared" si="58"/>
        <v>#DIV/0!</v>
      </c>
      <c r="H253">
        <v>2</v>
      </c>
      <c r="K253" t="e">
        <f t="shared" si="55"/>
        <v>#DIV/0!</v>
      </c>
      <c r="L253" t="e">
        <f>$K$253-K253</f>
        <v>#DIV/0!</v>
      </c>
      <c r="M253" t="e">
        <f t="shared" si="56"/>
        <v>#DIV/0!</v>
      </c>
      <c r="N253" t="e">
        <f t="shared" si="57"/>
        <v>#DIV/0!</v>
      </c>
      <c r="O253" t="s">
        <v>16</v>
      </c>
    </row>
    <row r="254" spans="1:15" x14ac:dyDescent="0.2">
      <c r="A254" t="s">
        <v>51</v>
      </c>
      <c r="B254">
        <v>2</v>
      </c>
      <c r="E254" t="e">
        <f t="shared" si="54"/>
        <v>#DIV/0!</v>
      </c>
      <c r="F254" t="e">
        <f>$E$253-E254</f>
        <v>#DIV/0!</v>
      </c>
      <c r="G254" t="e">
        <f t="shared" si="58"/>
        <v>#DIV/0!</v>
      </c>
      <c r="H254">
        <v>2</v>
      </c>
      <c r="K254" t="e">
        <f t="shared" si="55"/>
        <v>#DIV/0!</v>
      </c>
      <c r="L254" t="e">
        <f>$K$253-K254</f>
        <v>#DIV/0!</v>
      </c>
      <c r="M254" t="e">
        <f t="shared" si="56"/>
        <v>#DIV/0!</v>
      </c>
      <c r="N254" t="e">
        <f t="shared" si="57"/>
        <v>#DIV/0!</v>
      </c>
      <c r="O254" t="s">
        <v>16</v>
      </c>
    </row>
    <row r="255" spans="1:15" x14ac:dyDescent="0.2">
      <c r="A255" s="2"/>
      <c r="B255" s="2"/>
      <c r="H255" s="2"/>
      <c r="I255" s="2"/>
      <c r="J255" s="2"/>
      <c r="O255" s="2"/>
    </row>
    <row r="256" spans="1:15" x14ac:dyDescent="0.2">
      <c r="A256" s="2"/>
      <c r="B256" s="2"/>
      <c r="D256">
        <v>30.628931045532227</v>
      </c>
      <c r="H256" s="2"/>
      <c r="I256" s="2"/>
      <c r="J256" s="2"/>
      <c r="O256" s="2"/>
    </row>
    <row r="257" spans="1:15" x14ac:dyDescent="0.2">
      <c r="A257" s="2"/>
      <c r="B257" s="2"/>
      <c r="H257" s="2"/>
      <c r="I257" s="2"/>
      <c r="J257" s="2"/>
      <c r="O257" s="2"/>
    </row>
    <row r="258" spans="1:15" x14ac:dyDescent="0.2">
      <c r="A258" s="2"/>
      <c r="B258" s="2"/>
      <c r="H258" s="2"/>
      <c r="I258" s="2"/>
      <c r="J258" s="2"/>
      <c r="O258" s="2"/>
    </row>
    <row r="259" spans="1:15" x14ac:dyDescent="0.2">
      <c r="A259" s="2"/>
      <c r="B259" s="2"/>
      <c r="H259" s="2"/>
      <c r="I259" s="2"/>
      <c r="J259" s="2"/>
      <c r="O259" s="2"/>
    </row>
    <row r="260" spans="1:15" x14ac:dyDescent="0.2">
      <c r="A260" s="2"/>
      <c r="B260" s="2"/>
      <c r="H260" s="2"/>
      <c r="I260" s="2"/>
      <c r="J260" s="2"/>
      <c r="O260" s="2"/>
    </row>
    <row r="261" spans="1:15" x14ac:dyDescent="0.2">
      <c r="A261" s="2"/>
      <c r="B261" s="2"/>
      <c r="H261" s="2"/>
      <c r="I261" s="2"/>
      <c r="J261" s="2"/>
      <c r="O261" s="2"/>
    </row>
    <row r="262" spans="1:15" x14ac:dyDescent="0.2">
      <c r="A262" s="2"/>
      <c r="B262" s="2"/>
      <c r="H262" s="2"/>
      <c r="I262" s="2"/>
      <c r="J262" s="2"/>
      <c r="O262" s="2"/>
    </row>
    <row r="263" spans="1:15" x14ac:dyDescent="0.2">
      <c r="A263" s="2"/>
      <c r="B263" s="2"/>
      <c r="H263" s="2"/>
      <c r="I263" s="2"/>
      <c r="J263" s="2"/>
      <c r="O263" s="2"/>
    </row>
    <row r="264" spans="1:15" x14ac:dyDescent="0.2">
      <c r="A264" s="2"/>
      <c r="B264" s="2"/>
      <c r="D264" s="2"/>
      <c r="E264" s="2"/>
      <c r="F264" s="2"/>
      <c r="H264" s="2"/>
      <c r="I264" s="2"/>
      <c r="J264" s="2"/>
      <c r="K264" s="2"/>
      <c r="O264" s="2"/>
    </row>
    <row r="265" spans="1:15" x14ac:dyDescent="0.2">
      <c r="A265" s="2"/>
      <c r="B265" s="2"/>
      <c r="H265" s="2"/>
      <c r="I265" s="2"/>
      <c r="J265" s="2"/>
      <c r="O265" s="2"/>
    </row>
    <row r="266" spans="1:15" x14ac:dyDescent="0.2">
      <c r="A266" s="2"/>
      <c r="B266" s="2"/>
      <c r="H266" s="2"/>
      <c r="O266" s="2"/>
    </row>
    <row r="267" spans="1:15" x14ac:dyDescent="0.2">
      <c r="A267" s="4"/>
      <c r="B267" s="2"/>
      <c r="H267" s="2"/>
      <c r="O267" s="2"/>
    </row>
    <row r="268" spans="1:15" x14ac:dyDescent="0.2">
      <c r="A268" s="1"/>
      <c r="B268" s="2"/>
      <c r="C268" s="2"/>
      <c r="D268" s="2"/>
      <c r="E268" s="2"/>
      <c r="F268" s="2"/>
      <c r="H268" s="2"/>
      <c r="I268" s="2"/>
      <c r="J268" s="2"/>
      <c r="K268" s="2"/>
      <c r="L268" s="2"/>
      <c r="M268" s="2"/>
      <c r="N268" s="2"/>
      <c r="O268" s="1"/>
    </row>
    <row r="269" spans="1:15" x14ac:dyDescent="0.2">
      <c r="A269" s="2"/>
      <c r="B269" s="2"/>
      <c r="H269" s="2"/>
      <c r="O269" s="2"/>
    </row>
    <row r="270" spans="1:15" x14ac:dyDescent="0.2">
      <c r="A270" s="2"/>
      <c r="B270" s="2"/>
      <c r="H270" s="2"/>
      <c r="O270" s="2"/>
    </row>
    <row r="271" spans="1:15" x14ac:dyDescent="0.2">
      <c r="A271" s="2"/>
      <c r="B271" s="2"/>
      <c r="H271" s="2"/>
      <c r="O271" s="2"/>
    </row>
    <row r="272" spans="1:15" x14ac:dyDescent="0.2">
      <c r="A272" s="2"/>
      <c r="B272" s="2"/>
      <c r="D272" s="2"/>
      <c r="H272" s="2"/>
      <c r="O272" s="2"/>
    </row>
    <row r="273" spans="1:15" x14ac:dyDescent="0.2">
      <c r="A273" s="2"/>
      <c r="B273" s="2"/>
      <c r="D273" s="2"/>
      <c r="H273" s="2"/>
      <c r="O273" s="2"/>
    </row>
    <row r="274" spans="1:15" x14ac:dyDescent="0.2">
      <c r="A274" s="2"/>
      <c r="B274" s="2"/>
      <c r="D274" s="2"/>
      <c r="H274" s="2"/>
      <c r="O274" s="2"/>
    </row>
    <row r="275" spans="1:15" x14ac:dyDescent="0.2">
      <c r="A275" s="2"/>
      <c r="B275" s="2"/>
      <c r="D275" s="2"/>
      <c r="H275" s="2"/>
      <c r="O275" s="2"/>
    </row>
    <row r="276" spans="1:15" x14ac:dyDescent="0.2">
      <c r="A276" s="2"/>
      <c r="B276" s="2"/>
      <c r="H276" s="2"/>
      <c r="O276" s="2"/>
    </row>
    <row r="277" spans="1:15" x14ac:dyDescent="0.2">
      <c r="A277" s="2"/>
      <c r="B277" s="2"/>
      <c r="H277" s="2"/>
      <c r="O277" s="2"/>
    </row>
    <row r="278" spans="1:15" x14ac:dyDescent="0.2">
      <c r="A278" s="2"/>
      <c r="B278" s="2"/>
      <c r="H278" s="2"/>
      <c r="O278" s="2"/>
    </row>
    <row r="279" spans="1:15" x14ac:dyDescent="0.2">
      <c r="A279" s="2"/>
      <c r="B279" s="2"/>
      <c r="H279" s="2"/>
      <c r="O279" s="2"/>
    </row>
    <row r="280" spans="1:15" x14ac:dyDescent="0.2">
      <c r="A280" s="2"/>
      <c r="B280" s="2"/>
      <c r="H280" s="2"/>
      <c r="O280" s="2"/>
    </row>
    <row r="281" spans="1:15" x14ac:dyDescent="0.2">
      <c r="A281" s="2"/>
      <c r="B281" s="2"/>
      <c r="D281" s="2"/>
      <c r="H281" s="2"/>
      <c r="O281" s="2"/>
    </row>
    <row r="282" spans="1:15" x14ac:dyDescent="0.2">
      <c r="A282" s="2"/>
      <c r="B282" s="2"/>
      <c r="D282" s="2"/>
      <c r="H282" s="2"/>
      <c r="O282" s="2"/>
    </row>
    <row r="283" spans="1:15" x14ac:dyDescent="0.2">
      <c r="A283" s="2"/>
      <c r="B283" s="2"/>
      <c r="D283" s="2"/>
      <c r="H283" s="2"/>
      <c r="O283" s="2"/>
    </row>
    <row r="284" spans="1:15" x14ac:dyDescent="0.2">
      <c r="A284" s="2"/>
      <c r="B284" s="2"/>
      <c r="G284" s="2"/>
      <c r="H284" s="2"/>
      <c r="O284" s="2"/>
    </row>
    <row r="285" spans="1:15" x14ac:dyDescent="0.2">
      <c r="A285" s="2"/>
      <c r="B285" s="2"/>
      <c r="H285" s="2"/>
      <c r="O285" s="2"/>
    </row>
    <row r="286" spans="1:15" x14ac:dyDescent="0.2">
      <c r="A286" s="2"/>
      <c r="B286" s="2"/>
      <c r="H286" s="2"/>
      <c r="O286" s="2"/>
    </row>
    <row r="287" spans="1:15" x14ac:dyDescent="0.2">
      <c r="A287" s="2"/>
      <c r="B287" s="2"/>
      <c r="D287" s="2"/>
      <c r="O287" s="2"/>
    </row>
    <row r="288" spans="1:15" x14ac:dyDescent="0.2">
      <c r="A288" s="2"/>
      <c r="B288" s="2"/>
      <c r="D288" s="2"/>
      <c r="G288" s="2"/>
      <c r="H288" s="2"/>
      <c r="O288" s="2"/>
    </row>
    <row r="289" spans="1:15" x14ac:dyDescent="0.2">
      <c r="A289" s="2"/>
      <c r="B289" s="2"/>
      <c r="D289" s="2"/>
      <c r="H289" s="2"/>
      <c r="O289" s="2"/>
    </row>
    <row r="290" spans="1:15" x14ac:dyDescent="0.2">
      <c r="A290" s="2"/>
      <c r="B290" s="2"/>
      <c r="D290" s="2"/>
      <c r="H290" s="2"/>
      <c r="O290" s="2"/>
    </row>
    <row r="291" spans="1:15" x14ac:dyDescent="0.2">
      <c r="A291" s="2"/>
      <c r="B291" s="2"/>
      <c r="D291" s="2"/>
      <c r="H291" s="2"/>
      <c r="O291" s="2"/>
    </row>
    <row r="292" spans="1:15" x14ac:dyDescent="0.2">
      <c r="A292" s="2"/>
      <c r="B292" s="2"/>
      <c r="D292" s="2"/>
      <c r="H292" s="2"/>
      <c r="O292" s="2"/>
    </row>
    <row r="293" spans="1:15" x14ac:dyDescent="0.2">
      <c r="A293" s="2"/>
      <c r="B293" s="2"/>
      <c r="D293" s="2"/>
      <c r="H293" s="2"/>
      <c r="O293" s="2"/>
    </row>
    <row r="294" spans="1:15" x14ac:dyDescent="0.2">
      <c r="A294" s="2"/>
      <c r="B294" s="2"/>
      <c r="D294" s="2"/>
      <c r="H294" s="2"/>
      <c r="O294" s="2"/>
    </row>
    <row r="295" spans="1:15" x14ac:dyDescent="0.2">
      <c r="A295" s="2"/>
      <c r="B295" s="2"/>
      <c r="D295" s="2"/>
      <c r="H295" s="2"/>
      <c r="O295" s="2"/>
    </row>
    <row r="296" spans="1:15" x14ac:dyDescent="0.2">
      <c r="A296" s="2"/>
      <c r="B296" s="2"/>
      <c r="D296" s="2"/>
      <c r="H296" s="2"/>
      <c r="O296" s="2"/>
    </row>
    <row r="297" spans="1:15" x14ac:dyDescent="0.2">
      <c r="A297" s="2"/>
      <c r="B297" s="2"/>
      <c r="H297" s="2"/>
      <c r="O297" s="2"/>
    </row>
    <row r="298" spans="1:15" x14ac:dyDescent="0.2">
      <c r="A298" s="2"/>
      <c r="B298" s="2"/>
      <c r="H298" s="2"/>
      <c r="O298" s="2"/>
    </row>
    <row r="299" spans="1:15" x14ac:dyDescent="0.2">
      <c r="A299" s="2"/>
      <c r="B299" s="2"/>
      <c r="H299" s="2"/>
      <c r="O299" s="2"/>
    </row>
    <row r="300" spans="1:15" x14ac:dyDescent="0.2">
      <c r="A300" s="2"/>
      <c r="B300" s="2"/>
      <c r="H300" s="2"/>
      <c r="O300" s="2"/>
    </row>
    <row r="301" spans="1:15" x14ac:dyDescent="0.2">
      <c r="A301" s="2"/>
      <c r="B301" s="2"/>
      <c r="H301" s="2"/>
      <c r="O301" s="2"/>
    </row>
    <row r="302" spans="1:15" x14ac:dyDescent="0.2">
      <c r="A302" s="2"/>
      <c r="B302" s="2"/>
      <c r="H302" s="2"/>
      <c r="O302" s="2"/>
    </row>
    <row r="303" spans="1:15" x14ac:dyDescent="0.2">
      <c r="A303" s="2"/>
      <c r="B303" s="2"/>
      <c r="H303" s="2"/>
      <c r="O303" s="2"/>
    </row>
    <row r="304" spans="1:15" x14ac:dyDescent="0.2">
      <c r="A304" s="2"/>
      <c r="B304" s="2"/>
      <c r="H304" s="2"/>
      <c r="O304" s="2"/>
    </row>
    <row r="305" spans="1:15" x14ac:dyDescent="0.2">
      <c r="A305" s="2"/>
      <c r="B305" s="2"/>
      <c r="H305" s="2"/>
      <c r="O305" s="2"/>
    </row>
    <row r="306" spans="1:15" x14ac:dyDescent="0.2">
      <c r="A306" s="2"/>
      <c r="B306" s="2"/>
      <c r="H306" s="2"/>
      <c r="O306" s="2"/>
    </row>
    <row r="307" spans="1:15" x14ac:dyDescent="0.2">
      <c r="A307" s="2"/>
      <c r="B307" s="2"/>
      <c r="H307" s="2"/>
      <c r="O307" s="2"/>
    </row>
    <row r="308" spans="1:15" x14ac:dyDescent="0.2">
      <c r="A308" s="2"/>
      <c r="B308" s="2"/>
      <c r="H308" s="2"/>
      <c r="O308" s="2"/>
    </row>
    <row r="309" spans="1:15" x14ac:dyDescent="0.2">
      <c r="A309" s="2"/>
      <c r="B309" s="2"/>
      <c r="H309" s="2"/>
      <c r="O309" s="2"/>
    </row>
    <row r="310" spans="1:15" x14ac:dyDescent="0.2">
      <c r="A310" s="2"/>
      <c r="B310" s="2"/>
      <c r="H310" s="2"/>
      <c r="O310" s="2"/>
    </row>
    <row r="311" spans="1:15" x14ac:dyDescent="0.2">
      <c r="A311" s="2"/>
      <c r="B311" s="2"/>
      <c r="H311" s="2"/>
      <c r="O311" s="2"/>
    </row>
    <row r="312" spans="1:15" x14ac:dyDescent="0.2">
      <c r="A312" s="2"/>
      <c r="B312" s="2"/>
      <c r="H312" s="2"/>
      <c r="O312" s="2"/>
    </row>
    <row r="313" spans="1:15" x14ac:dyDescent="0.2">
      <c r="A313" s="2"/>
      <c r="B313" s="2"/>
      <c r="H313" s="2"/>
      <c r="O313" s="2"/>
    </row>
    <row r="314" spans="1:15" x14ac:dyDescent="0.2">
      <c r="A314" s="2"/>
      <c r="B314" s="2"/>
      <c r="H314" s="2"/>
      <c r="O314" s="2"/>
    </row>
    <row r="315" spans="1:15" x14ac:dyDescent="0.2">
      <c r="A315" s="2"/>
      <c r="B315" s="2"/>
      <c r="H315" s="2"/>
      <c r="O315" s="2"/>
    </row>
    <row r="316" spans="1:15" x14ac:dyDescent="0.2">
      <c r="A316" s="2"/>
      <c r="B316" s="2"/>
      <c r="H316" s="2"/>
      <c r="J316" s="2"/>
      <c r="O316" s="2"/>
    </row>
    <row r="317" spans="1:15" x14ac:dyDescent="0.2">
      <c r="A317" s="2"/>
      <c r="B317" s="2"/>
      <c r="H317" s="2"/>
      <c r="I317" s="2"/>
      <c r="J317" s="2"/>
      <c r="O317" s="2"/>
    </row>
    <row r="318" spans="1:15" x14ac:dyDescent="0.2">
      <c r="A318" s="2"/>
      <c r="B318" s="2"/>
      <c r="H318" s="2"/>
      <c r="J318" s="2"/>
      <c r="O318" s="2"/>
    </row>
    <row r="319" spans="1:15" x14ac:dyDescent="0.2">
      <c r="A319" s="2"/>
      <c r="B319" s="2"/>
      <c r="H319" s="2"/>
      <c r="J319" s="2"/>
      <c r="O319" s="2"/>
    </row>
    <row r="320" spans="1:15" x14ac:dyDescent="0.2">
      <c r="A320" s="2"/>
      <c r="B320" s="2"/>
      <c r="H320" s="2"/>
      <c r="I320" s="2"/>
      <c r="J320" s="2"/>
      <c r="O320" s="2"/>
    </row>
    <row r="321" spans="1:15" x14ac:dyDescent="0.2">
      <c r="A321" s="2"/>
      <c r="B321" s="2"/>
      <c r="H321" s="2"/>
      <c r="O321" s="2"/>
    </row>
    <row r="322" spans="1:15" x14ac:dyDescent="0.2">
      <c r="A322" s="2"/>
      <c r="B322" s="2"/>
      <c r="H322" s="2"/>
      <c r="I322" s="2"/>
      <c r="J322" s="2"/>
      <c r="O322" s="2"/>
    </row>
    <row r="323" spans="1:15" x14ac:dyDescent="0.2">
      <c r="A323" s="2"/>
      <c r="B323" s="2"/>
      <c r="H323" s="2"/>
      <c r="O323" s="2"/>
    </row>
    <row r="324" spans="1:15" x14ac:dyDescent="0.2">
      <c r="A324" s="2"/>
      <c r="B324" s="2"/>
      <c r="H324" s="2"/>
      <c r="O324" s="2"/>
    </row>
    <row r="325" spans="1:15" x14ac:dyDescent="0.2">
      <c r="A325" s="2"/>
      <c r="B325" s="2"/>
      <c r="C325" s="2"/>
      <c r="D325" s="2"/>
      <c r="E325" s="2"/>
      <c r="F325" s="2"/>
      <c r="H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H326" s="2"/>
      <c r="K326" s="2"/>
      <c r="L326" s="2"/>
      <c r="M326" s="2"/>
      <c r="N326" s="2"/>
      <c r="O326" s="2"/>
    </row>
    <row r="327" spans="1:15" x14ac:dyDescent="0.2">
      <c r="A327" s="2"/>
      <c r="B327" s="2"/>
      <c r="D327" s="2"/>
      <c r="E327" s="2"/>
      <c r="F327" s="2"/>
      <c r="H327" s="2"/>
      <c r="K327" s="2"/>
      <c r="L327" s="2"/>
      <c r="M327" s="2"/>
      <c r="N327" s="2"/>
      <c r="O327" s="2"/>
    </row>
    <row r="328" spans="1:15" x14ac:dyDescent="0.2">
      <c r="H328" s="2"/>
    </row>
    <row r="329" spans="1:15" x14ac:dyDescent="0.2">
      <c r="A329" s="4"/>
      <c r="B329" s="2"/>
      <c r="H329" s="2"/>
      <c r="O329" s="2"/>
    </row>
    <row r="330" spans="1:15" x14ac:dyDescent="0.2">
      <c r="A330" s="1"/>
      <c r="B330" s="2"/>
      <c r="C330" s="2"/>
      <c r="D330" s="2"/>
      <c r="E330" s="2"/>
      <c r="F330" s="2"/>
      <c r="H330" s="2"/>
      <c r="K330" s="2"/>
      <c r="L330" s="2"/>
      <c r="M330" s="2"/>
      <c r="N330" s="2"/>
      <c r="O330" s="1"/>
    </row>
    <row r="331" spans="1:15" x14ac:dyDescent="0.2">
      <c r="A331" s="2"/>
      <c r="B331" s="2"/>
      <c r="H331" s="2"/>
      <c r="O331" s="2"/>
    </row>
    <row r="332" spans="1:15" x14ac:dyDescent="0.2">
      <c r="A332" s="2"/>
      <c r="B332" s="2"/>
      <c r="H332" s="2"/>
      <c r="O332" s="2"/>
    </row>
    <row r="333" spans="1:15" x14ac:dyDescent="0.2">
      <c r="A333" s="2"/>
      <c r="B333" s="2"/>
      <c r="H333" s="2"/>
      <c r="O333" s="2"/>
    </row>
    <row r="334" spans="1:15" x14ac:dyDescent="0.2">
      <c r="A334" s="2"/>
      <c r="B334" s="2"/>
      <c r="H334" s="2"/>
      <c r="O334" s="2"/>
    </row>
    <row r="335" spans="1:15" x14ac:dyDescent="0.2">
      <c r="A335" s="2"/>
      <c r="B335" s="2"/>
      <c r="H335" s="2"/>
      <c r="O335" s="2"/>
    </row>
    <row r="336" spans="1:15" x14ac:dyDescent="0.2">
      <c r="A336" s="2"/>
      <c r="B336" s="2"/>
      <c r="H336" s="2"/>
      <c r="O336" s="2"/>
    </row>
    <row r="337" spans="1:15" x14ac:dyDescent="0.2">
      <c r="A337" s="2"/>
      <c r="B337" s="2"/>
      <c r="H337" s="2"/>
      <c r="O337" s="2"/>
    </row>
    <row r="338" spans="1:15" x14ac:dyDescent="0.2">
      <c r="A338" s="2"/>
      <c r="B338" s="2"/>
      <c r="G338" s="2"/>
      <c r="H338" s="2"/>
      <c r="O338" s="2"/>
    </row>
    <row r="339" spans="1:15" x14ac:dyDescent="0.2">
      <c r="A339" s="2"/>
      <c r="B339" s="2"/>
      <c r="H339" s="2"/>
      <c r="O339" s="2"/>
    </row>
    <row r="340" spans="1:15" x14ac:dyDescent="0.2">
      <c r="A340" s="2"/>
      <c r="B340" s="2"/>
      <c r="O340" s="2"/>
    </row>
    <row r="341" spans="1:15" x14ac:dyDescent="0.2">
      <c r="A341" s="2"/>
      <c r="B341" s="2"/>
      <c r="O341" s="2"/>
    </row>
    <row r="342" spans="1:15" x14ac:dyDescent="0.2">
      <c r="A342" s="2"/>
      <c r="B342" s="2"/>
      <c r="O342" s="2"/>
    </row>
    <row r="343" spans="1:15" x14ac:dyDescent="0.2">
      <c r="A343" s="2"/>
      <c r="B343" s="2"/>
      <c r="O343" s="2"/>
    </row>
    <row r="344" spans="1:15" x14ac:dyDescent="0.2">
      <c r="A344" s="2"/>
      <c r="B344" s="2"/>
      <c r="O344" s="2"/>
    </row>
    <row r="345" spans="1:15" x14ac:dyDescent="0.2">
      <c r="A345" s="2"/>
      <c r="B345" s="2"/>
      <c r="O345" s="2"/>
    </row>
    <row r="346" spans="1:15" x14ac:dyDescent="0.2">
      <c r="A346" s="2"/>
      <c r="B346" s="2"/>
      <c r="O346" s="2"/>
    </row>
    <row r="347" spans="1:15" x14ac:dyDescent="0.2">
      <c r="A347" s="2"/>
      <c r="B347" s="2"/>
      <c r="O347" s="2"/>
    </row>
    <row r="348" spans="1:15" x14ac:dyDescent="0.2">
      <c r="A348" s="2"/>
      <c r="B348" s="2"/>
      <c r="O348" s="2"/>
    </row>
    <row r="349" spans="1:15" x14ac:dyDescent="0.2">
      <c r="A349" s="2"/>
      <c r="B349" s="2"/>
      <c r="O349" s="2"/>
    </row>
    <row r="350" spans="1:15" x14ac:dyDescent="0.2">
      <c r="A350" s="2"/>
      <c r="B350" s="2"/>
      <c r="O350" s="2"/>
    </row>
    <row r="351" spans="1:15" x14ac:dyDescent="0.2">
      <c r="A351" s="2"/>
      <c r="B351" s="2"/>
      <c r="O351" s="2"/>
    </row>
    <row r="352" spans="1:15" x14ac:dyDescent="0.2">
      <c r="A352" s="2"/>
      <c r="B352" s="2"/>
      <c r="O352" s="2"/>
    </row>
    <row r="353" spans="1:15" x14ac:dyDescent="0.2">
      <c r="A353" s="2"/>
      <c r="B353" s="2"/>
      <c r="O353" s="2"/>
    </row>
    <row r="354" spans="1:15" x14ac:dyDescent="0.2">
      <c r="A354" s="2"/>
      <c r="B354" s="2"/>
      <c r="O354" s="2"/>
    </row>
    <row r="355" spans="1:15" x14ac:dyDescent="0.2">
      <c r="A355" s="2"/>
      <c r="B355" s="2"/>
      <c r="O355" s="2"/>
    </row>
    <row r="356" spans="1:15" x14ac:dyDescent="0.2">
      <c r="A356" s="2"/>
      <c r="B356" s="2"/>
      <c r="O356" s="2"/>
    </row>
    <row r="357" spans="1:15" x14ac:dyDescent="0.2">
      <c r="A357" s="2"/>
      <c r="B357" s="2"/>
      <c r="O357" s="2"/>
    </row>
    <row r="358" spans="1:15" x14ac:dyDescent="0.2">
      <c r="A358" s="2"/>
      <c r="B358" s="2"/>
      <c r="O358" s="2"/>
    </row>
    <row r="359" spans="1:15" x14ac:dyDescent="0.2">
      <c r="A359" s="2"/>
      <c r="B359" s="2"/>
      <c r="O359" s="2"/>
    </row>
    <row r="360" spans="1:15" x14ac:dyDescent="0.2">
      <c r="A360" s="2"/>
      <c r="B360" s="2"/>
      <c r="O360" s="2"/>
    </row>
    <row r="361" spans="1:15" x14ac:dyDescent="0.2">
      <c r="A361" s="2"/>
      <c r="B361" s="2"/>
      <c r="O361" s="2"/>
    </row>
    <row r="362" spans="1:15" x14ac:dyDescent="0.2">
      <c r="A362" s="2"/>
      <c r="B362" s="2"/>
      <c r="O362" s="2"/>
    </row>
    <row r="363" spans="1:15" x14ac:dyDescent="0.2">
      <c r="A363" s="2"/>
      <c r="B363" s="2"/>
      <c r="O363" s="2"/>
    </row>
    <row r="364" spans="1:15" x14ac:dyDescent="0.2">
      <c r="A364" s="2"/>
      <c r="B364" s="2"/>
      <c r="O364" s="2"/>
    </row>
    <row r="365" spans="1:15" x14ac:dyDescent="0.2">
      <c r="A365" s="2"/>
      <c r="B365" s="2"/>
      <c r="O365" s="2"/>
    </row>
    <row r="366" spans="1:15" x14ac:dyDescent="0.2">
      <c r="A366" s="2"/>
      <c r="B366" s="2"/>
      <c r="O366" s="2"/>
    </row>
    <row r="367" spans="1:15" x14ac:dyDescent="0.2">
      <c r="A367" s="2"/>
      <c r="B367" s="2"/>
      <c r="O367" s="2"/>
    </row>
    <row r="368" spans="1:15" x14ac:dyDescent="0.2">
      <c r="A368" s="2"/>
      <c r="B368" s="2"/>
      <c r="O368" s="2"/>
    </row>
    <row r="369" spans="1:15" x14ac:dyDescent="0.2">
      <c r="A369" s="2"/>
      <c r="B369" s="2"/>
      <c r="O369" s="2"/>
    </row>
    <row r="370" spans="1:15" x14ac:dyDescent="0.2">
      <c r="A370" s="2"/>
      <c r="B370" s="2"/>
      <c r="J370" s="2"/>
      <c r="O370" s="2"/>
    </row>
    <row r="371" spans="1:15" x14ac:dyDescent="0.2">
      <c r="A371" s="2"/>
      <c r="B371" s="2"/>
      <c r="I371" s="2"/>
      <c r="J371" s="2"/>
      <c r="O371" s="2"/>
    </row>
    <row r="372" spans="1:15" x14ac:dyDescent="0.2">
      <c r="A372" s="2"/>
      <c r="B372" s="2"/>
      <c r="J372" s="2"/>
      <c r="O372" s="2"/>
    </row>
    <row r="373" spans="1:15" x14ac:dyDescent="0.2">
      <c r="A373" s="2"/>
      <c r="B373" s="2"/>
      <c r="J373" s="2"/>
      <c r="O373" s="2"/>
    </row>
    <row r="374" spans="1:15" x14ac:dyDescent="0.2">
      <c r="A374" s="2"/>
      <c r="B374" s="2"/>
      <c r="O374" s="2"/>
    </row>
    <row r="375" spans="1:15" x14ac:dyDescent="0.2">
      <c r="A375" s="2"/>
      <c r="B375" s="2"/>
      <c r="O375" s="2"/>
    </row>
    <row r="376" spans="1:15" x14ac:dyDescent="0.2">
      <c r="A376" s="2"/>
      <c r="B376" s="2"/>
      <c r="O376" s="2"/>
    </row>
    <row r="377" spans="1:15" x14ac:dyDescent="0.2">
      <c r="A377" s="2"/>
      <c r="B377" s="2"/>
      <c r="O377" s="2"/>
    </row>
    <row r="378" spans="1:15" x14ac:dyDescent="0.2">
      <c r="A378" s="2"/>
      <c r="B378" s="2"/>
      <c r="O378" s="2"/>
    </row>
    <row r="379" spans="1:15" x14ac:dyDescent="0.2">
      <c r="A379" s="2"/>
      <c r="B379" s="2"/>
      <c r="D379" s="2"/>
      <c r="O379" s="2"/>
    </row>
    <row r="380" spans="1:15" x14ac:dyDescent="0.2">
      <c r="A380" s="2"/>
      <c r="B380" s="2"/>
      <c r="D380" s="2"/>
      <c r="E380" s="2"/>
      <c r="F380" s="2"/>
      <c r="K380" s="2"/>
      <c r="O380" s="2"/>
    </row>
    <row r="381" spans="1:15" x14ac:dyDescent="0.2">
      <c r="A381" s="2"/>
      <c r="B381" s="2"/>
      <c r="D381" s="2"/>
      <c r="O381" s="2"/>
    </row>
    <row r="382" spans="1:15" x14ac:dyDescent="0.2">
      <c r="A382" s="2"/>
      <c r="B382" s="2"/>
      <c r="O382" s="2"/>
    </row>
    <row r="383" spans="1:15" x14ac:dyDescent="0.2">
      <c r="A383" s="4"/>
      <c r="B383" s="2"/>
      <c r="O383" s="2"/>
    </row>
    <row r="384" spans="1:15" x14ac:dyDescent="0.2">
      <c r="A384" s="1"/>
      <c r="B384" s="2"/>
      <c r="C384" s="2"/>
      <c r="D384" s="2"/>
      <c r="E384" s="2"/>
      <c r="F384" s="2"/>
      <c r="K384" s="2"/>
      <c r="L384" s="2"/>
      <c r="M384" s="2"/>
      <c r="N384" s="2"/>
      <c r="O384" s="1"/>
    </row>
    <row r="385" spans="1:15" x14ac:dyDescent="0.2">
      <c r="A385" s="2"/>
      <c r="B385" s="2"/>
      <c r="O385" s="2"/>
    </row>
    <row r="386" spans="1:15" x14ac:dyDescent="0.2">
      <c r="A386" s="2"/>
      <c r="B386" s="2"/>
      <c r="O386" s="2"/>
    </row>
    <row r="387" spans="1:15" x14ac:dyDescent="0.2">
      <c r="A387" s="2"/>
      <c r="B387" s="2"/>
      <c r="O387" s="2"/>
    </row>
    <row r="388" spans="1:15" x14ac:dyDescent="0.2">
      <c r="A388" s="2"/>
      <c r="B388" s="2"/>
      <c r="O388" s="2"/>
    </row>
    <row r="389" spans="1:15" x14ac:dyDescent="0.2">
      <c r="A389" s="2"/>
      <c r="B389" s="2"/>
      <c r="O389" s="2"/>
    </row>
    <row r="390" spans="1:15" x14ac:dyDescent="0.2">
      <c r="A390" s="2"/>
      <c r="B390" s="2"/>
      <c r="O390" s="2"/>
    </row>
    <row r="391" spans="1:15" x14ac:dyDescent="0.2">
      <c r="A391" s="2"/>
      <c r="B391" s="2"/>
      <c r="O391" s="2"/>
    </row>
    <row r="392" spans="1:15" x14ac:dyDescent="0.2">
      <c r="A392" s="2"/>
      <c r="B392" s="2"/>
      <c r="O392" s="2"/>
    </row>
    <row r="393" spans="1:15" x14ac:dyDescent="0.2">
      <c r="A393" s="2"/>
      <c r="B393" s="2"/>
      <c r="O393" s="2"/>
    </row>
    <row r="394" spans="1:15" x14ac:dyDescent="0.2">
      <c r="A394" s="2"/>
      <c r="B394" s="2"/>
      <c r="O394" s="2"/>
    </row>
    <row r="395" spans="1:15" x14ac:dyDescent="0.2">
      <c r="A395" s="2"/>
      <c r="B395" s="2"/>
      <c r="O395" s="2"/>
    </row>
    <row r="396" spans="1:15" x14ac:dyDescent="0.2">
      <c r="A396" s="2"/>
      <c r="B396" s="2"/>
      <c r="O396" s="2"/>
    </row>
    <row r="397" spans="1:15" x14ac:dyDescent="0.2">
      <c r="A397" s="2"/>
      <c r="B397" s="2"/>
      <c r="O397" s="2"/>
    </row>
    <row r="398" spans="1:15" x14ac:dyDescent="0.2">
      <c r="A398" s="2"/>
      <c r="B398" s="2"/>
      <c r="O398" s="2"/>
    </row>
    <row r="399" spans="1:15" x14ac:dyDescent="0.2">
      <c r="A399" s="2"/>
      <c r="B399" s="2"/>
      <c r="O399" s="2"/>
    </row>
    <row r="400" spans="1:15" x14ac:dyDescent="0.2">
      <c r="A400" s="2"/>
      <c r="B400" s="2"/>
      <c r="O400" s="2"/>
    </row>
    <row r="401" spans="1:15" x14ac:dyDescent="0.2">
      <c r="A401" s="2"/>
      <c r="B401" s="2"/>
      <c r="O401" s="2"/>
    </row>
    <row r="402" spans="1:15" x14ac:dyDescent="0.2">
      <c r="A402" s="2"/>
      <c r="B402" s="2"/>
      <c r="O402" s="2"/>
    </row>
    <row r="403" spans="1:15" x14ac:dyDescent="0.2">
      <c r="A403" s="2"/>
      <c r="B403" s="2"/>
      <c r="O403" s="2"/>
    </row>
    <row r="404" spans="1:15" x14ac:dyDescent="0.2">
      <c r="A404" s="2"/>
      <c r="B404" s="2"/>
      <c r="O404" s="2"/>
    </row>
    <row r="405" spans="1:15" x14ac:dyDescent="0.2">
      <c r="A405" s="2"/>
      <c r="B405" s="2"/>
      <c r="O405" s="2"/>
    </row>
    <row r="406" spans="1:15" x14ac:dyDescent="0.2">
      <c r="A406" s="2"/>
      <c r="B406" s="2"/>
      <c r="O406" s="2"/>
    </row>
    <row r="407" spans="1:15" x14ac:dyDescent="0.2">
      <c r="A407" s="2"/>
      <c r="B407" s="2"/>
      <c r="O407" s="2"/>
    </row>
    <row r="408" spans="1:15" x14ac:dyDescent="0.2">
      <c r="A408" s="2"/>
      <c r="B408" s="2"/>
      <c r="O408" s="2"/>
    </row>
    <row r="409" spans="1:15" x14ac:dyDescent="0.2">
      <c r="A409" s="2"/>
      <c r="B409" s="2"/>
      <c r="O409" s="2"/>
    </row>
    <row r="410" spans="1:15" x14ac:dyDescent="0.2">
      <c r="A410" s="2"/>
      <c r="B410" s="2"/>
      <c r="O410" s="2"/>
    </row>
    <row r="411" spans="1:15" x14ac:dyDescent="0.2">
      <c r="A411" s="2"/>
      <c r="B411" s="2"/>
      <c r="O411" s="2"/>
    </row>
    <row r="412" spans="1:15" x14ac:dyDescent="0.2">
      <c r="A412" s="2"/>
      <c r="B412" s="2"/>
      <c r="O412" s="2"/>
    </row>
    <row r="413" spans="1:15" x14ac:dyDescent="0.2">
      <c r="A413" s="2"/>
      <c r="B413" s="2"/>
      <c r="O413" s="2"/>
    </row>
    <row r="414" spans="1:15" x14ac:dyDescent="0.2">
      <c r="A414" s="2"/>
      <c r="B414" s="2"/>
      <c r="O414" s="2"/>
    </row>
    <row r="415" spans="1:15" x14ac:dyDescent="0.2">
      <c r="A415" s="2"/>
      <c r="B415" s="2"/>
      <c r="O415" s="2"/>
    </row>
    <row r="416" spans="1:15" x14ac:dyDescent="0.2">
      <c r="A416" s="2"/>
      <c r="B416" s="2"/>
      <c r="O416" s="2"/>
    </row>
    <row r="417" spans="1:15" x14ac:dyDescent="0.2">
      <c r="A417" s="2"/>
      <c r="B417" s="2"/>
      <c r="O417" s="2"/>
    </row>
    <row r="418" spans="1:15" x14ac:dyDescent="0.2">
      <c r="A418" s="2"/>
      <c r="B418" s="2"/>
      <c r="O418" s="2"/>
    </row>
    <row r="419" spans="1:15" x14ac:dyDescent="0.2">
      <c r="A419" s="2"/>
      <c r="B419" s="2"/>
      <c r="O419" s="2"/>
    </row>
    <row r="420" spans="1:15" x14ac:dyDescent="0.2">
      <c r="A420" s="2"/>
      <c r="B420" s="2"/>
      <c r="O420" s="2"/>
    </row>
    <row r="421" spans="1:15" x14ac:dyDescent="0.2">
      <c r="A421" s="2"/>
      <c r="B421" s="2"/>
      <c r="O421" s="2"/>
    </row>
    <row r="422" spans="1:15" x14ac:dyDescent="0.2">
      <c r="A422" s="2"/>
      <c r="B422" s="2"/>
      <c r="O422" s="2"/>
    </row>
    <row r="423" spans="1:15" x14ac:dyDescent="0.2">
      <c r="A423" s="2"/>
      <c r="B423" s="2"/>
      <c r="O423" s="2"/>
    </row>
    <row r="424" spans="1:15" x14ac:dyDescent="0.2">
      <c r="A424" s="2"/>
      <c r="B424" s="2"/>
      <c r="O424" s="2"/>
    </row>
    <row r="425" spans="1:15" x14ac:dyDescent="0.2">
      <c r="A425" s="2"/>
      <c r="B425" s="2"/>
      <c r="O425" s="2"/>
    </row>
    <row r="426" spans="1:15" x14ac:dyDescent="0.2">
      <c r="A426" s="2"/>
      <c r="B426" s="2"/>
      <c r="O426" s="2"/>
    </row>
    <row r="427" spans="1:15" x14ac:dyDescent="0.2">
      <c r="A427" s="2"/>
      <c r="B427" s="2"/>
      <c r="O427" s="2"/>
    </row>
    <row r="428" spans="1:15" x14ac:dyDescent="0.2">
      <c r="A428" s="2"/>
      <c r="B428" s="2"/>
      <c r="O428" s="2"/>
    </row>
    <row r="429" spans="1:15" x14ac:dyDescent="0.2">
      <c r="A429" s="2"/>
      <c r="B429" s="2"/>
      <c r="O429" s="2"/>
    </row>
    <row r="430" spans="1:15" x14ac:dyDescent="0.2">
      <c r="A430" s="2"/>
      <c r="B430" s="2"/>
      <c r="O430" s="2"/>
    </row>
    <row r="431" spans="1:15" x14ac:dyDescent="0.2">
      <c r="A431" s="2"/>
      <c r="B431" s="2"/>
      <c r="C431" s="3"/>
      <c r="D431" s="3"/>
      <c r="O431" s="2"/>
    </row>
    <row r="432" spans="1:15" x14ac:dyDescent="0.2">
      <c r="A432" s="2"/>
      <c r="B432" s="2"/>
      <c r="O432" s="2"/>
    </row>
    <row r="433" spans="1:15" x14ac:dyDescent="0.2">
      <c r="A433" s="2"/>
      <c r="B433" s="2"/>
      <c r="D433" s="2"/>
      <c r="O433" s="2"/>
    </row>
    <row r="434" spans="1:15" x14ac:dyDescent="0.2">
      <c r="A434" s="2"/>
      <c r="B434" s="2"/>
      <c r="D434" s="2"/>
      <c r="E434" s="2"/>
      <c r="F434" s="2"/>
      <c r="K434" s="2"/>
      <c r="O434" s="2"/>
    </row>
    <row r="435" spans="1:15" x14ac:dyDescent="0.2">
      <c r="A435" s="2"/>
      <c r="B435" s="2"/>
      <c r="D435" s="2"/>
      <c r="O435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A4B8A-315F-2C4A-818B-3111CE180D09}">
  <dimension ref="A1:P435"/>
  <sheetViews>
    <sheetView zoomScaleNormal="100" workbookViewId="0">
      <selection activeCell="O5" sqref="O5"/>
    </sheetView>
  </sheetViews>
  <sheetFormatPr baseColWidth="10" defaultRowHeight="16" x14ac:dyDescent="0.2"/>
  <cols>
    <col min="1" max="1" width="17.1640625" bestFit="1" customWidth="1"/>
    <col min="2" max="2" width="15.5" bestFit="1" customWidth="1"/>
    <col min="15" max="15" width="16.1640625" customWidth="1"/>
    <col min="24" max="24" width="12.33203125" bestFit="1" customWidth="1"/>
    <col min="25" max="25" width="15" bestFit="1" customWidth="1"/>
    <col min="27" max="27" width="16.33203125" customWidth="1"/>
    <col min="28" max="28" width="15.6640625" bestFit="1" customWidth="1"/>
    <col min="29" max="29" width="27.5" customWidth="1"/>
    <col min="35" max="35" width="17.5" customWidth="1"/>
    <col min="36" max="36" width="20.1640625" customWidth="1"/>
    <col min="37" max="37" width="32.1640625" customWidth="1"/>
  </cols>
  <sheetData>
    <row r="1" spans="1:16" x14ac:dyDescent="0.2">
      <c r="A1" s="4">
        <v>809</v>
      </c>
      <c r="B1" t="s">
        <v>17</v>
      </c>
      <c r="E1" t="s">
        <v>28</v>
      </c>
    </row>
    <row r="2" spans="1:16" x14ac:dyDescent="0.2">
      <c r="A2" s="1" t="s">
        <v>35</v>
      </c>
      <c r="B2" t="s">
        <v>0</v>
      </c>
      <c r="C2" t="s">
        <v>1</v>
      </c>
      <c r="D2" t="s">
        <v>2</v>
      </c>
      <c r="E2" t="s">
        <v>3</v>
      </c>
      <c r="J2" t="s">
        <v>32</v>
      </c>
      <c r="K2" t="s">
        <v>36</v>
      </c>
    </row>
    <row r="3" spans="1:16" ht="34" x14ac:dyDescent="0.2">
      <c r="A3">
        <v>1</v>
      </c>
      <c r="B3">
        <v>2</v>
      </c>
      <c r="C3">
        <v>33.671192169189453</v>
      </c>
      <c r="D3">
        <v>33.671192169189453</v>
      </c>
      <c r="E3">
        <f t="shared" ref="E3:E15" si="0">AVERAGE(C3:D3)</f>
        <v>33.671192169189453</v>
      </c>
      <c r="J3" s="5"/>
      <c r="K3" s="5"/>
      <c r="L3" s="5"/>
      <c r="M3" s="5" t="s">
        <v>21</v>
      </c>
      <c r="N3" s="5"/>
      <c r="O3" s="5" t="s">
        <v>24</v>
      </c>
    </row>
    <row r="4" spans="1:16" ht="51" x14ac:dyDescent="0.2">
      <c r="A4">
        <v>2</v>
      </c>
      <c r="B4">
        <v>2</v>
      </c>
      <c r="C4">
        <v>33.737979888916016</v>
      </c>
      <c r="D4">
        <v>33.675792694091797</v>
      </c>
      <c r="E4">
        <f t="shared" si="0"/>
        <v>33.706886291503906</v>
      </c>
      <c r="J4" s="5" t="s">
        <v>18</v>
      </c>
      <c r="K4" s="5" t="s">
        <v>19</v>
      </c>
      <c r="L4" s="5" t="s">
        <v>20</v>
      </c>
      <c r="M4" s="5" t="s">
        <v>22</v>
      </c>
      <c r="N4" s="5" t="s">
        <v>23</v>
      </c>
      <c r="O4" s="5" t="s">
        <v>25</v>
      </c>
    </row>
    <row r="5" spans="1:16" x14ac:dyDescent="0.2">
      <c r="A5">
        <v>3</v>
      </c>
      <c r="B5">
        <v>2</v>
      </c>
      <c r="C5">
        <v>39.33856201171875</v>
      </c>
      <c r="D5">
        <v>39.050304412841797</v>
      </c>
      <c r="E5">
        <f t="shared" si="0"/>
        <v>39.194433212280273</v>
      </c>
      <c r="J5" t="s">
        <v>26</v>
      </c>
      <c r="K5">
        <v>1</v>
      </c>
      <c r="L5">
        <f>E3</f>
        <v>33.671192169189453</v>
      </c>
      <c r="M5">
        <f t="shared" ref="M5:M16" si="1">$L$5-L5</f>
        <v>0</v>
      </c>
      <c r="N5">
        <f>2^M5</f>
        <v>1</v>
      </c>
      <c r="O5">
        <f t="shared" ref="O5:O16" si="2">N5*100/$N$17</f>
        <v>1.8414257400505245</v>
      </c>
    </row>
    <row r="6" spans="1:16" x14ac:dyDescent="0.2">
      <c r="A6">
        <v>4</v>
      </c>
      <c r="B6">
        <v>2</v>
      </c>
      <c r="C6">
        <v>31.409078598022461</v>
      </c>
      <c r="D6">
        <v>30.884208679199219</v>
      </c>
      <c r="E6">
        <f t="shared" si="0"/>
        <v>31.14664363861084</v>
      </c>
      <c r="J6" t="s">
        <v>26</v>
      </c>
      <c r="K6">
        <v>2</v>
      </c>
      <c r="L6">
        <f t="shared" ref="L6:L16" si="3">E4</f>
        <v>33.706886291503906</v>
      </c>
      <c r="M6">
        <f t="shared" si="1"/>
        <v>-3.5694122314453125E-2</v>
      </c>
      <c r="N6">
        <f t="shared" ref="N6:N16" si="4">2^M6</f>
        <v>0.97556227661443662</v>
      </c>
      <c r="O6">
        <f t="shared" si="2"/>
        <v>1.7964254871801133</v>
      </c>
    </row>
    <row r="7" spans="1:16" x14ac:dyDescent="0.2">
      <c r="A7">
        <v>5</v>
      </c>
      <c r="B7">
        <v>2</v>
      </c>
      <c r="C7">
        <v>30.608371734619141</v>
      </c>
      <c r="D7">
        <v>30.40907096862793</v>
      </c>
      <c r="E7">
        <f t="shared" si="0"/>
        <v>30.508721351623535</v>
      </c>
      <c r="J7" t="s">
        <v>26</v>
      </c>
      <c r="K7">
        <v>3</v>
      </c>
      <c r="L7">
        <f t="shared" si="3"/>
        <v>39.194433212280273</v>
      </c>
      <c r="M7">
        <f t="shared" si="1"/>
        <v>-5.5232410430908203</v>
      </c>
      <c r="N7">
        <f t="shared" si="4"/>
        <v>2.1743966623028577E-2</v>
      </c>
      <c r="O7">
        <f t="shared" si="2"/>
        <v>4.00398998304443E-2</v>
      </c>
    </row>
    <row r="8" spans="1:16" x14ac:dyDescent="0.2">
      <c r="A8">
        <v>6</v>
      </c>
      <c r="B8">
        <v>2</v>
      </c>
      <c r="C8">
        <v>35.619182586669922</v>
      </c>
      <c r="D8">
        <v>35.619182586669922</v>
      </c>
      <c r="E8">
        <f t="shared" si="0"/>
        <v>35.619182586669922</v>
      </c>
      <c r="J8" t="s">
        <v>26</v>
      </c>
      <c r="K8">
        <v>4</v>
      </c>
      <c r="L8">
        <f t="shared" si="3"/>
        <v>31.14664363861084</v>
      </c>
      <c r="M8">
        <f t="shared" si="1"/>
        <v>2.5245485305786133</v>
      </c>
      <c r="N8">
        <f t="shared" si="4"/>
        <v>5.7539334325199549</v>
      </c>
      <c r="O8">
        <f t="shared" si="2"/>
        <v>10.595441129179513</v>
      </c>
    </row>
    <row r="9" spans="1:16" x14ac:dyDescent="0.2">
      <c r="A9">
        <v>7</v>
      </c>
      <c r="B9">
        <v>2</v>
      </c>
      <c r="C9">
        <v>30.799654006958008</v>
      </c>
      <c r="D9">
        <v>30.799654006958008</v>
      </c>
      <c r="E9">
        <f t="shared" si="0"/>
        <v>30.799654006958008</v>
      </c>
      <c r="J9" t="s">
        <v>26</v>
      </c>
      <c r="K9">
        <v>5</v>
      </c>
      <c r="L9">
        <f t="shared" si="3"/>
        <v>30.508721351623535</v>
      </c>
      <c r="M9">
        <f t="shared" si="1"/>
        <v>3.162470817565918</v>
      </c>
      <c r="N9">
        <f t="shared" si="4"/>
        <v>8.9536183078918761</v>
      </c>
      <c r="O9">
        <f t="shared" si="2"/>
        <v>16.487423218739721</v>
      </c>
    </row>
    <row r="10" spans="1:16" x14ac:dyDescent="0.2">
      <c r="A10">
        <v>8</v>
      </c>
      <c r="B10">
        <v>2</v>
      </c>
      <c r="C10">
        <v>35.35498046875</v>
      </c>
      <c r="D10">
        <v>34.205234527587891</v>
      </c>
      <c r="E10">
        <f t="shared" si="0"/>
        <v>34.780107498168945</v>
      </c>
      <c r="J10" t="s">
        <v>26</v>
      </c>
      <c r="K10">
        <v>6</v>
      </c>
      <c r="L10">
        <f t="shared" si="3"/>
        <v>35.619182586669922</v>
      </c>
      <c r="M10">
        <f t="shared" si="1"/>
        <v>-1.9479904174804688</v>
      </c>
      <c r="N10">
        <f t="shared" si="4"/>
        <v>0.25917699672780892</v>
      </c>
      <c r="O10">
        <f t="shared" si="2"/>
        <v>0.47725519300357788</v>
      </c>
      <c r="P10">
        <f>SUM(O5:O10)</f>
        <v>31.238010667983893</v>
      </c>
    </row>
    <row r="11" spans="1:16" x14ac:dyDescent="0.2">
      <c r="A11">
        <v>9</v>
      </c>
      <c r="B11">
        <v>2</v>
      </c>
      <c r="C11">
        <v>29.634565353393555</v>
      </c>
      <c r="D11">
        <v>30.211732864379883</v>
      </c>
      <c r="E11">
        <f t="shared" si="0"/>
        <v>29.923149108886719</v>
      </c>
      <c r="J11" t="s">
        <v>26</v>
      </c>
      <c r="K11">
        <v>7</v>
      </c>
      <c r="L11">
        <f t="shared" si="3"/>
        <v>30.799654006958008</v>
      </c>
      <c r="M11">
        <f t="shared" si="1"/>
        <v>2.8715381622314453</v>
      </c>
      <c r="N11">
        <f t="shared" si="4"/>
        <v>7.3184501764008472</v>
      </c>
      <c r="O11">
        <f t="shared" si="2"/>
        <v>13.476382532101821</v>
      </c>
    </row>
    <row r="12" spans="1:16" x14ac:dyDescent="0.2">
      <c r="A12">
        <v>10</v>
      </c>
      <c r="B12">
        <v>2</v>
      </c>
      <c r="C12">
        <v>30.652860641479492</v>
      </c>
      <c r="D12">
        <v>29.756233215332031</v>
      </c>
      <c r="E12">
        <f t="shared" si="0"/>
        <v>30.204546928405762</v>
      </c>
      <c r="J12" t="s">
        <v>26</v>
      </c>
      <c r="K12">
        <v>8</v>
      </c>
      <c r="L12">
        <f t="shared" si="3"/>
        <v>34.780107498168945</v>
      </c>
      <c r="M12">
        <f t="shared" si="1"/>
        <v>-1.1089153289794922</v>
      </c>
      <c r="N12">
        <f t="shared" si="4"/>
        <v>0.46364248335510438</v>
      </c>
      <c r="O12">
        <f t="shared" si="2"/>
        <v>0.85376320303103603</v>
      </c>
    </row>
    <row r="13" spans="1:16" x14ac:dyDescent="0.2">
      <c r="A13">
        <v>11</v>
      </c>
      <c r="B13">
        <v>2</v>
      </c>
      <c r="C13">
        <v>35.245105743408203</v>
      </c>
      <c r="D13">
        <v>34.624908447265625</v>
      </c>
      <c r="E13">
        <f t="shared" si="0"/>
        <v>34.935007095336914</v>
      </c>
      <c r="J13" t="s">
        <v>26</v>
      </c>
      <c r="K13">
        <v>9</v>
      </c>
      <c r="L13">
        <f t="shared" si="3"/>
        <v>29.923149108886719</v>
      </c>
      <c r="M13">
        <f t="shared" si="1"/>
        <v>3.7480430603027344</v>
      </c>
      <c r="N13">
        <f t="shared" si="4"/>
        <v>13.436104910256997</v>
      </c>
      <c r="O13">
        <f t="shared" si="2"/>
        <v>24.741589427766478</v>
      </c>
    </row>
    <row r="14" spans="1:16" x14ac:dyDescent="0.2">
      <c r="A14">
        <v>12</v>
      </c>
      <c r="B14">
        <v>2</v>
      </c>
      <c r="C14">
        <v>33.964466094970703</v>
      </c>
      <c r="D14">
        <v>28.942256927490234</v>
      </c>
      <c r="E14">
        <f t="shared" si="0"/>
        <v>31.453361511230469</v>
      </c>
      <c r="J14" t="s">
        <v>26</v>
      </c>
      <c r="K14">
        <v>10</v>
      </c>
      <c r="L14">
        <f t="shared" si="3"/>
        <v>30.204546928405762</v>
      </c>
      <c r="M14">
        <f t="shared" si="1"/>
        <v>3.4666452407836914</v>
      </c>
      <c r="N14">
        <f t="shared" si="4"/>
        <v>11.055138855445753</v>
      </c>
      <c r="O14">
        <f t="shared" si="2"/>
        <v>20.357217248250503</v>
      </c>
    </row>
    <row r="15" spans="1:16" x14ac:dyDescent="0.2">
      <c r="A15">
        <v>13</v>
      </c>
      <c r="B15">
        <v>2</v>
      </c>
      <c r="C15">
        <v>29.689672470092773</v>
      </c>
      <c r="D15">
        <v>31.206783294677734</v>
      </c>
      <c r="E15">
        <f t="shared" si="0"/>
        <v>30.448227882385254</v>
      </c>
      <c r="J15" t="s">
        <v>26</v>
      </c>
      <c r="K15">
        <v>11</v>
      </c>
      <c r="L15">
        <f t="shared" si="3"/>
        <v>34.935007095336914</v>
      </c>
      <c r="M15">
        <f t="shared" si="1"/>
        <v>-1.2638149261474609</v>
      </c>
      <c r="N15">
        <f t="shared" si="4"/>
        <v>0.41644130452820183</v>
      </c>
      <c r="O15">
        <f t="shared" si="2"/>
        <v>0.76684573737844997</v>
      </c>
    </row>
    <row r="16" spans="1:16" x14ac:dyDescent="0.2">
      <c r="J16" t="s">
        <v>26</v>
      </c>
      <c r="K16">
        <v>12</v>
      </c>
      <c r="L16">
        <f t="shared" si="3"/>
        <v>31.453361511230469</v>
      </c>
      <c r="M16">
        <f t="shared" si="1"/>
        <v>2.2178306579589844</v>
      </c>
      <c r="N16">
        <f t="shared" si="4"/>
        <v>4.6519340949653394</v>
      </c>
      <c r="O16">
        <f t="shared" si="2"/>
        <v>8.5661911834878168</v>
      </c>
      <c r="P16">
        <f>SUM(O11:O16)</f>
        <v>68.7619893320161</v>
      </c>
    </row>
    <row r="17" spans="1:16" x14ac:dyDescent="0.2">
      <c r="C17">
        <v>32.407119750976562</v>
      </c>
      <c r="N17">
        <f>SUM(N5:N16)</f>
        <v>54.305746805329349</v>
      </c>
      <c r="O17">
        <f>SUM(O5:O16)</f>
        <v>100</v>
      </c>
    </row>
    <row r="20" spans="1:16" x14ac:dyDescent="0.2">
      <c r="A20" s="4">
        <v>809</v>
      </c>
      <c r="B20" t="s">
        <v>58</v>
      </c>
      <c r="E20" t="s">
        <v>28</v>
      </c>
      <c r="J20" t="s">
        <v>15</v>
      </c>
      <c r="K20" t="s">
        <v>36</v>
      </c>
    </row>
    <row r="21" spans="1:16" ht="34" x14ac:dyDescent="0.2">
      <c r="A21" s="1" t="s">
        <v>35</v>
      </c>
      <c r="B21" t="s">
        <v>0</v>
      </c>
      <c r="C21" t="s">
        <v>1</v>
      </c>
      <c r="D21" t="s">
        <v>2</v>
      </c>
      <c r="E21" t="s">
        <v>3</v>
      </c>
      <c r="J21" s="5"/>
      <c r="K21" s="5"/>
      <c r="L21" s="5"/>
      <c r="M21" s="5" t="s">
        <v>21</v>
      </c>
      <c r="N21" s="5"/>
      <c r="O21" s="5" t="s">
        <v>24</v>
      </c>
    </row>
    <row r="22" spans="1:16" ht="51" x14ac:dyDescent="0.2">
      <c r="A22">
        <v>1</v>
      </c>
      <c r="B22">
        <v>2</v>
      </c>
      <c r="C22">
        <v>31.631074905395508</v>
      </c>
      <c r="D22">
        <v>31.631074905395508</v>
      </c>
      <c r="E22">
        <f t="shared" ref="E22:E33" si="5">AVERAGE(C22:D22)</f>
        <v>31.631074905395508</v>
      </c>
      <c r="J22" s="5" t="s">
        <v>18</v>
      </c>
      <c r="K22" s="5" t="s">
        <v>19</v>
      </c>
      <c r="L22" s="5" t="s">
        <v>20</v>
      </c>
      <c r="M22" s="5" t="s">
        <v>22</v>
      </c>
      <c r="N22" s="5" t="s">
        <v>23</v>
      </c>
      <c r="O22" s="5" t="s">
        <v>25</v>
      </c>
    </row>
    <row r="23" spans="1:16" x14ac:dyDescent="0.2">
      <c r="A23">
        <v>2</v>
      </c>
      <c r="B23">
        <v>2</v>
      </c>
      <c r="C23">
        <v>32.345722198486328</v>
      </c>
      <c r="D23">
        <v>32.345722198486328</v>
      </c>
      <c r="E23">
        <f t="shared" si="5"/>
        <v>32.345722198486328</v>
      </c>
      <c r="J23" t="s">
        <v>26</v>
      </c>
      <c r="K23">
        <v>1</v>
      </c>
      <c r="L23">
        <f>E22</f>
        <v>31.631074905395508</v>
      </c>
      <c r="M23">
        <f>$L$23-L23</f>
        <v>0</v>
      </c>
      <c r="N23">
        <f>2^M23</f>
        <v>1</v>
      </c>
      <c r="O23">
        <f t="shared" ref="O23:O34" si="6">N23*100/$N$35</f>
        <v>3.5478918243067898</v>
      </c>
    </row>
    <row r="24" spans="1:16" x14ac:dyDescent="0.2">
      <c r="A24">
        <v>3</v>
      </c>
      <c r="B24">
        <v>2</v>
      </c>
      <c r="C24">
        <v>34.711948394775391</v>
      </c>
      <c r="D24">
        <v>34.711948394775391</v>
      </c>
      <c r="E24">
        <f t="shared" si="5"/>
        <v>34.711948394775391</v>
      </c>
      <c r="J24" t="s">
        <v>26</v>
      </c>
      <c r="K24">
        <v>2</v>
      </c>
      <c r="L24">
        <f t="shared" ref="L24:L34" si="7">E23</f>
        <v>32.345722198486328</v>
      </c>
      <c r="M24">
        <f t="shared" ref="M24:M34" si="8">$L$23-L24</f>
        <v>-0.71464729309082031</v>
      </c>
      <c r="N24">
        <f t="shared" ref="N24:N34" si="9">2^M24</f>
        <v>0.6093540871751647</v>
      </c>
      <c r="O24">
        <f t="shared" si="6"/>
        <v>2.1619223839966941</v>
      </c>
    </row>
    <row r="25" spans="1:16" x14ac:dyDescent="0.2">
      <c r="A25">
        <v>4</v>
      </c>
      <c r="B25">
        <v>2</v>
      </c>
      <c r="C25">
        <v>32.231849670410156</v>
      </c>
      <c r="D25">
        <v>31.839445114135742</v>
      </c>
      <c r="E25">
        <f t="shared" si="5"/>
        <v>32.035647392272949</v>
      </c>
      <c r="J25" t="s">
        <v>26</v>
      </c>
      <c r="K25">
        <v>3</v>
      </c>
      <c r="L25">
        <f t="shared" si="7"/>
        <v>34.711948394775391</v>
      </c>
      <c r="M25">
        <f t="shared" si="8"/>
        <v>-3.0808734893798828</v>
      </c>
      <c r="N25">
        <f t="shared" si="9"/>
        <v>0.11818562789385212</v>
      </c>
      <c r="O25">
        <f t="shared" si="6"/>
        <v>0.41930982295516239</v>
      </c>
    </row>
    <row r="26" spans="1:16" x14ac:dyDescent="0.2">
      <c r="A26">
        <v>5</v>
      </c>
      <c r="B26">
        <v>2</v>
      </c>
      <c r="C26">
        <v>29.382673263549805</v>
      </c>
      <c r="D26">
        <v>28.803890228271484</v>
      </c>
      <c r="E26">
        <f t="shared" si="5"/>
        <v>29.093281745910645</v>
      </c>
      <c r="J26" t="s">
        <v>26</v>
      </c>
      <c r="K26">
        <v>4</v>
      </c>
      <c r="L26">
        <f t="shared" si="7"/>
        <v>32.035647392272949</v>
      </c>
      <c r="M26">
        <f t="shared" si="8"/>
        <v>-0.40457248687744141</v>
      </c>
      <c r="N26">
        <f t="shared" si="9"/>
        <v>0.75546012474855262</v>
      </c>
      <c r="O26">
        <f t="shared" si="6"/>
        <v>2.6802908001851775</v>
      </c>
    </row>
    <row r="27" spans="1:16" x14ac:dyDescent="0.2">
      <c r="A27">
        <v>6</v>
      </c>
      <c r="B27">
        <v>2</v>
      </c>
      <c r="C27">
        <v>31.017036437988281</v>
      </c>
      <c r="D27">
        <v>32.756553649902344</v>
      </c>
      <c r="E27">
        <f t="shared" si="5"/>
        <v>31.886795043945312</v>
      </c>
      <c r="J27" t="s">
        <v>26</v>
      </c>
      <c r="K27">
        <v>5</v>
      </c>
      <c r="L27">
        <f t="shared" si="7"/>
        <v>29.093281745910645</v>
      </c>
      <c r="M27">
        <f t="shared" si="8"/>
        <v>2.5377931594848633</v>
      </c>
      <c r="N27">
        <f t="shared" si="9"/>
        <v>5.8070005049264291</v>
      </c>
      <c r="O27">
        <f t="shared" si="6"/>
        <v>20.602609615173879</v>
      </c>
    </row>
    <row r="28" spans="1:16" x14ac:dyDescent="0.2">
      <c r="A28">
        <v>7</v>
      </c>
      <c r="B28">
        <v>2</v>
      </c>
      <c r="C28">
        <v>33.248558044433594</v>
      </c>
      <c r="D28">
        <v>33.248558044433594</v>
      </c>
      <c r="E28">
        <f t="shared" si="5"/>
        <v>33.248558044433594</v>
      </c>
      <c r="J28" t="s">
        <v>26</v>
      </c>
      <c r="K28">
        <v>6</v>
      </c>
      <c r="L28">
        <f t="shared" si="7"/>
        <v>31.886795043945312</v>
      </c>
      <c r="M28">
        <f t="shared" si="8"/>
        <v>-0.25572013854980469</v>
      </c>
      <c r="N28">
        <f t="shared" si="9"/>
        <v>0.83756894770950363</v>
      </c>
      <c r="O28">
        <f t="shared" si="6"/>
        <v>2.9716040218717894</v>
      </c>
      <c r="P28">
        <f>SUM(O23:O28)</f>
        <v>32.383628468489491</v>
      </c>
    </row>
    <row r="29" spans="1:16" x14ac:dyDescent="0.2">
      <c r="A29">
        <v>8</v>
      </c>
      <c r="B29">
        <v>2</v>
      </c>
      <c r="C29">
        <v>29.366827011108398</v>
      </c>
      <c r="D29">
        <v>29.589151382446289</v>
      </c>
      <c r="E29">
        <f t="shared" si="5"/>
        <v>29.477989196777344</v>
      </c>
      <c r="J29" t="s">
        <v>26</v>
      </c>
      <c r="K29">
        <v>7</v>
      </c>
      <c r="L29">
        <f t="shared" si="7"/>
        <v>33.248558044433594</v>
      </c>
      <c r="M29">
        <f t="shared" si="8"/>
        <v>-1.6174831390380859</v>
      </c>
      <c r="N29">
        <f t="shared" si="9"/>
        <v>0.32590352485931656</v>
      </c>
      <c r="O29">
        <f t="shared" si="6"/>
        <v>1.1562704513611337</v>
      </c>
    </row>
    <row r="30" spans="1:16" x14ac:dyDescent="0.2">
      <c r="A30">
        <v>9</v>
      </c>
      <c r="B30">
        <v>2</v>
      </c>
      <c r="C30">
        <v>30.420024871826172</v>
      </c>
      <c r="D30">
        <v>29.707710266113281</v>
      </c>
      <c r="E30">
        <f t="shared" si="5"/>
        <v>30.063867568969727</v>
      </c>
      <c r="J30" t="s">
        <v>26</v>
      </c>
      <c r="K30">
        <v>8</v>
      </c>
      <c r="L30">
        <f t="shared" si="7"/>
        <v>29.477989196777344</v>
      </c>
      <c r="M30">
        <f t="shared" si="8"/>
        <v>2.1530857086181641</v>
      </c>
      <c r="N30">
        <f t="shared" si="9"/>
        <v>4.4477808590406349</v>
      </c>
      <c r="O30">
        <f t="shared" si="6"/>
        <v>15.7802453460985</v>
      </c>
    </row>
    <row r="31" spans="1:16" x14ac:dyDescent="0.2">
      <c r="A31">
        <v>10</v>
      </c>
      <c r="B31">
        <v>2</v>
      </c>
      <c r="C31">
        <v>29.030754089355469</v>
      </c>
      <c r="D31">
        <v>29.455968856811523</v>
      </c>
      <c r="E31">
        <f t="shared" si="5"/>
        <v>29.243361473083496</v>
      </c>
      <c r="J31" t="s">
        <v>26</v>
      </c>
      <c r="K31">
        <v>9</v>
      </c>
      <c r="L31">
        <f t="shared" si="7"/>
        <v>30.063867568969727</v>
      </c>
      <c r="M31">
        <f t="shared" si="8"/>
        <v>1.5672073364257812</v>
      </c>
      <c r="N31">
        <f t="shared" si="9"/>
        <v>2.9633054358702973</v>
      </c>
      <c r="O31">
        <f t="shared" si="6"/>
        <v>10.513487128848096</v>
      </c>
    </row>
    <row r="32" spans="1:16" x14ac:dyDescent="0.2">
      <c r="A32">
        <v>11</v>
      </c>
      <c r="B32">
        <v>2</v>
      </c>
      <c r="C32">
        <v>30.839658737182617</v>
      </c>
      <c r="D32">
        <v>31.371238708496094</v>
      </c>
      <c r="E32">
        <f t="shared" si="5"/>
        <v>31.105448722839355</v>
      </c>
      <c r="J32" t="s">
        <v>26</v>
      </c>
      <c r="K32">
        <v>10</v>
      </c>
      <c r="L32">
        <f t="shared" si="7"/>
        <v>29.243361473083496</v>
      </c>
      <c r="M32">
        <f t="shared" si="8"/>
        <v>2.3877134323120117</v>
      </c>
      <c r="N32">
        <f t="shared" si="9"/>
        <v>5.2332726788597101</v>
      </c>
      <c r="O32">
        <f t="shared" si="6"/>
        <v>18.567085351694455</v>
      </c>
    </row>
    <row r="33" spans="1:16" x14ac:dyDescent="0.2">
      <c r="A33">
        <v>12</v>
      </c>
      <c r="B33">
        <v>2</v>
      </c>
      <c r="C33">
        <v>28.903654098510742</v>
      </c>
      <c r="D33">
        <v>29.925050735473633</v>
      </c>
      <c r="E33">
        <f t="shared" si="5"/>
        <v>29.414352416992188</v>
      </c>
      <c r="J33" t="s">
        <v>26</v>
      </c>
      <c r="K33">
        <v>11</v>
      </c>
      <c r="L33">
        <f t="shared" si="7"/>
        <v>31.105448722839355</v>
      </c>
      <c r="M33">
        <f t="shared" si="8"/>
        <v>0.52562618255615234</v>
      </c>
      <c r="N33">
        <f t="shared" si="9"/>
        <v>1.4395582655134078</v>
      </c>
      <c r="O33">
        <f t="shared" si="6"/>
        <v>5.107397000828283</v>
      </c>
    </row>
    <row r="34" spans="1:16" x14ac:dyDescent="0.2">
      <c r="J34" t="s">
        <v>26</v>
      </c>
      <c r="K34">
        <v>12</v>
      </c>
      <c r="L34">
        <f t="shared" si="7"/>
        <v>29.414352416992188</v>
      </c>
      <c r="M34">
        <f t="shared" si="8"/>
        <v>2.2167224884033203</v>
      </c>
      <c r="N34">
        <f t="shared" si="9"/>
        <v>4.6483622019401176</v>
      </c>
      <c r="O34">
        <f t="shared" si="6"/>
        <v>16.49188625268005</v>
      </c>
      <c r="P34">
        <f>SUM(O29:O34)</f>
        <v>67.616371531510524</v>
      </c>
    </row>
    <row r="35" spans="1:16" x14ac:dyDescent="0.2">
      <c r="C35">
        <v>32.407119750976562</v>
      </c>
      <c r="N35">
        <f>SUM(N23:N34)</f>
        <v>28.185752258536983</v>
      </c>
      <c r="O35">
        <f>SUM(O23:O34)</f>
        <v>100.00000000000001</v>
      </c>
    </row>
    <row r="37" spans="1:16" x14ac:dyDescent="0.2">
      <c r="J37" t="s">
        <v>33</v>
      </c>
      <c r="K37" t="s">
        <v>36</v>
      </c>
    </row>
    <row r="38" spans="1:16" ht="34" x14ac:dyDescent="0.2">
      <c r="J38" s="5"/>
      <c r="K38" s="5"/>
      <c r="L38" s="5"/>
      <c r="M38" s="5" t="s">
        <v>21</v>
      </c>
      <c r="N38" s="5"/>
      <c r="O38" s="5" t="s">
        <v>24</v>
      </c>
    </row>
    <row r="39" spans="1:16" ht="51" x14ac:dyDescent="0.2">
      <c r="A39" s="4">
        <v>809</v>
      </c>
      <c r="B39" t="s">
        <v>59</v>
      </c>
      <c r="E39" t="s">
        <v>28</v>
      </c>
      <c r="J39" s="5" t="s">
        <v>18</v>
      </c>
      <c r="K39" s="5" t="s">
        <v>19</v>
      </c>
      <c r="L39" s="5" t="s">
        <v>20</v>
      </c>
      <c r="M39" s="5" t="s">
        <v>22</v>
      </c>
      <c r="N39" s="5" t="s">
        <v>23</v>
      </c>
      <c r="O39" s="5" t="s">
        <v>25</v>
      </c>
    </row>
    <row r="40" spans="1:16" x14ac:dyDescent="0.2">
      <c r="A40" s="1" t="s">
        <v>35</v>
      </c>
      <c r="B40" t="s">
        <v>0</v>
      </c>
      <c r="C40" t="s">
        <v>1</v>
      </c>
      <c r="D40" t="s">
        <v>2</v>
      </c>
      <c r="E40" t="s">
        <v>3</v>
      </c>
      <c r="J40" t="s">
        <v>26</v>
      </c>
      <c r="K40">
        <v>1</v>
      </c>
      <c r="L40">
        <f>E41</f>
        <v>36.745655059814453</v>
      </c>
      <c r="M40">
        <f>$L$40-L40</f>
        <v>0</v>
      </c>
      <c r="N40">
        <f>2^M40</f>
        <v>1</v>
      </c>
      <c r="O40">
        <f t="shared" ref="O40:O51" si="10">N40*100/$N$52</f>
        <v>0.10830432505927107</v>
      </c>
    </row>
    <row r="41" spans="1:16" x14ac:dyDescent="0.2">
      <c r="A41">
        <v>1</v>
      </c>
      <c r="B41">
        <v>2</v>
      </c>
      <c r="C41">
        <v>36.745655059814453</v>
      </c>
      <c r="D41">
        <v>36.745655059814453</v>
      </c>
      <c r="E41">
        <f t="shared" ref="E41:E52" si="11">AVERAGE(C41:D41)</f>
        <v>36.745655059814453</v>
      </c>
      <c r="J41" t="s">
        <v>26</v>
      </c>
      <c r="K41">
        <v>2</v>
      </c>
      <c r="L41">
        <f t="shared" ref="L41:L51" si="12">E42</f>
        <v>34.500751495361328</v>
      </c>
      <c r="M41">
        <f t="shared" ref="M41:M51" si="13">$L$40-L41</f>
        <v>2.244903564453125</v>
      </c>
      <c r="N41">
        <f t="shared" ref="N41:N51" si="14">2^M41</f>
        <v>4.7400542288616609</v>
      </c>
      <c r="O41">
        <f t="shared" si="10"/>
        <v>0.51336837400120583</v>
      </c>
    </row>
    <row r="42" spans="1:16" x14ac:dyDescent="0.2">
      <c r="A42">
        <v>2</v>
      </c>
      <c r="B42">
        <v>2</v>
      </c>
      <c r="C42">
        <v>34.500751495361328</v>
      </c>
      <c r="D42">
        <v>34.500751495361328</v>
      </c>
      <c r="E42">
        <f t="shared" si="11"/>
        <v>34.500751495361328</v>
      </c>
      <c r="J42" t="s">
        <v>26</v>
      </c>
      <c r="K42">
        <v>3</v>
      </c>
      <c r="L42">
        <f t="shared" si="12"/>
        <v>30.367790222167969</v>
      </c>
      <c r="M42">
        <f t="shared" si="13"/>
        <v>6.3778648376464844</v>
      </c>
      <c r="N42">
        <f t="shared" si="14"/>
        <v>83.162708333888688</v>
      </c>
      <c r="O42">
        <f t="shared" si="10"/>
        <v>9.0068809962028329</v>
      </c>
    </row>
    <row r="43" spans="1:16" x14ac:dyDescent="0.2">
      <c r="A43">
        <v>3</v>
      </c>
      <c r="B43">
        <v>2</v>
      </c>
      <c r="C43">
        <v>30.367790222167969</v>
      </c>
      <c r="D43">
        <v>30.367790222167969</v>
      </c>
      <c r="E43">
        <f t="shared" si="11"/>
        <v>30.367790222167969</v>
      </c>
      <c r="J43" t="s">
        <v>26</v>
      </c>
      <c r="K43">
        <v>4</v>
      </c>
      <c r="L43">
        <f t="shared" si="12"/>
        <v>30.270594596862793</v>
      </c>
      <c r="M43">
        <f t="shared" si="13"/>
        <v>6.4750604629516602</v>
      </c>
      <c r="N43">
        <f t="shared" si="14"/>
        <v>88.958494217768276</v>
      </c>
      <c r="O43">
        <f t="shared" si="10"/>
        <v>9.6345896745444612</v>
      </c>
    </row>
    <row r="44" spans="1:16" x14ac:dyDescent="0.2">
      <c r="A44">
        <v>4</v>
      </c>
      <c r="B44">
        <v>2</v>
      </c>
      <c r="C44">
        <v>30.475217819213867</v>
      </c>
      <c r="D44">
        <v>30.065971374511719</v>
      </c>
      <c r="E44">
        <f t="shared" si="11"/>
        <v>30.270594596862793</v>
      </c>
      <c r="J44" t="s">
        <v>26</v>
      </c>
      <c r="K44">
        <v>5</v>
      </c>
      <c r="L44">
        <f t="shared" si="12"/>
        <v>31.939247131347656</v>
      </c>
      <c r="M44">
        <f t="shared" si="13"/>
        <v>4.8064079284667969</v>
      </c>
      <c r="N44">
        <f t="shared" si="14"/>
        <v>27.981626664593595</v>
      </c>
      <c r="O44">
        <f t="shared" si="10"/>
        <v>3.0305311899693117</v>
      </c>
    </row>
    <row r="45" spans="1:16" x14ac:dyDescent="0.2">
      <c r="A45">
        <v>5</v>
      </c>
      <c r="B45">
        <v>2</v>
      </c>
      <c r="C45">
        <v>31.939247131347656</v>
      </c>
      <c r="D45">
        <v>31.939247131347656</v>
      </c>
      <c r="E45">
        <f t="shared" si="11"/>
        <v>31.939247131347656</v>
      </c>
      <c r="J45" t="s">
        <v>26</v>
      </c>
      <c r="K45">
        <v>6</v>
      </c>
      <c r="L45">
        <f t="shared" si="12"/>
        <v>30.590797424316406</v>
      </c>
      <c r="M45">
        <f t="shared" si="13"/>
        <v>6.1548576354980469</v>
      </c>
      <c r="N45">
        <f t="shared" si="14"/>
        <v>71.251952108916583</v>
      </c>
      <c r="O45">
        <f t="shared" si="10"/>
        <v>7.7168945823117161</v>
      </c>
      <c r="P45">
        <f>SUM(O40:O45)</f>
        <v>30.010569142088801</v>
      </c>
    </row>
    <row r="46" spans="1:16" x14ac:dyDescent="0.2">
      <c r="A46">
        <v>6</v>
      </c>
      <c r="B46">
        <v>2</v>
      </c>
      <c r="C46">
        <v>30.590797424316406</v>
      </c>
      <c r="D46">
        <v>30.590797424316406</v>
      </c>
      <c r="E46">
        <f t="shared" si="11"/>
        <v>30.590797424316406</v>
      </c>
      <c r="J46" t="s">
        <v>26</v>
      </c>
      <c r="K46">
        <v>7</v>
      </c>
      <c r="L46">
        <f t="shared" si="12"/>
        <v>32.74528694152832</v>
      </c>
      <c r="M46">
        <f t="shared" si="13"/>
        <v>4.0003681182861328</v>
      </c>
      <c r="N46">
        <f t="shared" si="14"/>
        <v>16.004083083332254</v>
      </c>
      <c r="O46">
        <f t="shared" si="10"/>
        <v>1.7333114165327976</v>
      </c>
    </row>
    <row r="47" spans="1:16" x14ac:dyDescent="0.2">
      <c r="A47">
        <v>7</v>
      </c>
      <c r="B47">
        <v>2</v>
      </c>
      <c r="C47">
        <v>32.737331390380859</v>
      </c>
      <c r="D47">
        <v>32.753242492675781</v>
      </c>
      <c r="E47">
        <f t="shared" si="11"/>
        <v>32.74528694152832</v>
      </c>
      <c r="J47" t="s">
        <v>26</v>
      </c>
      <c r="K47">
        <v>8</v>
      </c>
      <c r="L47">
        <f t="shared" si="12"/>
        <v>30.756132125854492</v>
      </c>
      <c r="M47">
        <f t="shared" si="13"/>
        <v>5.9895229339599609</v>
      </c>
      <c r="N47">
        <f t="shared" si="14"/>
        <v>63.536906041547802</v>
      </c>
      <c r="O47">
        <f t="shared" si="10"/>
        <v>6.881321725184157</v>
      </c>
    </row>
    <row r="48" spans="1:16" x14ac:dyDescent="0.2">
      <c r="A48">
        <v>8</v>
      </c>
      <c r="B48">
        <v>2</v>
      </c>
      <c r="C48">
        <v>30.825504302978516</v>
      </c>
      <c r="D48">
        <v>30.686759948730469</v>
      </c>
      <c r="E48">
        <f t="shared" si="11"/>
        <v>30.756132125854492</v>
      </c>
      <c r="J48" t="s">
        <v>26</v>
      </c>
      <c r="K48">
        <v>9</v>
      </c>
      <c r="L48">
        <f t="shared" si="12"/>
        <v>29.424606323242188</v>
      </c>
      <c r="M48">
        <f t="shared" si="13"/>
        <v>7.3210487365722656</v>
      </c>
      <c r="N48">
        <f t="shared" si="14"/>
        <v>159.90250575770477</v>
      </c>
      <c r="O48">
        <f t="shared" si="10"/>
        <v>17.31813296137442</v>
      </c>
    </row>
    <row r="49" spans="1:16" x14ac:dyDescent="0.2">
      <c r="A49">
        <v>9</v>
      </c>
      <c r="B49">
        <v>2</v>
      </c>
      <c r="C49">
        <v>29.246095657348633</v>
      </c>
      <c r="D49">
        <v>29.603116989135742</v>
      </c>
      <c r="E49">
        <f t="shared" si="11"/>
        <v>29.424606323242188</v>
      </c>
      <c r="J49" t="s">
        <v>26</v>
      </c>
      <c r="K49">
        <v>10</v>
      </c>
      <c r="L49">
        <f t="shared" si="12"/>
        <v>29.082884788513184</v>
      </c>
      <c r="M49">
        <f t="shared" si="13"/>
        <v>7.6627702713012695</v>
      </c>
      <c r="N49">
        <f t="shared" si="14"/>
        <v>202.6393116609768</v>
      </c>
      <c r="O49">
        <f t="shared" si="10"/>
        <v>21.946713879917372</v>
      </c>
    </row>
    <row r="50" spans="1:16" x14ac:dyDescent="0.2">
      <c r="A50">
        <v>10</v>
      </c>
      <c r="B50">
        <v>2</v>
      </c>
      <c r="C50">
        <v>29.277053833007812</v>
      </c>
      <c r="D50">
        <v>28.888715744018555</v>
      </c>
      <c r="E50">
        <f t="shared" si="11"/>
        <v>29.082884788513184</v>
      </c>
      <c r="J50" t="s">
        <v>26</v>
      </c>
      <c r="K50">
        <v>11</v>
      </c>
      <c r="L50">
        <f t="shared" si="12"/>
        <v>29.827231407165527</v>
      </c>
      <c r="M50">
        <f t="shared" si="13"/>
        <v>6.9184236526489258</v>
      </c>
      <c r="N50">
        <f t="shared" si="14"/>
        <v>120.96313729814781</v>
      </c>
      <c r="O50">
        <f t="shared" si="10"/>
        <v>13.100830942127837</v>
      </c>
    </row>
    <row r="51" spans="1:16" x14ac:dyDescent="0.2">
      <c r="A51">
        <v>11</v>
      </c>
      <c r="B51">
        <v>2</v>
      </c>
      <c r="C51">
        <v>30.241138458251953</v>
      </c>
      <c r="D51">
        <v>29.413324356079102</v>
      </c>
      <c r="E51">
        <f t="shared" si="11"/>
        <v>29.827231407165527</v>
      </c>
      <c r="J51" t="s">
        <v>26</v>
      </c>
      <c r="K51">
        <v>12</v>
      </c>
      <c r="L51">
        <f t="shared" si="12"/>
        <v>30.367431640625</v>
      </c>
      <c r="M51">
        <f t="shared" si="13"/>
        <v>6.3782234191894531</v>
      </c>
      <c r="N51">
        <f t="shared" si="14"/>
        <v>83.183380976191458</v>
      </c>
      <c r="O51">
        <f t="shared" si="10"/>
        <v>9.0091199327746239</v>
      </c>
      <c r="P51">
        <f>SUM(O46:O51)</f>
        <v>69.989430857911202</v>
      </c>
    </row>
    <row r="52" spans="1:16" x14ac:dyDescent="0.2">
      <c r="A52">
        <v>12</v>
      </c>
      <c r="B52">
        <v>2</v>
      </c>
      <c r="C52">
        <v>29.855449676513672</v>
      </c>
      <c r="D52">
        <v>30.879413604736328</v>
      </c>
      <c r="E52">
        <f t="shared" si="11"/>
        <v>30.367431640625</v>
      </c>
      <c r="N52">
        <f>SUM(N40:N51)</f>
        <v>923.32416037192968</v>
      </c>
      <c r="O52">
        <f>SUM(O40:O51)</f>
        <v>100.00000000000001</v>
      </c>
    </row>
    <row r="54" spans="1:16" x14ac:dyDescent="0.2">
      <c r="C54">
        <v>32.407119750976562</v>
      </c>
      <c r="J54" t="s">
        <v>34</v>
      </c>
      <c r="K54" t="s">
        <v>36</v>
      </c>
    </row>
    <row r="55" spans="1:16" ht="34" x14ac:dyDescent="0.2">
      <c r="J55" s="5"/>
      <c r="K55" s="5"/>
      <c r="L55" s="5"/>
      <c r="M55" s="5" t="s">
        <v>21</v>
      </c>
      <c r="N55" s="5"/>
      <c r="O55" s="5" t="s">
        <v>24</v>
      </c>
    </row>
    <row r="56" spans="1:16" ht="51" x14ac:dyDescent="0.2">
      <c r="J56" s="5" t="s">
        <v>18</v>
      </c>
      <c r="K56" s="5" t="s">
        <v>19</v>
      </c>
      <c r="L56" s="5" t="s">
        <v>20</v>
      </c>
      <c r="M56" s="5" t="s">
        <v>22</v>
      </c>
      <c r="N56" s="5" t="s">
        <v>23</v>
      </c>
      <c r="O56" s="5" t="s">
        <v>25</v>
      </c>
    </row>
    <row r="57" spans="1:16" x14ac:dyDescent="0.2">
      <c r="J57" t="s">
        <v>26</v>
      </c>
      <c r="K57">
        <v>1</v>
      </c>
      <c r="L57">
        <f>E60</f>
        <v>33.468040466308594</v>
      </c>
      <c r="M57">
        <f>$L$57-L57</f>
        <v>0</v>
      </c>
      <c r="N57">
        <f>2^M57</f>
        <v>1</v>
      </c>
      <c r="O57">
        <f t="shared" ref="O57:O68" si="15">N57*100/$N$69</f>
        <v>2.1446364004530025</v>
      </c>
    </row>
    <row r="58" spans="1:16" x14ac:dyDescent="0.2">
      <c r="A58" s="4">
        <v>809</v>
      </c>
      <c r="B58" t="s">
        <v>68</v>
      </c>
      <c r="E58" t="s">
        <v>28</v>
      </c>
      <c r="J58" t="s">
        <v>26</v>
      </c>
      <c r="K58">
        <v>2</v>
      </c>
      <c r="L58">
        <f t="shared" ref="L58:L68" si="16">E61</f>
        <v>33.761386871337891</v>
      </c>
      <c r="M58">
        <f t="shared" ref="M58:M68" si="17">$L$57-L58</f>
        <v>-0.29334640502929688</v>
      </c>
      <c r="N58">
        <f t="shared" ref="N58:N68" si="18">2^M58</f>
        <v>0.81600709143358885</v>
      </c>
      <c r="O58">
        <f t="shared" si="15"/>
        <v>1.750038511316256</v>
      </c>
    </row>
    <row r="59" spans="1:16" x14ac:dyDescent="0.2">
      <c r="A59" s="1" t="s">
        <v>35</v>
      </c>
      <c r="B59" t="s">
        <v>0</v>
      </c>
      <c r="C59" t="s">
        <v>1</v>
      </c>
      <c r="D59" t="s">
        <v>2</v>
      </c>
      <c r="E59" t="s">
        <v>3</v>
      </c>
      <c r="J59" t="s">
        <v>26</v>
      </c>
      <c r="K59">
        <v>3</v>
      </c>
      <c r="L59">
        <f t="shared" si="16"/>
        <v>34.196922302246094</v>
      </c>
      <c r="M59">
        <f t="shared" si="17"/>
        <v>-0.7288818359375</v>
      </c>
      <c r="N59">
        <f t="shared" si="18"/>
        <v>0.60337137702158206</v>
      </c>
      <c r="O59">
        <f t="shared" si="15"/>
        <v>1.2940122181519371</v>
      </c>
    </row>
    <row r="60" spans="1:16" x14ac:dyDescent="0.2">
      <c r="A60">
        <v>1</v>
      </c>
      <c r="B60">
        <v>2</v>
      </c>
      <c r="C60">
        <v>33.468040466308594</v>
      </c>
      <c r="D60">
        <v>33.468040466308594</v>
      </c>
      <c r="E60">
        <f t="shared" ref="E60:E71" si="19">AVERAGE(C60:D60)</f>
        <v>33.468040466308594</v>
      </c>
      <c r="J60" t="s">
        <v>26</v>
      </c>
      <c r="K60">
        <v>4</v>
      </c>
      <c r="L60">
        <f t="shared" si="16"/>
        <v>29.444694519042969</v>
      </c>
      <c r="M60">
        <f t="shared" si="17"/>
        <v>4.023345947265625</v>
      </c>
      <c r="N60">
        <f t="shared" si="18"/>
        <v>16.261021089243862</v>
      </c>
      <c r="O60">
        <f t="shared" si="15"/>
        <v>34.873977736526314</v>
      </c>
    </row>
    <row r="61" spans="1:16" x14ac:dyDescent="0.2">
      <c r="A61">
        <v>2</v>
      </c>
      <c r="B61">
        <v>2</v>
      </c>
      <c r="C61">
        <v>33.761386871337891</v>
      </c>
      <c r="D61">
        <v>33.761386871337891</v>
      </c>
      <c r="E61">
        <f t="shared" si="19"/>
        <v>33.761386871337891</v>
      </c>
      <c r="J61" t="s">
        <v>26</v>
      </c>
      <c r="K61">
        <v>5</v>
      </c>
      <c r="L61">
        <f t="shared" si="16"/>
        <v>30.314538955688477</v>
      </c>
      <c r="M61">
        <f t="shared" si="17"/>
        <v>3.1535015106201172</v>
      </c>
      <c r="N61">
        <f t="shared" si="18"/>
        <v>8.8981258950801418</v>
      </c>
      <c r="O61">
        <f t="shared" si="15"/>
        <v>19.083244690402328</v>
      </c>
    </row>
    <row r="62" spans="1:16" x14ac:dyDescent="0.2">
      <c r="A62">
        <v>3</v>
      </c>
      <c r="B62">
        <v>2</v>
      </c>
      <c r="C62">
        <v>34.196922302246094</v>
      </c>
      <c r="D62">
        <v>34.196922302246094</v>
      </c>
      <c r="E62">
        <f t="shared" si="19"/>
        <v>34.196922302246094</v>
      </c>
      <c r="J62" t="s">
        <v>26</v>
      </c>
      <c r="K62">
        <v>6</v>
      </c>
      <c r="L62">
        <f t="shared" si="16"/>
        <v>33.510421752929688</v>
      </c>
      <c r="M62">
        <f t="shared" si="17"/>
        <v>-4.238128662109375E-2</v>
      </c>
      <c r="N62">
        <f t="shared" si="18"/>
        <v>0.97105082479153981</v>
      </c>
      <c r="O62">
        <f t="shared" si="15"/>
        <v>2.082550945537847</v>
      </c>
      <c r="P62">
        <f>SUM(O57:O62)</f>
        <v>61.228460502387676</v>
      </c>
    </row>
    <row r="63" spans="1:16" x14ac:dyDescent="0.2">
      <c r="A63">
        <v>4</v>
      </c>
      <c r="B63">
        <v>2</v>
      </c>
      <c r="C63">
        <v>29.444694519042969</v>
      </c>
      <c r="D63">
        <v>29.444694519042969</v>
      </c>
      <c r="E63">
        <f t="shared" si="19"/>
        <v>29.444694519042969</v>
      </c>
      <c r="J63" t="s">
        <v>26</v>
      </c>
      <c r="K63">
        <v>7</v>
      </c>
      <c r="L63">
        <f t="shared" si="16"/>
        <v>30.930384635925293</v>
      </c>
      <c r="M63">
        <f t="shared" si="17"/>
        <v>2.5376558303833008</v>
      </c>
      <c r="N63">
        <f t="shared" si="18"/>
        <v>5.8064477670397565</v>
      </c>
      <c r="O63">
        <f t="shared" si="15"/>
        <v>12.452719238522516</v>
      </c>
    </row>
    <row r="64" spans="1:16" x14ac:dyDescent="0.2">
      <c r="A64">
        <v>5</v>
      </c>
      <c r="B64">
        <v>2</v>
      </c>
      <c r="C64">
        <v>30.688266754150391</v>
      </c>
      <c r="D64">
        <v>29.940811157226562</v>
      </c>
      <c r="E64">
        <f t="shared" si="19"/>
        <v>30.314538955688477</v>
      </c>
      <c r="J64" t="s">
        <v>26</v>
      </c>
      <c r="K64">
        <v>8</v>
      </c>
      <c r="L64">
        <f t="shared" si="16"/>
        <v>31.023975372314453</v>
      </c>
      <c r="M64">
        <f t="shared" si="17"/>
        <v>2.4440650939941406</v>
      </c>
      <c r="N64">
        <f t="shared" si="18"/>
        <v>5.4417289333624774</v>
      </c>
      <c r="O64">
        <f t="shared" si="15"/>
        <v>11.67052995188746</v>
      </c>
    </row>
    <row r="65" spans="1:16" x14ac:dyDescent="0.2">
      <c r="A65">
        <v>6</v>
      </c>
      <c r="B65">
        <v>2</v>
      </c>
      <c r="C65">
        <v>33.510421752929688</v>
      </c>
      <c r="D65">
        <v>33.510421752929688</v>
      </c>
      <c r="E65">
        <f t="shared" si="19"/>
        <v>33.510421752929688</v>
      </c>
      <c r="J65" t="s">
        <v>26</v>
      </c>
      <c r="K65">
        <v>9</v>
      </c>
      <c r="L65">
        <f t="shared" si="16"/>
        <v>32.214251518249512</v>
      </c>
      <c r="M65">
        <f t="shared" si="17"/>
        <v>1.253788948059082</v>
      </c>
      <c r="N65">
        <f t="shared" si="18"/>
        <v>2.3846688657969217</v>
      </c>
      <c r="O65">
        <f t="shared" si="15"/>
        <v>5.1142476526150542</v>
      </c>
    </row>
    <row r="66" spans="1:16" x14ac:dyDescent="0.2">
      <c r="A66">
        <v>7</v>
      </c>
      <c r="B66">
        <v>2</v>
      </c>
      <c r="C66">
        <v>31.410699844360352</v>
      </c>
      <c r="D66">
        <v>30.450069427490234</v>
      </c>
      <c r="E66">
        <f t="shared" si="19"/>
        <v>30.930384635925293</v>
      </c>
      <c r="J66" t="s">
        <v>26</v>
      </c>
      <c r="K66">
        <v>10</v>
      </c>
      <c r="L66">
        <f t="shared" si="16"/>
        <v>35.654937744140625</v>
      </c>
      <c r="M66">
        <f t="shared" si="17"/>
        <v>-2.1868972778320312</v>
      </c>
      <c r="N66">
        <f t="shared" si="18"/>
        <v>0.21962325402583033</v>
      </c>
      <c r="O66">
        <f t="shared" si="15"/>
        <v>0.47101202496973216</v>
      </c>
    </row>
    <row r="67" spans="1:16" x14ac:dyDescent="0.2">
      <c r="A67">
        <v>8</v>
      </c>
      <c r="B67">
        <v>2</v>
      </c>
      <c r="C67">
        <v>30.460700988769531</v>
      </c>
      <c r="D67">
        <v>31.587249755859375</v>
      </c>
      <c r="E67">
        <f t="shared" si="19"/>
        <v>31.023975372314453</v>
      </c>
      <c r="J67" t="s">
        <v>26</v>
      </c>
      <c r="K67">
        <v>11</v>
      </c>
      <c r="L67">
        <f t="shared" si="16"/>
        <v>34.695877075195312</v>
      </c>
      <c r="M67">
        <f t="shared" si="17"/>
        <v>-1.2278366088867188</v>
      </c>
      <c r="N67">
        <f t="shared" si="18"/>
        <v>0.42695720910751767</v>
      </c>
      <c r="O67">
        <f t="shared" si="15"/>
        <v>0.91566797208780659</v>
      </c>
    </row>
    <row r="68" spans="1:16" x14ac:dyDescent="0.2">
      <c r="A68">
        <v>9</v>
      </c>
      <c r="B68">
        <v>2</v>
      </c>
      <c r="C68">
        <v>33.171703338623047</v>
      </c>
      <c r="D68">
        <v>31.256799697875977</v>
      </c>
      <c r="E68">
        <f t="shared" si="19"/>
        <v>32.214251518249512</v>
      </c>
      <c r="J68" t="s">
        <v>26</v>
      </c>
      <c r="K68">
        <v>12</v>
      </c>
      <c r="L68">
        <f t="shared" si="16"/>
        <v>31.542440414428711</v>
      </c>
      <c r="M68">
        <f t="shared" si="17"/>
        <v>1.9256000518798828</v>
      </c>
      <c r="N68">
        <f t="shared" si="18"/>
        <v>3.798948230016423</v>
      </c>
      <c r="O68">
        <f t="shared" si="15"/>
        <v>8.147362657529726</v>
      </c>
      <c r="P68">
        <f>SUM(O63:O68)</f>
        <v>38.771539497612295</v>
      </c>
    </row>
    <row r="69" spans="1:16" x14ac:dyDescent="0.2">
      <c r="A69">
        <v>10</v>
      </c>
      <c r="B69">
        <v>2</v>
      </c>
      <c r="C69">
        <v>32.842052459716797</v>
      </c>
      <c r="D69">
        <v>38.467823028564453</v>
      </c>
      <c r="E69">
        <f t="shared" si="19"/>
        <v>35.654937744140625</v>
      </c>
      <c r="N69">
        <f>SUM(N57:N68)</f>
        <v>46.627950536919649</v>
      </c>
      <c r="O69">
        <f>SUM(O57:O68)</f>
        <v>99.999999999999972</v>
      </c>
    </row>
    <row r="70" spans="1:16" x14ac:dyDescent="0.2">
      <c r="A70">
        <v>11</v>
      </c>
      <c r="B70">
        <v>2</v>
      </c>
      <c r="C70">
        <v>35.624897003173828</v>
      </c>
      <c r="D70">
        <v>33.766857147216797</v>
      </c>
      <c r="E70">
        <f t="shared" si="19"/>
        <v>34.695877075195312</v>
      </c>
    </row>
    <row r="71" spans="1:16" x14ac:dyDescent="0.2">
      <c r="A71">
        <v>12</v>
      </c>
      <c r="B71">
        <v>2</v>
      </c>
      <c r="C71">
        <v>32.324619293212891</v>
      </c>
      <c r="D71">
        <v>30.760261535644531</v>
      </c>
      <c r="E71">
        <f t="shared" si="19"/>
        <v>31.542440414428711</v>
      </c>
    </row>
    <row r="73" spans="1:16" x14ac:dyDescent="0.2">
      <c r="C73">
        <v>34.463558197021484</v>
      </c>
    </row>
    <row r="80" spans="1:16" x14ac:dyDescent="0.2">
      <c r="I80" s="2"/>
      <c r="J80" s="2"/>
    </row>
    <row r="81" spans="1:16" x14ac:dyDescent="0.2">
      <c r="A81" s="2"/>
      <c r="B81" s="2"/>
      <c r="H81" s="2"/>
      <c r="I81" s="2"/>
      <c r="J81" s="2"/>
      <c r="O81" s="2"/>
    </row>
    <row r="82" spans="1:16" x14ac:dyDescent="0.2">
      <c r="A82" s="4">
        <v>809</v>
      </c>
      <c r="B82" t="s">
        <v>17</v>
      </c>
      <c r="E82" t="s">
        <v>28</v>
      </c>
      <c r="I82" s="2"/>
      <c r="J82" t="s">
        <v>32</v>
      </c>
      <c r="K82" s="1" t="s">
        <v>37</v>
      </c>
    </row>
    <row r="83" spans="1:16" ht="34" x14ac:dyDescent="0.2">
      <c r="A83" s="1" t="s">
        <v>37</v>
      </c>
      <c r="B83" t="s">
        <v>0</v>
      </c>
      <c r="C83" t="s">
        <v>1</v>
      </c>
      <c r="D83" t="s">
        <v>2</v>
      </c>
      <c r="E83" t="s">
        <v>3</v>
      </c>
      <c r="I83" s="2"/>
      <c r="J83" s="5"/>
      <c r="K83" s="5"/>
      <c r="L83" s="5"/>
      <c r="M83" s="5" t="s">
        <v>21</v>
      </c>
      <c r="N83" s="5"/>
      <c r="O83" s="5" t="s">
        <v>24</v>
      </c>
    </row>
    <row r="84" spans="1:16" ht="51" x14ac:dyDescent="0.2">
      <c r="A84">
        <v>1</v>
      </c>
      <c r="B84">
        <v>2</v>
      </c>
      <c r="C84">
        <v>33.012584686279297</v>
      </c>
      <c r="D84">
        <v>33.3212890625</v>
      </c>
      <c r="E84">
        <f t="shared" ref="E84:E95" si="20">AVERAGE(C84:D84)</f>
        <v>33.166936874389648</v>
      </c>
      <c r="I84" s="2"/>
      <c r="J84" s="5" t="s">
        <v>18</v>
      </c>
      <c r="K84" s="5" t="s">
        <v>19</v>
      </c>
      <c r="L84" s="5" t="s">
        <v>20</v>
      </c>
      <c r="M84" s="5" t="s">
        <v>22</v>
      </c>
      <c r="N84" s="5" t="s">
        <v>23</v>
      </c>
      <c r="O84" s="5" t="s">
        <v>25</v>
      </c>
    </row>
    <row r="85" spans="1:16" x14ac:dyDescent="0.2">
      <c r="A85">
        <v>2</v>
      </c>
      <c r="B85">
        <v>2</v>
      </c>
      <c r="C85">
        <v>32.881549835205078</v>
      </c>
      <c r="D85">
        <v>32.863441467285156</v>
      </c>
      <c r="E85">
        <f t="shared" si="20"/>
        <v>32.872495651245117</v>
      </c>
      <c r="I85" s="2"/>
      <c r="J85" s="1" t="s">
        <v>37</v>
      </c>
      <c r="K85">
        <v>1</v>
      </c>
      <c r="L85">
        <f>E84</f>
        <v>33.166936874389648</v>
      </c>
      <c r="M85">
        <f>$L$85-L85</f>
        <v>0</v>
      </c>
      <c r="N85">
        <f>2^M85</f>
        <v>1</v>
      </c>
      <c r="O85">
        <f>N85*100/$N$97</f>
        <v>2.359581086316894</v>
      </c>
    </row>
    <row r="86" spans="1:16" x14ac:dyDescent="0.2">
      <c r="A86">
        <v>3</v>
      </c>
      <c r="B86">
        <v>2</v>
      </c>
      <c r="C86">
        <v>32.087421417236328</v>
      </c>
      <c r="D86">
        <v>32.171607971191406</v>
      </c>
      <c r="E86">
        <f t="shared" si="20"/>
        <v>32.129514694213867</v>
      </c>
      <c r="I86" s="2"/>
      <c r="J86" s="1" t="s">
        <v>37</v>
      </c>
      <c r="K86">
        <v>2</v>
      </c>
      <c r="L86">
        <f t="shared" ref="L86:L96" si="21">E85</f>
        <v>32.872495651245117</v>
      </c>
      <c r="M86">
        <f t="shared" ref="M86:M96" si="22">$L$85-L86</f>
        <v>0.29444122314453125</v>
      </c>
      <c r="N86">
        <f t="shared" ref="N86:N96" si="23">2^M86</f>
        <v>1.2264098787994482</v>
      </c>
      <c r="O86">
        <f t="shared" ref="O86:O96" si="24">N86*100/$N$97</f>
        <v>2.8938135540873722</v>
      </c>
    </row>
    <row r="87" spans="1:16" x14ac:dyDescent="0.2">
      <c r="A87">
        <v>4</v>
      </c>
      <c r="B87">
        <v>2</v>
      </c>
      <c r="C87">
        <v>30.874645233154297</v>
      </c>
      <c r="D87">
        <v>30.481664657592773</v>
      </c>
      <c r="E87">
        <f t="shared" si="20"/>
        <v>30.678154945373535</v>
      </c>
      <c r="I87" s="2"/>
      <c r="J87" s="1" t="s">
        <v>37</v>
      </c>
      <c r="K87">
        <v>3</v>
      </c>
      <c r="L87">
        <f t="shared" si="21"/>
        <v>32.129514694213867</v>
      </c>
      <c r="M87">
        <f t="shared" si="22"/>
        <v>1.0374221801757812</v>
      </c>
      <c r="N87">
        <f t="shared" si="23"/>
        <v>2.0525568486637327</v>
      </c>
      <c r="O87">
        <f t="shared" si="24"/>
        <v>4.8431743186971508</v>
      </c>
    </row>
    <row r="88" spans="1:16" x14ac:dyDescent="0.2">
      <c r="A88">
        <v>5</v>
      </c>
      <c r="B88">
        <v>2</v>
      </c>
      <c r="C88">
        <v>30.414878845214844</v>
      </c>
      <c r="D88">
        <v>30.927103042602539</v>
      </c>
      <c r="E88">
        <f t="shared" si="20"/>
        <v>30.670990943908691</v>
      </c>
      <c r="I88" s="2"/>
      <c r="J88" s="1" t="s">
        <v>37</v>
      </c>
      <c r="K88">
        <v>4</v>
      </c>
      <c r="L88">
        <f t="shared" si="21"/>
        <v>30.678154945373535</v>
      </c>
      <c r="M88">
        <f t="shared" si="22"/>
        <v>2.4887819290161133</v>
      </c>
      <c r="N88">
        <f t="shared" si="23"/>
        <v>5.6130383995960988</v>
      </c>
      <c r="O88">
        <f t="shared" si="24"/>
        <v>13.244419244457402</v>
      </c>
    </row>
    <row r="89" spans="1:16" x14ac:dyDescent="0.2">
      <c r="A89">
        <v>6</v>
      </c>
      <c r="B89">
        <v>2</v>
      </c>
      <c r="C89">
        <v>31.045820236206055</v>
      </c>
      <c r="D89">
        <v>31.029016494750977</v>
      </c>
      <c r="E89">
        <f t="shared" si="20"/>
        <v>31.037418365478516</v>
      </c>
      <c r="I89" s="2"/>
      <c r="J89" s="1" t="s">
        <v>37</v>
      </c>
      <c r="K89">
        <v>5</v>
      </c>
      <c r="L89">
        <f t="shared" si="21"/>
        <v>30.670990943908691</v>
      </c>
      <c r="M89">
        <f t="shared" si="22"/>
        <v>2.495945930480957</v>
      </c>
      <c r="N89">
        <f t="shared" si="23"/>
        <v>5.6409804245517465</v>
      </c>
      <c r="O89">
        <f t="shared" si="24"/>
        <v>13.310350718056144</v>
      </c>
    </row>
    <row r="90" spans="1:16" x14ac:dyDescent="0.2">
      <c r="A90">
        <v>7</v>
      </c>
      <c r="B90">
        <v>2</v>
      </c>
      <c r="C90">
        <v>31.368535995483398</v>
      </c>
      <c r="D90">
        <v>31.515569686889648</v>
      </c>
      <c r="E90">
        <f t="shared" si="20"/>
        <v>31.442052841186523</v>
      </c>
      <c r="I90" s="2"/>
      <c r="J90" s="1" t="s">
        <v>37</v>
      </c>
      <c r="K90">
        <v>6</v>
      </c>
      <c r="L90">
        <f t="shared" si="21"/>
        <v>31.037418365478516</v>
      </c>
      <c r="M90">
        <f t="shared" si="22"/>
        <v>2.1295185089111328</v>
      </c>
      <c r="N90">
        <f t="shared" si="23"/>
        <v>4.3757141921291343</v>
      </c>
      <c r="O90">
        <f t="shared" si="24"/>
        <v>10.324852446876314</v>
      </c>
      <c r="P90">
        <f>SUM(O85:O90)</f>
        <v>46.976191368491278</v>
      </c>
    </row>
    <row r="91" spans="1:16" x14ac:dyDescent="0.2">
      <c r="A91">
        <v>8</v>
      </c>
      <c r="B91">
        <v>2</v>
      </c>
      <c r="C91">
        <v>30.835954666137695</v>
      </c>
      <c r="D91">
        <v>30.336374282836914</v>
      </c>
      <c r="E91">
        <f t="shared" si="20"/>
        <v>30.586164474487305</v>
      </c>
      <c r="I91" s="2"/>
      <c r="J91" s="1" t="s">
        <v>37</v>
      </c>
      <c r="K91">
        <v>7</v>
      </c>
      <c r="L91">
        <f t="shared" si="21"/>
        <v>31.442052841186523</v>
      </c>
      <c r="M91">
        <f t="shared" si="22"/>
        <v>1.724884033203125</v>
      </c>
      <c r="N91">
        <f t="shared" si="23"/>
        <v>3.305535556185808</v>
      </c>
      <c r="O91">
        <f t="shared" si="24"/>
        <v>7.7996791785240269</v>
      </c>
    </row>
    <row r="92" spans="1:16" x14ac:dyDescent="0.2">
      <c r="A92">
        <v>9</v>
      </c>
      <c r="B92">
        <v>2</v>
      </c>
      <c r="C92">
        <v>30.996564865112305</v>
      </c>
      <c r="D92">
        <v>31.634401321411133</v>
      </c>
      <c r="E92">
        <f t="shared" si="20"/>
        <v>31.315483093261719</v>
      </c>
      <c r="I92" s="2"/>
      <c r="J92" s="1" t="s">
        <v>37</v>
      </c>
      <c r="K92">
        <v>8</v>
      </c>
      <c r="L92">
        <f t="shared" si="21"/>
        <v>30.586164474487305</v>
      </c>
      <c r="M92">
        <f t="shared" si="22"/>
        <v>2.5807723999023438</v>
      </c>
      <c r="N92">
        <f t="shared" si="23"/>
        <v>5.9825991419670022</v>
      </c>
      <c r="O92">
        <f t="shared" si="24"/>
        <v>14.116427782401018</v>
      </c>
    </row>
    <row r="93" spans="1:16" x14ac:dyDescent="0.2">
      <c r="A93">
        <v>10</v>
      </c>
      <c r="B93">
        <v>2</v>
      </c>
      <c r="C93">
        <v>30.65904426574707</v>
      </c>
      <c r="D93">
        <v>31.162349700927734</v>
      </c>
      <c r="E93">
        <f t="shared" si="20"/>
        <v>30.910696983337402</v>
      </c>
      <c r="I93" s="2"/>
      <c r="J93" s="1" t="s">
        <v>37</v>
      </c>
      <c r="K93">
        <v>9</v>
      </c>
      <c r="L93">
        <f t="shared" si="21"/>
        <v>31.315483093261719</v>
      </c>
      <c r="M93">
        <f t="shared" si="22"/>
        <v>1.8514537811279297</v>
      </c>
      <c r="N93">
        <f t="shared" si="23"/>
        <v>3.6086363850975318</v>
      </c>
      <c r="O93">
        <f t="shared" si="24"/>
        <v>8.5148701616711033</v>
      </c>
    </row>
    <row r="94" spans="1:16" x14ac:dyDescent="0.2">
      <c r="A94">
        <v>11</v>
      </c>
      <c r="B94">
        <v>2</v>
      </c>
      <c r="C94">
        <v>32.683403015136719</v>
      </c>
      <c r="D94">
        <v>33.209369659423828</v>
      </c>
      <c r="E94">
        <f t="shared" si="20"/>
        <v>32.946386337280273</v>
      </c>
      <c r="I94" s="2"/>
      <c r="J94" s="1" t="s">
        <v>37</v>
      </c>
      <c r="K94">
        <v>10</v>
      </c>
      <c r="L94">
        <f t="shared" si="21"/>
        <v>30.910696983337402</v>
      </c>
      <c r="M94">
        <f t="shared" si="22"/>
        <v>2.2562398910522461</v>
      </c>
      <c r="N94">
        <f t="shared" si="23"/>
        <v>4.7774470752315246</v>
      </c>
      <c r="O94">
        <f t="shared" si="24"/>
        <v>11.272773759596269</v>
      </c>
    </row>
    <row r="95" spans="1:16" x14ac:dyDescent="0.2">
      <c r="A95">
        <v>12</v>
      </c>
      <c r="B95">
        <v>2</v>
      </c>
      <c r="C95">
        <v>31.213125228881836</v>
      </c>
      <c r="D95">
        <v>31.398975372314453</v>
      </c>
      <c r="E95">
        <f t="shared" si="20"/>
        <v>31.306050300598145</v>
      </c>
      <c r="I95" s="2"/>
      <c r="J95" s="1" t="s">
        <v>37</v>
      </c>
      <c r="K95">
        <v>11</v>
      </c>
      <c r="L95">
        <f t="shared" si="21"/>
        <v>32.946386337280273</v>
      </c>
      <c r="M95">
        <f t="shared" si="22"/>
        <v>0.220550537109375</v>
      </c>
      <c r="N95">
        <f t="shared" si="23"/>
        <v>1.16517813740044</v>
      </c>
      <c r="O95">
        <f t="shared" si="24"/>
        <v>2.7493322952000252</v>
      </c>
    </row>
    <row r="96" spans="1:16" x14ac:dyDescent="0.2">
      <c r="I96" s="2"/>
      <c r="J96" s="1" t="s">
        <v>37</v>
      </c>
      <c r="K96">
        <v>12</v>
      </c>
      <c r="L96">
        <f t="shared" si="21"/>
        <v>31.306050300598145</v>
      </c>
      <c r="M96">
        <f t="shared" si="22"/>
        <v>1.8608865737915039</v>
      </c>
      <c r="N96">
        <f t="shared" si="23"/>
        <v>3.632308083760087</v>
      </c>
      <c r="O96">
        <f t="shared" si="24"/>
        <v>8.5707254541162605</v>
      </c>
      <c r="P96">
        <f>SUM(O91:O96)</f>
        <v>53.0238086315087</v>
      </c>
    </row>
    <row r="97" spans="1:16" x14ac:dyDescent="0.2">
      <c r="C97">
        <v>33.644809722900391</v>
      </c>
      <c r="I97" s="2"/>
      <c r="N97">
        <f>SUM(N85:N96)</f>
        <v>42.380404123382561</v>
      </c>
      <c r="O97">
        <f>SUM(O85:O96)</f>
        <v>99.999999999999972</v>
      </c>
    </row>
    <row r="98" spans="1:16" x14ac:dyDescent="0.2">
      <c r="I98" s="2"/>
    </row>
    <row r="99" spans="1:16" x14ac:dyDescent="0.2">
      <c r="I99" s="2"/>
    </row>
    <row r="100" spans="1:16" x14ac:dyDescent="0.2">
      <c r="I100" s="2"/>
      <c r="J100" t="s">
        <v>15</v>
      </c>
      <c r="K100" s="1" t="s">
        <v>37</v>
      </c>
    </row>
    <row r="101" spans="1:16" ht="34" x14ac:dyDescent="0.2">
      <c r="A101" s="4">
        <v>809</v>
      </c>
      <c r="B101" t="s">
        <v>58</v>
      </c>
      <c r="E101" t="s">
        <v>28</v>
      </c>
      <c r="I101" s="2"/>
      <c r="J101" s="5"/>
      <c r="K101" s="5"/>
      <c r="L101" s="5"/>
      <c r="M101" s="5" t="s">
        <v>21</v>
      </c>
      <c r="N101" s="5"/>
      <c r="O101" s="5" t="s">
        <v>24</v>
      </c>
    </row>
    <row r="102" spans="1:16" ht="51" x14ac:dyDescent="0.2">
      <c r="A102" s="1" t="s">
        <v>37</v>
      </c>
      <c r="B102" t="s">
        <v>0</v>
      </c>
      <c r="C102" t="s">
        <v>1</v>
      </c>
      <c r="D102" t="s">
        <v>2</v>
      </c>
      <c r="E102" t="s">
        <v>3</v>
      </c>
      <c r="I102" s="2"/>
      <c r="J102" s="5" t="s">
        <v>18</v>
      </c>
      <c r="K102" s="5" t="s">
        <v>19</v>
      </c>
      <c r="L102" s="5" t="s">
        <v>20</v>
      </c>
      <c r="M102" s="5" t="s">
        <v>22</v>
      </c>
      <c r="N102" s="5" t="s">
        <v>23</v>
      </c>
      <c r="O102" s="5" t="s">
        <v>25</v>
      </c>
    </row>
    <row r="103" spans="1:16" x14ac:dyDescent="0.2">
      <c r="A103">
        <v>1</v>
      </c>
      <c r="B103">
        <v>2</v>
      </c>
      <c r="C103">
        <v>32.962886810302734</v>
      </c>
      <c r="D103">
        <v>32.935539245605469</v>
      </c>
      <c r="E103">
        <f t="shared" ref="E103:E114" si="25">AVERAGE(C103:D103)</f>
        <v>32.949213027954102</v>
      </c>
      <c r="I103" s="2"/>
      <c r="J103" s="1" t="s">
        <v>37</v>
      </c>
      <c r="K103">
        <v>1</v>
      </c>
      <c r="L103">
        <f>E103</f>
        <v>32.949213027954102</v>
      </c>
      <c r="M103">
        <f>$L$103-L103</f>
        <v>0</v>
      </c>
      <c r="N103">
        <f>2^M103</f>
        <v>1</v>
      </c>
      <c r="O103">
        <f>N103*100/$N$115</f>
        <v>2.8888281189197818</v>
      </c>
    </row>
    <row r="104" spans="1:16" x14ac:dyDescent="0.2">
      <c r="A104">
        <v>2</v>
      </c>
      <c r="B104">
        <v>2</v>
      </c>
      <c r="C104">
        <v>33.071220397949219</v>
      </c>
      <c r="D104">
        <v>32.960212707519531</v>
      </c>
      <c r="E104">
        <f t="shared" si="25"/>
        <v>33.015716552734375</v>
      </c>
      <c r="I104" s="2"/>
      <c r="J104" s="1" t="s">
        <v>37</v>
      </c>
      <c r="K104">
        <v>2</v>
      </c>
      <c r="L104">
        <f t="shared" ref="L104:L114" si="26">E104</f>
        <v>33.015716552734375</v>
      </c>
      <c r="M104">
        <f t="shared" ref="M104:M114" si="27">$L$103-L104</f>
        <v>-6.6503524780273438E-2</v>
      </c>
      <c r="N104">
        <f t="shared" ref="N104:N114" si="28">2^M104</f>
        <v>0.95494958478231873</v>
      </c>
      <c r="O104">
        <f t="shared" ref="O104:O114" si="29">N104*100/$N$115</f>
        <v>2.7586852126699326</v>
      </c>
    </row>
    <row r="105" spans="1:16" x14ac:dyDescent="0.2">
      <c r="A105">
        <v>3</v>
      </c>
      <c r="B105">
        <v>2</v>
      </c>
      <c r="C105">
        <v>33.170188903808594</v>
      </c>
      <c r="D105">
        <v>33.090579986572266</v>
      </c>
      <c r="E105">
        <f t="shared" si="25"/>
        <v>33.13038444519043</v>
      </c>
      <c r="I105" s="2"/>
      <c r="J105" s="1" t="s">
        <v>37</v>
      </c>
      <c r="K105">
        <v>3</v>
      </c>
      <c r="L105">
        <f t="shared" si="26"/>
        <v>33.13038444519043</v>
      </c>
      <c r="M105">
        <f t="shared" si="27"/>
        <v>-0.18117141723632812</v>
      </c>
      <c r="N105">
        <f t="shared" si="28"/>
        <v>0.88198656364372863</v>
      </c>
      <c r="O105">
        <f t="shared" si="29"/>
        <v>2.547907585563435</v>
      </c>
    </row>
    <row r="106" spans="1:16" x14ac:dyDescent="0.2">
      <c r="A106">
        <v>4</v>
      </c>
      <c r="B106">
        <v>2</v>
      </c>
      <c r="C106">
        <v>31.11604118347168</v>
      </c>
      <c r="D106">
        <v>31.31376838684082</v>
      </c>
      <c r="E106">
        <f t="shared" si="25"/>
        <v>31.21490478515625</v>
      </c>
      <c r="I106" s="2"/>
      <c r="J106" s="1" t="s">
        <v>37</v>
      </c>
      <c r="K106">
        <v>4</v>
      </c>
      <c r="L106">
        <f t="shared" si="26"/>
        <v>31.21490478515625</v>
      </c>
      <c r="M106">
        <f t="shared" si="27"/>
        <v>1.7343082427978516</v>
      </c>
      <c r="N106">
        <f t="shared" si="28"/>
        <v>3.3271991990453667</v>
      </c>
      <c r="O106">
        <f t="shared" si="29"/>
        <v>9.6117066034496297</v>
      </c>
    </row>
    <row r="107" spans="1:16" x14ac:dyDescent="0.2">
      <c r="A107">
        <v>5</v>
      </c>
      <c r="B107">
        <v>2</v>
      </c>
      <c r="C107">
        <v>31.191587448120117</v>
      </c>
      <c r="D107">
        <v>31.237827301025391</v>
      </c>
      <c r="E107">
        <f t="shared" si="25"/>
        <v>31.214707374572754</v>
      </c>
      <c r="F107" s="2"/>
      <c r="I107" s="2"/>
      <c r="J107" s="1" t="s">
        <v>37</v>
      </c>
      <c r="K107">
        <v>5</v>
      </c>
      <c r="L107">
        <f t="shared" si="26"/>
        <v>31.214707374572754</v>
      </c>
      <c r="M107">
        <f t="shared" si="27"/>
        <v>1.7345056533813477</v>
      </c>
      <c r="N107">
        <f t="shared" si="28"/>
        <v>3.3276545061316658</v>
      </c>
      <c r="O107">
        <f t="shared" si="29"/>
        <v>9.6130219073632759</v>
      </c>
    </row>
    <row r="108" spans="1:16" x14ac:dyDescent="0.2">
      <c r="A108">
        <v>6</v>
      </c>
      <c r="B108">
        <v>2</v>
      </c>
      <c r="C108">
        <v>31.465946197509766</v>
      </c>
      <c r="D108">
        <v>31.720394134521484</v>
      </c>
      <c r="E108">
        <f t="shared" si="25"/>
        <v>31.593170166015625</v>
      </c>
      <c r="F108" s="2"/>
      <c r="I108" s="2"/>
      <c r="J108" s="1" t="s">
        <v>37</v>
      </c>
      <c r="K108">
        <v>6</v>
      </c>
      <c r="L108">
        <f t="shared" si="26"/>
        <v>31.593170166015625</v>
      </c>
      <c r="M108">
        <f t="shared" si="27"/>
        <v>1.3560428619384766</v>
      </c>
      <c r="N108">
        <f t="shared" si="28"/>
        <v>2.5598208778946758</v>
      </c>
      <c r="O108">
        <f t="shared" si="29"/>
        <v>7.3948825314600608</v>
      </c>
      <c r="P108">
        <f>SUM(O103:O108)</f>
        <v>34.815031959426115</v>
      </c>
    </row>
    <row r="109" spans="1:16" x14ac:dyDescent="0.2">
      <c r="A109">
        <v>7</v>
      </c>
      <c r="B109">
        <v>2</v>
      </c>
      <c r="C109">
        <v>31.843696594238281</v>
      </c>
      <c r="D109">
        <v>32.044673919677734</v>
      </c>
      <c r="E109">
        <f t="shared" si="25"/>
        <v>31.944185256958008</v>
      </c>
      <c r="F109" s="2"/>
      <c r="I109" s="2"/>
      <c r="J109" s="1" t="s">
        <v>37</v>
      </c>
      <c r="K109">
        <v>7</v>
      </c>
      <c r="L109">
        <f t="shared" si="26"/>
        <v>31.944185256958008</v>
      </c>
      <c r="M109">
        <f t="shared" si="27"/>
        <v>1.0050277709960938</v>
      </c>
      <c r="N109">
        <f t="shared" si="28"/>
        <v>2.0069821298241863</v>
      </c>
      <c r="O109">
        <f t="shared" si="29"/>
        <v>5.7978264108056212</v>
      </c>
    </row>
    <row r="110" spans="1:16" x14ac:dyDescent="0.2">
      <c r="A110">
        <v>8</v>
      </c>
      <c r="B110">
        <v>2</v>
      </c>
      <c r="C110">
        <v>30.581256866455078</v>
      </c>
      <c r="D110">
        <v>30.620162963867188</v>
      </c>
      <c r="E110">
        <f t="shared" si="25"/>
        <v>30.600709915161133</v>
      </c>
      <c r="J110" s="1" t="s">
        <v>37</v>
      </c>
      <c r="K110">
        <v>8</v>
      </c>
      <c r="L110">
        <f t="shared" si="26"/>
        <v>30.600709915161133</v>
      </c>
      <c r="M110">
        <f t="shared" si="27"/>
        <v>2.3485031127929688</v>
      </c>
      <c r="N110">
        <f t="shared" si="28"/>
        <v>5.0929555040093044</v>
      </c>
      <c r="O110">
        <f t="shared" si="29"/>
        <v>14.712673068389348</v>
      </c>
    </row>
    <row r="111" spans="1:16" x14ac:dyDescent="0.2">
      <c r="A111">
        <v>9</v>
      </c>
      <c r="B111">
        <v>2</v>
      </c>
      <c r="C111">
        <v>31.240760803222656</v>
      </c>
      <c r="D111">
        <v>31.098581314086914</v>
      </c>
      <c r="E111">
        <f t="shared" si="25"/>
        <v>31.169671058654785</v>
      </c>
      <c r="J111" s="1" t="s">
        <v>37</v>
      </c>
      <c r="K111">
        <v>9</v>
      </c>
      <c r="L111">
        <f t="shared" si="26"/>
        <v>31.169671058654785</v>
      </c>
      <c r="M111">
        <f t="shared" si="27"/>
        <v>1.7795419692993164</v>
      </c>
      <c r="N111">
        <f t="shared" si="28"/>
        <v>3.4331716001583032</v>
      </c>
      <c r="O111">
        <f t="shared" si="29"/>
        <v>9.9178426556141286</v>
      </c>
    </row>
    <row r="112" spans="1:16" x14ac:dyDescent="0.2">
      <c r="A112">
        <v>10</v>
      </c>
      <c r="B112">
        <v>2</v>
      </c>
      <c r="C112">
        <v>31.040157318115234</v>
      </c>
      <c r="D112">
        <v>31.288602828979492</v>
      </c>
      <c r="E112">
        <f t="shared" si="25"/>
        <v>31.164380073547363</v>
      </c>
      <c r="F112" s="2"/>
      <c r="I112" s="2"/>
      <c r="J112" s="1" t="s">
        <v>37</v>
      </c>
      <c r="K112">
        <v>10</v>
      </c>
      <c r="L112">
        <f t="shared" si="26"/>
        <v>31.164380073547363</v>
      </c>
      <c r="M112">
        <f t="shared" si="27"/>
        <v>1.7848329544067383</v>
      </c>
      <c r="N112">
        <f t="shared" si="28"/>
        <v>3.4457856379401455</v>
      </c>
      <c r="O112">
        <f t="shared" si="29"/>
        <v>9.9542824426514294</v>
      </c>
    </row>
    <row r="113" spans="1:16" x14ac:dyDescent="0.2">
      <c r="A113">
        <v>11</v>
      </c>
      <c r="B113">
        <v>2</v>
      </c>
      <c r="C113">
        <v>31.380550384521484</v>
      </c>
      <c r="D113">
        <v>31.815925598144531</v>
      </c>
      <c r="E113">
        <f t="shared" si="25"/>
        <v>31.598237991333008</v>
      </c>
      <c r="I113" s="2"/>
      <c r="J113" s="1" t="s">
        <v>37</v>
      </c>
      <c r="K113">
        <v>11</v>
      </c>
      <c r="L113">
        <f t="shared" si="26"/>
        <v>31.598237991333008</v>
      </c>
      <c r="M113">
        <f t="shared" si="27"/>
        <v>1.3509750366210938</v>
      </c>
      <c r="N113">
        <f t="shared" si="28"/>
        <v>2.5508446449560274</v>
      </c>
      <c r="O113">
        <f t="shared" si="29"/>
        <v>7.3689517373449185</v>
      </c>
    </row>
    <row r="114" spans="1:16" x14ac:dyDescent="0.2">
      <c r="A114">
        <v>12</v>
      </c>
      <c r="B114">
        <v>2</v>
      </c>
      <c r="C114">
        <v>30.494272232055664</v>
      </c>
      <c r="D114">
        <v>30.217559814453125</v>
      </c>
      <c r="E114">
        <f t="shared" si="25"/>
        <v>30.355916023254395</v>
      </c>
      <c r="I114" s="2"/>
      <c r="J114" s="1" t="s">
        <v>37</v>
      </c>
      <c r="K114">
        <v>12</v>
      </c>
      <c r="L114">
        <f t="shared" si="26"/>
        <v>30.355916023254395</v>
      </c>
      <c r="M114">
        <f t="shared" si="27"/>
        <v>2.593297004699707</v>
      </c>
      <c r="N114">
        <f t="shared" si="28"/>
        <v>6.0347625431890766</v>
      </c>
      <c r="O114">
        <f t="shared" si="29"/>
        <v>17.433391725768459</v>
      </c>
      <c r="P114">
        <f>SUM(O109:O114)</f>
        <v>65.184968040573906</v>
      </c>
    </row>
    <row r="115" spans="1:16" x14ac:dyDescent="0.2">
      <c r="I115" s="2"/>
      <c r="N115">
        <f>SUM(N103:N114)</f>
        <v>34.616112791574793</v>
      </c>
      <c r="O115">
        <f>SUM(O103:O114)</f>
        <v>100.00000000000001</v>
      </c>
    </row>
    <row r="116" spans="1:16" x14ac:dyDescent="0.2">
      <c r="C116">
        <v>33.644809722900391</v>
      </c>
      <c r="I116" s="2"/>
    </row>
    <row r="117" spans="1:16" x14ac:dyDescent="0.2">
      <c r="I117" s="2"/>
      <c r="J117" t="s">
        <v>33</v>
      </c>
      <c r="K117" s="1" t="s">
        <v>37</v>
      </c>
    </row>
    <row r="118" spans="1:16" ht="34" x14ac:dyDescent="0.2">
      <c r="I118" s="2"/>
      <c r="J118" s="5"/>
      <c r="K118" s="5"/>
      <c r="L118" s="5"/>
      <c r="M118" s="5" t="s">
        <v>21</v>
      </c>
      <c r="N118" s="5"/>
      <c r="O118" s="5" t="s">
        <v>24</v>
      </c>
    </row>
    <row r="119" spans="1:16" ht="51" x14ac:dyDescent="0.2">
      <c r="I119" s="2"/>
      <c r="J119" s="5" t="s">
        <v>18</v>
      </c>
      <c r="K119" s="5" t="s">
        <v>19</v>
      </c>
      <c r="L119" s="5" t="s">
        <v>20</v>
      </c>
      <c r="M119" s="5" t="s">
        <v>22</v>
      </c>
      <c r="N119" s="5" t="s">
        <v>23</v>
      </c>
      <c r="O119" s="5" t="s">
        <v>25</v>
      </c>
    </row>
    <row r="120" spans="1:16" x14ac:dyDescent="0.2">
      <c r="A120" s="4">
        <v>809</v>
      </c>
      <c r="B120" t="s">
        <v>59</v>
      </c>
      <c r="E120" t="s">
        <v>28</v>
      </c>
      <c r="I120" s="2"/>
      <c r="J120" s="1" t="s">
        <v>37</v>
      </c>
      <c r="K120">
        <v>1</v>
      </c>
      <c r="L120">
        <f>E122</f>
        <v>33.601070404052734</v>
      </c>
      <c r="M120">
        <f>$L$120-L120</f>
        <v>0</v>
      </c>
      <c r="N120">
        <f>2^M120</f>
        <v>1</v>
      </c>
      <c r="O120">
        <f>N120*100/$N$132</f>
        <v>1.8951466835740898</v>
      </c>
    </row>
    <row r="121" spans="1:16" x14ac:dyDescent="0.2">
      <c r="A121" s="1" t="s">
        <v>37</v>
      </c>
      <c r="B121" t="s">
        <v>0</v>
      </c>
      <c r="C121" t="s">
        <v>1</v>
      </c>
      <c r="D121" t="s">
        <v>2</v>
      </c>
      <c r="E121" t="s">
        <v>3</v>
      </c>
      <c r="I121" s="2"/>
      <c r="J121" s="1" t="s">
        <v>37</v>
      </c>
      <c r="K121">
        <v>2</v>
      </c>
      <c r="L121">
        <f t="shared" ref="L121:L131" si="30">E123</f>
        <v>33.398040771484375</v>
      </c>
      <c r="M121">
        <f t="shared" ref="M121:M131" si="31">$L$120-L121</f>
        <v>0.20302963256835938</v>
      </c>
      <c r="N121">
        <f t="shared" ref="N121:N131" si="32">2^M121</f>
        <v>1.1511131346393273</v>
      </c>
      <c r="O121">
        <f t="shared" ref="O121:O131" si="33">N121*100/$N$132</f>
        <v>2.1815282395302957</v>
      </c>
    </row>
    <row r="122" spans="1:16" x14ac:dyDescent="0.2">
      <c r="A122">
        <v>1</v>
      </c>
      <c r="B122">
        <v>2</v>
      </c>
      <c r="C122">
        <v>33.660923004150391</v>
      </c>
      <c r="D122">
        <v>33.541217803955078</v>
      </c>
      <c r="E122">
        <f t="shared" ref="E122:E133" si="34">AVERAGE(C122:D122)</f>
        <v>33.601070404052734</v>
      </c>
      <c r="I122" s="2"/>
      <c r="J122" s="1" t="s">
        <v>37</v>
      </c>
      <c r="K122">
        <v>3</v>
      </c>
      <c r="L122">
        <f t="shared" si="30"/>
        <v>32.433250427246094</v>
      </c>
      <c r="M122">
        <f t="shared" si="31"/>
        <v>1.1678199768066406</v>
      </c>
      <c r="N122">
        <f t="shared" si="32"/>
        <v>2.2467194371480841</v>
      </c>
      <c r="O122">
        <f t="shared" si="33"/>
        <v>4.2578628902326372</v>
      </c>
    </row>
    <row r="123" spans="1:16" x14ac:dyDescent="0.2">
      <c r="A123">
        <v>2</v>
      </c>
      <c r="B123">
        <v>2</v>
      </c>
      <c r="C123">
        <v>33.442584991455078</v>
      </c>
      <c r="D123">
        <v>33.353496551513672</v>
      </c>
      <c r="E123">
        <f t="shared" si="34"/>
        <v>33.398040771484375</v>
      </c>
      <c r="I123" s="2"/>
      <c r="J123" s="1" t="s">
        <v>37</v>
      </c>
      <c r="K123">
        <v>4</v>
      </c>
      <c r="L123">
        <f t="shared" si="30"/>
        <v>31.931948661804199</v>
      </c>
      <c r="M123">
        <f t="shared" si="31"/>
        <v>1.6691217422485352</v>
      </c>
      <c r="N123">
        <f t="shared" si="32"/>
        <v>3.1802093553821096</v>
      </c>
      <c r="O123">
        <f t="shared" si="33"/>
        <v>6.0269632129236985</v>
      </c>
    </row>
    <row r="124" spans="1:16" x14ac:dyDescent="0.2">
      <c r="A124">
        <v>3</v>
      </c>
      <c r="B124">
        <v>2</v>
      </c>
      <c r="C124">
        <v>32.3232421875</v>
      </c>
      <c r="D124">
        <v>32.543258666992188</v>
      </c>
      <c r="E124">
        <f t="shared" si="34"/>
        <v>32.433250427246094</v>
      </c>
      <c r="I124" s="2"/>
      <c r="J124" s="1" t="s">
        <v>37</v>
      </c>
      <c r="K124">
        <v>5</v>
      </c>
      <c r="L124">
        <f t="shared" si="30"/>
        <v>32.50560188293457</v>
      </c>
      <c r="M124">
        <f t="shared" si="31"/>
        <v>1.0954685211181641</v>
      </c>
      <c r="N124">
        <f t="shared" si="32"/>
        <v>2.1368246459754143</v>
      </c>
      <c r="O124">
        <f t="shared" si="33"/>
        <v>4.049596141199685</v>
      </c>
    </row>
    <row r="125" spans="1:16" x14ac:dyDescent="0.2">
      <c r="A125">
        <v>4</v>
      </c>
      <c r="B125">
        <v>2</v>
      </c>
      <c r="C125">
        <v>32.2530517578125</v>
      </c>
      <c r="D125">
        <v>31.610845565795898</v>
      </c>
      <c r="E125">
        <f t="shared" si="34"/>
        <v>31.931948661804199</v>
      </c>
      <c r="I125" s="2"/>
      <c r="J125" s="1" t="s">
        <v>37</v>
      </c>
      <c r="K125">
        <v>6</v>
      </c>
      <c r="L125">
        <f t="shared" si="30"/>
        <v>32.544200897216797</v>
      </c>
      <c r="M125">
        <f t="shared" si="31"/>
        <v>1.0568695068359375</v>
      </c>
      <c r="N125">
        <f t="shared" si="32"/>
        <v>2.080412349221004</v>
      </c>
      <c r="O125">
        <f t="shared" si="33"/>
        <v>3.9426865640927673</v>
      </c>
      <c r="P125">
        <f>SUM(O120:O125)</f>
        <v>22.353783731553172</v>
      </c>
    </row>
    <row r="126" spans="1:16" x14ac:dyDescent="0.2">
      <c r="A126">
        <v>5</v>
      </c>
      <c r="B126">
        <v>2</v>
      </c>
      <c r="C126">
        <v>32.682113647460938</v>
      </c>
      <c r="D126">
        <v>32.329090118408203</v>
      </c>
      <c r="E126">
        <f t="shared" si="34"/>
        <v>32.50560188293457</v>
      </c>
      <c r="I126" s="2"/>
      <c r="J126" s="1" t="s">
        <v>37</v>
      </c>
      <c r="K126">
        <v>7</v>
      </c>
      <c r="L126">
        <f t="shared" si="30"/>
        <v>32.858955383300781</v>
      </c>
      <c r="M126">
        <f t="shared" si="31"/>
        <v>0.74211502075195312</v>
      </c>
      <c r="N126">
        <f t="shared" si="32"/>
        <v>1.6726261468229886</v>
      </c>
      <c r="O126">
        <f t="shared" si="33"/>
        <v>3.1698718950108957</v>
      </c>
    </row>
    <row r="127" spans="1:16" x14ac:dyDescent="0.2">
      <c r="A127">
        <v>6</v>
      </c>
      <c r="B127">
        <v>2</v>
      </c>
      <c r="C127">
        <v>32.535499572753906</v>
      </c>
      <c r="D127">
        <v>32.552902221679688</v>
      </c>
      <c r="E127">
        <f t="shared" si="34"/>
        <v>32.544200897216797</v>
      </c>
      <c r="I127" s="2"/>
      <c r="J127" s="1" t="s">
        <v>37</v>
      </c>
      <c r="K127">
        <v>8</v>
      </c>
      <c r="L127">
        <f t="shared" si="30"/>
        <v>31.959815979003906</v>
      </c>
      <c r="M127">
        <f t="shared" si="31"/>
        <v>1.6412544250488281</v>
      </c>
      <c r="N127">
        <f t="shared" si="32"/>
        <v>3.1193694352345895</v>
      </c>
      <c r="O127">
        <f t="shared" si="33"/>
        <v>5.9116626400272141</v>
      </c>
    </row>
    <row r="128" spans="1:16" x14ac:dyDescent="0.2">
      <c r="A128">
        <v>7</v>
      </c>
      <c r="B128">
        <v>2</v>
      </c>
      <c r="C128">
        <v>32.974498748779297</v>
      </c>
      <c r="D128">
        <v>32.743412017822266</v>
      </c>
      <c r="E128">
        <f t="shared" si="34"/>
        <v>32.858955383300781</v>
      </c>
      <c r="I128" s="2"/>
      <c r="J128" s="1" t="s">
        <v>37</v>
      </c>
      <c r="K128">
        <v>9</v>
      </c>
      <c r="L128">
        <f t="shared" si="30"/>
        <v>31.012266159057617</v>
      </c>
      <c r="M128">
        <f t="shared" si="31"/>
        <v>2.5888042449951172</v>
      </c>
      <c r="N128">
        <f t="shared" si="32"/>
        <v>6.0159986571834976</v>
      </c>
      <c r="O128">
        <f t="shared" si="33"/>
        <v>11.401199903547482</v>
      </c>
    </row>
    <row r="129" spans="1:16" x14ac:dyDescent="0.2">
      <c r="A129">
        <v>8</v>
      </c>
      <c r="B129">
        <v>2</v>
      </c>
      <c r="C129">
        <v>32.331634521484375</v>
      </c>
      <c r="D129">
        <v>31.587997436523438</v>
      </c>
      <c r="E129">
        <f t="shared" si="34"/>
        <v>31.959815979003906</v>
      </c>
      <c r="I129" s="2"/>
      <c r="J129" s="1" t="s">
        <v>37</v>
      </c>
      <c r="K129">
        <v>10</v>
      </c>
      <c r="L129">
        <f t="shared" si="30"/>
        <v>30.393777847290039</v>
      </c>
      <c r="M129">
        <f t="shared" si="31"/>
        <v>3.2072925567626953</v>
      </c>
      <c r="N129">
        <f t="shared" si="32"/>
        <v>9.236156103191842</v>
      </c>
      <c r="O129">
        <f t="shared" si="33"/>
        <v>17.503870607936609</v>
      </c>
    </row>
    <row r="130" spans="1:16" x14ac:dyDescent="0.2">
      <c r="A130">
        <v>9</v>
      </c>
      <c r="B130">
        <v>2</v>
      </c>
      <c r="C130">
        <v>31.088306427001953</v>
      </c>
      <c r="D130">
        <v>30.936225891113281</v>
      </c>
      <c r="E130">
        <f t="shared" si="34"/>
        <v>31.012266159057617</v>
      </c>
      <c r="H130" s="2"/>
      <c r="I130" s="2"/>
      <c r="J130" s="1" t="s">
        <v>37</v>
      </c>
      <c r="K130">
        <v>11</v>
      </c>
      <c r="L130">
        <f t="shared" si="30"/>
        <v>30.691070556640625</v>
      </c>
      <c r="M130">
        <f t="shared" si="31"/>
        <v>2.9099998474121094</v>
      </c>
      <c r="N130">
        <f t="shared" si="32"/>
        <v>7.5161811987566374</v>
      </c>
      <c r="O130">
        <f t="shared" si="33"/>
        <v>14.244265871965569</v>
      </c>
    </row>
    <row r="131" spans="1:16" x14ac:dyDescent="0.2">
      <c r="A131">
        <v>10</v>
      </c>
      <c r="B131">
        <v>2</v>
      </c>
      <c r="C131">
        <v>30.552556991577148</v>
      </c>
      <c r="D131">
        <v>30.23499870300293</v>
      </c>
      <c r="E131">
        <f t="shared" si="34"/>
        <v>30.393777847290039</v>
      </c>
      <c r="H131" s="2"/>
      <c r="I131" s="2"/>
      <c r="J131" s="1" t="s">
        <v>37</v>
      </c>
      <c r="K131">
        <v>12</v>
      </c>
      <c r="L131">
        <f t="shared" si="30"/>
        <v>29.855751991271973</v>
      </c>
      <c r="M131">
        <f t="shared" si="31"/>
        <v>3.7453184127807617</v>
      </c>
      <c r="N131">
        <f t="shared" si="32"/>
        <v>13.410753674236878</v>
      </c>
      <c r="O131">
        <f t="shared" si="33"/>
        <v>25.415345349959058</v>
      </c>
      <c r="P131">
        <f>SUM(O126:O131)</f>
        <v>77.646216268446821</v>
      </c>
    </row>
    <row r="132" spans="1:16" x14ac:dyDescent="0.2">
      <c r="A132">
        <v>11</v>
      </c>
      <c r="B132">
        <v>2</v>
      </c>
      <c r="C132">
        <v>30.510169982910156</v>
      </c>
      <c r="D132">
        <v>30.871971130371094</v>
      </c>
      <c r="E132">
        <f t="shared" si="34"/>
        <v>30.691070556640625</v>
      </c>
      <c r="H132" s="2"/>
      <c r="I132" s="2"/>
      <c r="N132">
        <f>SUM(N120:N131)</f>
        <v>52.766364137792372</v>
      </c>
      <c r="O132">
        <f>SUM(O120:O131)</f>
        <v>99.999999999999986</v>
      </c>
    </row>
    <row r="133" spans="1:16" x14ac:dyDescent="0.2">
      <c r="A133">
        <v>12</v>
      </c>
      <c r="B133">
        <v>2</v>
      </c>
      <c r="C133">
        <v>29.796388626098633</v>
      </c>
      <c r="D133">
        <v>29.915115356445312</v>
      </c>
      <c r="E133">
        <f t="shared" si="34"/>
        <v>29.855751991271973</v>
      </c>
      <c r="H133" s="2"/>
      <c r="I133" s="2"/>
    </row>
    <row r="134" spans="1:16" x14ac:dyDescent="0.2">
      <c r="H134" s="2"/>
      <c r="I134" s="2"/>
      <c r="J134" t="s">
        <v>34</v>
      </c>
      <c r="K134" s="1" t="s">
        <v>37</v>
      </c>
    </row>
    <row r="135" spans="1:16" ht="34" x14ac:dyDescent="0.2">
      <c r="C135">
        <v>33.644809722900391</v>
      </c>
      <c r="H135" s="2"/>
      <c r="I135" s="2"/>
      <c r="J135" s="5"/>
      <c r="K135" s="5"/>
      <c r="L135" s="5"/>
      <c r="M135" s="5" t="s">
        <v>21</v>
      </c>
      <c r="N135" s="5"/>
      <c r="O135" s="5" t="s">
        <v>24</v>
      </c>
    </row>
    <row r="136" spans="1:16" ht="51" x14ac:dyDescent="0.2">
      <c r="H136" s="2"/>
      <c r="I136" s="2"/>
      <c r="J136" s="5" t="s">
        <v>18</v>
      </c>
      <c r="K136" s="5" t="s">
        <v>19</v>
      </c>
      <c r="L136" s="5" t="s">
        <v>20</v>
      </c>
      <c r="M136" s="5" t="s">
        <v>22</v>
      </c>
      <c r="N136" s="5" t="s">
        <v>23</v>
      </c>
      <c r="O136" s="5" t="s">
        <v>25</v>
      </c>
    </row>
    <row r="137" spans="1:16" x14ac:dyDescent="0.2">
      <c r="H137" s="2"/>
      <c r="I137" s="2"/>
      <c r="J137" s="1" t="s">
        <v>37</v>
      </c>
      <c r="K137">
        <v>1</v>
      </c>
      <c r="L137">
        <f>E141</f>
        <v>32.785821914672852</v>
      </c>
      <c r="M137">
        <f>$L$137-L137</f>
        <v>0</v>
      </c>
      <c r="N137">
        <f>2^M137</f>
        <v>1</v>
      </c>
      <c r="O137">
        <f>N137*100/$N$149</f>
        <v>4.7548774616787561</v>
      </c>
    </row>
    <row r="138" spans="1:16" x14ac:dyDescent="0.2">
      <c r="H138" s="2"/>
      <c r="I138" s="2"/>
      <c r="J138" s="1" t="s">
        <v>37</v>
      </c>
      <c r="K138">
        <v>2</v>
      </c>
      <c r="L138">
        <f t="shared" ref="L138:L148" si="35">E142</f>
        <v>33.011335372924805</v>
      </c>
      <c r="M138">
        <f t="shared" ref="M138:M148" si="36">$L$137-L138</f>
        <v>-0.22551345825195312</v>
      </c>
      <c r="N138">
        <f t="shared" ref="N138:N148" si="37">2^M138</f>
        <v>0.85529057176337953</v>
      </c>
      <c r="O138">
        <f t="shared" ref="O138:O148" si="38">N138*100/$N$149</f>
        <v>4.0668018628640308</v>
      </c>
    </row>
    <row r="139" spans="1:16" x14ac:dyDescent="0.2">
      <c r="A139" s="4">
        <v>809</v>
      </c>
      <c r="B139" t="s">
        <v>68</v>
      </c>
      <c r="E139" t="s">
        <v>28</v>
      </c>
      <c r="H139" s="2"/>
      <c r="I139" s="2"/>
      <c r="J139" s="1" t="s">
        <v>37</v>
      </c>
      <c r="K139">
        <v>3</v>
      </c>
      <c r="L139">
        <f t="shared" si="35"/>
        <v>33.14116096496582</v>
      </c>
      <c r="M139">
        <f t="shared" si="36"/>
        <v>-0.35533905029296875</v>
      </c>
      <c r="N139">
        <f t="shared" si="37"/>
        <v>0.7816859161617068</v>
      </c>
      <c r="O139">
        <f t="shared" si="38"/>
        <v>3.7168207448690094</v>
      </c>
    </row>
    <row r="140" spans="1:16" x14ac:dyDescent="0.2">
      <c r="A140" s="1" t="s">
        <v>37</v>
      </c>
      <c r="B140" t="s">
        <v>0</v>
      </c>
      <c r="C140" t="s">
        <v>1</v>
      </c>
      <c r="D140" t="s">
        <v>2</v>
      </c>
      <c r="E140" t="s">
        <v>3</v>
      </c>
      <c r="H140" s="2"/>
      <c r="I140" s="2"/>
      <c r="J140" s="1" t="s">
        <v>37</v>
      </c>
      <c r="K140">
        <v>4</v>
      </c>
      <c r="L140">
        <f t="shared" si="35"/>
        <v>31.368204116821289</v>
      </c>
      <c r="M140">
        <f t="shared" si="36"/>
        <v>1.4176177978515625</v>
      </c>
      <c r="N140">
        <f t="shared" si="37"/>
        <v>2.6714403387959589</v>
      </c>
      <c r="O140">
        <f t="shared" si="38"/>
        <v>12.702371457160366</v>
      </c>
    </row>
    <row r="141" spans="1:16" x14ac:dyDescent="0.2">
      <c r="A141">
        <v>1</v>
      </c>
      <c r="B141">
        <v>2</v>
      </c>
      <c r="C141">
        <v>32.777717590332031</v>
      </c>
      <c r="D141">
        <v>32.793926239013672</v>
      </c>
      <c r="E141">
        <f>AVERAGE(C141:D141)</f>
        <v>32.785821914672852</v>
      </c>
      <c r="H141" s="2"/>
      <c r="I141" s="2"/>
      <c r="J141" s="1" t="s">
        <v>37</v>
      </c>
      <c r="K141">
        <v>5</v>
      </c>
      <c r="L141">
        <f t="shared" si="35"/>
        <v>30.848397254943848</v>
      </c>
      <c r="M141">
        <f t="shared" si="36"/>
        <v>1.9374246597290039</v>
      </c>
      <c r="N141">
        <f t="shared" si="37"/>
        <v>3.8302130965798562</v>
      </c>
      <c r="O141">
        <f t="shared" si="38"/>
        <v>18.212193926354356</v>
      </c>
    </row>
    <row r="142" spans="1:16" x14ac:dyDescent="0.2">
      <c r="A142">
        <v>2</v>
      </c>
      <c r="B142">
        <v>2</v>
      </c>
      <c r="C142">
        <v>33.095771789550781</v>
      </c>
      <c r="D142">
        <v>32.926898956298828</v>
      </c>
      <c r="E142">
        <f>AVERAGE(C142:D142)</f>
        <v>33.011335372924805</v>
      </c>
      <c r="H142" s="2"/>
      <c r="I142" s="2"/>
      <c r="J142" s="1" t="s">
        <v>37</v>
      </c>
      <c r="K142">
        <v>6</v>
      </c>
      <c r="L142">
        <f t="shared" si="35"/>
        <v>31.748506546020508</v>
      </c>
      <c r="M142">
        <f t="shared" si="36"/>
        <v>1.0373153686523438</v>
      </c>
      <c r="N142">
        <f t="shared" si="37"/>
        <v>2.0524048909719004</v>
      </c>
      <c r="O142">
        <f t="shared" si="38"/>
        <v>9.7589337583215343</v>
      </c>
      <c r="P142">
        <f>SUM(O137:O142)</f>
        <v>53.211999211248056</v>
      </c>
    </row>
    <row r="143" spans="1:16" x14ac:dyDescent="0.2">
      <c r="A143">
        <v>3</v>
      </c>
      <c r="B143">
        <v>2</v>
      </c>
      <c r="C143">
        <v>33.238136291503906</v>
      </c>
      <c r="D143">
        <v>33.044185638427734</v>
      </c>
      <c r="E143">
        <f>AVERAGE(C143:D143)</f>
        <v>33.14116096496582</v>
      </c>
      <c r="H143" s="2"/>
      <c r="I143" s="2"/>
      <c r="J143" s="1" t="s">
        <v>37</v>
      </c>
      <c r="K143">
        <v>7</v>
      </c>
      <c r="L143">
        <f t="shared" si="35"/>
        <v>32.735176086425781</v>
      </c>
      <c r="M143">
        <f t="shared" si="36"/>
        <v>5.0645828247070312E-2</v>
      </c>
      <c r="N143">
        <f t="shared" si="37"/>
        <v>1.0357284681011723</v>
      </c>
      <c r="O143">
        <f t="shared" si="38"/>
        <v>4.9247619493933286</v>
      </c>
    </row>
    <row r="144" spans="1:16" x14ac:dyDescent="0.2">
      <c r="A144">
        <v>4</v>
      </c>
      <c r="B144">
        <v>2</v>
      </c>
      <c r="C144">
        <v>31.522130966186523</v>
      </c>
      <c r="D144">
        <v>31.214277267456055</v>
      </c>
      <c r="E144">
        <f>AVERAGE(C144:D144)</f>
        <v>31.368204116821289</v>
      </c>
      <c r="H144" s="2"/>
      <c r="I144" s="2"/>
      <c r="J144" s="1" t="s">
        <v>37</v>
      </c>
      <c r="K144">
        <v>8</v>
      </c>
      <c r="L144">
        <f t="shared" si="35"/>
        <v>31.982149124145508</v>
      </c>
      <c r="M144">
        <f t="shared" si="36"/>
        <v>0.80367279052734375</v>
      </c>
      <c r="N144">
        <f t="shared" si="37"/>
        <v>1.7455392415220028</v>
      </c>
      <c r="O144">
        <f t="shared" si="38"/>
        <v>8.2998251979888025</v>
      </c>
    </row>
    <row r="145" spans="1:16" x14ac:dyDescent="0.2">
      <c r="A145">
        <v>5</v>
      </c>
      <c r="B145">
        <v>2</v>
      </c>
      <c r="C145">
        <v>31.067573547363281</v>
      </c>
      <c r="D145">
        <v>30.629220962524414</v>
      </c>
      <c r="E145">
        <f t="shared" ref="E145:E149" si="39">AVERAGE(C145:D145)</f>
        <v>30.848397254943848</v>
      </c>
      <c r="H145" s="2"/>
      <c r="I145" s="2"/>
      <c r="J145" s="1" t="s">
        <v>37</v>
      </c>
      <c r="K145">
        <v>9</v>
      </c>
      <c r="L145">
        <f t="shared" si="35"/>
        <v>32.209294319152832</v>
      </c>
      <c r="M145">
        <f t="shared" si="36"/>
        <v>0.57652759552001953</v>
      </c>
      <c r="N145">
        <f t="shared" si="37"/>
        <v>1.4912556412896987</v>
      </c>
      <c r="O145">
        <f t="shared" si="38"/>
        <v>7.0907378383696882</v>
      </c>
    </row>
    <row r="146" spans="1:16" x14ac:dyDescent="0.2">
      <c r="A146">
        <v>6</v>
      </c>
      <c r="B146">
        <v>2</v>
      </c>
      <c r="C146">
        <v>31.549169540405273</v>
      </c>
      <c r="D146">
        <v>31.947843551635742</v>
      </c>
      <c r="E146">
        <f t="shared" si="39"/>
        <v>31.748506546020508</v>
      </c>
      <c r="H146" s="2"/>
      <c r="I146" s="2"/>
      <c r="J146" s="1" t="s">
        <v>37</v>
      </c>
      <c r="K146">
        <v>10</v>
      </c>
      <c r="L146">
        <f t="shared" si="35"/>
        <v>31.998514175415039</v>
      </c>
      <c r="M146">
        <f t="shared" si="36"/>
        <v>0.7873077392578125</v>
      </c>
      <c r="N146">
        <f t="shared" si="37"/>
        <v>1.7258507886381518</v>
      </c>
      <c r="O146">
        <f t="shared" si="38"/>
        <v>8.2062090171160538</v>
      </c>
    </row>
    <row r="147" spans="1:16" x14ac:dyDescent="0.2">
      <c r="A147">
        <v>7</v>
      </c>
      <c r="B147">
        <v>2</v>
      </c>
      <c r="C147">
        <v>32.727386474609375</v>
      </c>
      <c r="D147">
        <v>32.742965698242188</v>
      </c>
      <c r="E147">
        <f t="shared" si="39"/>
        <v>32.735176086425781</v>
      </c>
      <c r="H147" s="2"/>
      <c r="I147" s="2"/>
      <c r="J147" s="1" t="s">
        <v>37</v>
      </c>
      <c r="K147">
        <v>11</v>
      </c>
      <c r="L147">
        <f t="shared" si="35"/>
        <v>32.186016082763672</v>
      </c>
      <c r="M147">
        <f t="shared" si="36"/>
        <v>0.59980583190917969</v>
      </c>
      <c r="N147">
        <f t="shared" si="37"/>
        <v>1.5155125843937691</v>
      </c>
      <c r="O147">
        <f t="shared" si="38"/>
        <v>7.206076630424457</v>
      </c>
    </row>
    <row r="148" spans="1:16" x14ac:dyDescent="0.2">
      <c r="A148">
        <v>8</v>
      </c>
      <c r="B148">
        <v>2</v>
      </c>
      <c r="C148">
        <v>32.009006500244141</v>
      </c>
      <c r="D148">
        <v>31.955291748046875</v>
      </c>
      <c r="E148">
        <f t="shared" si="39"/>
        <v>31.982149124145508</v>
      </c>
      <c r="H148" s="2"/>
      <c r="I148" s="2"/>
      <c r="J148" s="1" t="s">
        <v>37</v>
      </c>
      <c r="K148">
        <v>12</v>
      </c>
      <c r="L148">
        <f t="shared" si="35"/>
        <v>31.567899703979492</v>
      </c>
      <c r="M148">
        <f t="shared" si="36"/>
        <v>1.2179222106933594</v>
      </c>
      <c r="N148">
        <f t="shared" si="37"/>
        <v>2.3261146569179143</v>
      </c>
      <c r="O148">
        <f t="shared" si="38"/>
        <v>11.060390155459604</v>
      </c>
      <c r="P148">
        <f>SUM(O143:O148)</f>
        <v>46.78800078875193</v>
      </c>
    </row>
    <row r="149" spans="1:16" x14ac:dyDescent="0.2">
      <c r="A149">
        <v>9</v>
      </c>
      <c r="B149">
        <v>2</v>
      </c>
      <c r="C149">
        <v>32.436622619628906</v>
      </c>
      <c r="D149">
        <v>31.981966018676758</v>
      </c>
      <c r="E149">
        <f t="shared" si="39"/>
        <v>32.209294319152832</v>
      </c>
      <c r="H149" s="2"/>
      <c r="I149" s="2"/>
      <c r="N149">
        <f>SUM(N137:N148)</f>
        <v>21.031036195135513</v>
      </c>
      <c r="O149">
        <f>SUM(O137:O148)</f>
        <v>100</v>
      </c>
    </row>
    <row r="150" spans="1:16" x14ac:dyDescent="0.2">
      <c r="A150">
        <v>10</v>
      </c>
      <c r="B150">
        <v>2</v>
      </c>
      <c r="C150">
        <v>31.940208435058594</v>
      </c>
      <c r="D150">
        <v>32.056819915771484</v>
      </c>
      <c r="E150">
        <f>AVERAGE(C150:D150)</f>
        <v>31.998514175415039</v>
      </c>
      <c r="H150" s="2"/>
      <c r="I150" s="2"/>
      <c r="J150" s="2"/>
      <c r="O150" s="2"/>
    </row>
    <row r="151" spans="1:16" x14ac:dyDescent="0.2">
      <c r="A151">
        <v>11</v>
      </c>
      <c r="B151">
        <v>2</v>
      </c>
      <c r="C151">
        <v>32.344497680664062</v>
      </c>
      <c r="D151">
        <v>32.027534484863281</v>
      </c>
      <c r="E151">
        <f>AVERAGE(C151:D151)</f>
        <v>32.186016082763672</v>
      </c>
      <c r="H151" s="2"/>
      <c r="I151" s="2"/>
      <c r="J151" s="2"/>
      <c r="O151" s="2"/>
    </row>
    <row r="152" spans="1:16" x14ac:dyDescent="0.2">
      <c r="A152">
        <v>12</v>
      </c>
      <c r="B152">
        <v>2</v>
      </c>
      <c r="C152">
        <v>31.567899703979492</v>
      </c>
      <c r="D152">
        <v>31.567899703979492</v>
      </c>
      <c r="E152">
        <f>AVERAGE(C152:D152)</f>
        <v>31.567899703979492</v>
      </c>
      <c r="H152" s="2"/>
      <c r="I152" s="2"/>
      <c r="J152" s="2"/>
      <c r="O152" s="2"/>
    </row>
    <row r="153" spans="1:16" x14ac:dyDescent="0.2">
      <c r="H153" s="2"/>
      <c r="I153" s="2"/>
      <c r="J153" s="2"/>
      <c r="O153" s="2"/>
    </row>
    <row r="154" spans="1:16" x14ac:dyDescent="0.2">
      <c r="C154">
        <v>33.644809722900391</v>
      </c>
      <c r="H154" s="2"/>
      <c r="I154" s="2"/>
      <c r="J154" s="2"/>
      <c r="O154" s="2"/>
    </row>
    <row r="155" spans="1:16" x14ac:dyDescent="0.2">
      <c r="A155" s="2"/>
      <c r="B155" s="2"/>
      <c r="H155" s="2"/>
      <c r="I155" s="2"/>
      <c r="J155" s="2"/>
      <c r="O155" s="2"/>
    </row>
    <row r="156" spans="1:16" x14ac:dyDescent="0.2">
      <c r="A156" s="2"/>
      <c r="B156" s="2"/>
      <c r="H156" s="2"/>
      <c r="I156" s="2"/>
      <c r="J156" s="2"/>
      <c r="O156" s="2"/>
    </row>
    <row r="157" spans="1:16" x14ac:dyDescent="0.2">
      <c r="A157" s="4">
        <v>809</v>
      </c>
      <c r="B157" t="s">
        <v>17</v>
      </c>
      <c r="E157" t="s">
        <v>28</v>
      </c>
      <c r="I157" s="2"/>
      <c r="J157" t="s">
        <v>32</v>
      </c>
      <c r="K157" s="1" t="s">
        <v>39</v>
      </c>
    </row>
    <row r="158" spans="1:16" ht="34" x14ac:dyDescent="0.2">
      <c r="A158" s="1" t="s">
        <v>39</v>
      </c>
      <c r="B158" t="s">
        <v>0</v>
      </c>
      <c r="C158" t="s">
        <v>1</v>
      </c>
      <c r="D158" t="s">
        <v>2</v>
      </c>
      <c r="E158" t="s">
        <v>3</v>
      </c>
      <c r="I158" s="2"/>
      <c r="J158" s="5"/>
      <c r="K158" s="5"/>
      <c r="L158" s="5"/>
      <c r="M158" s="5" t="s">
        <v>21</v>
      </c>
      <c r="N158" s="5"/>
      <c r="O158" s="5" t="s">
        <v>24</v>
      </c>
    </row>
    <row r="159" spans="1:16" ht="51" x14ac:dyDescent="0.2">
      <c r="A159">
        <v>1</v>
      </c>
      <c r="B159">
        <v>2</v>
      </c>
      <c r="C159">
        <v>33.206779479980469</v>
      </c>
      <c r="D159">
        <v>33.206779479980469</v>
      </c>
      <c r="E159">
        <f t="shared" ref="E159:E171" si="40">AVERAGE(C159:D159)</f>
        <v>33.206779479980469</v>
      </c>
      <c r="I159" s="2"/>
      <c r="J159" s="5" t="s">
        <v>18</v>
      </c>
      <c r="K159" s="5" t="s">
        <v>19</v>
      </c>
      <c r="L159" s="5" t="s">
        <v>20</v>
      </c>
      <c r="M159" s="5" t="s">
        <v>22</v>
      </c>
      <c r="N159" s="5" t="s">
        <v>23</v>
      </c>
      <c r="O159" s="5" t="s">
        <v>25</v>
      </c>
    </row>
    <row r="160" spans="1:16" x14ac:dyDescent="0.2">
      <c r="A160">
        <v>2</v>
      </c>
      <c r="B160">
        <v>2</v>
      </c>
      <c r="C160">
        <v>33.635746002197266</v>
      </c>
      <c r="D160">
        <v>33.635746002197266</v>
      </c>
      <c r="E160">
        <f t="shared" si="40"/>
        <v>33.635746002197266</v>
      </c>
      <c r="I160" s="2"/>
      <c r="J160" s="1" t="s">
        <v>39</v>
      </c>
      <c r="K160">
        <v>1</v>
      </c>
      <c r="L160">
        <f>E159</f>
        <v>33.206779479980469</v>
      </c>
      <c r="M160">
        <f>$L$160-L160</f>
        <v>0</v>
      </c>
      <c r="N160">
        <f>2^M160</f>
        <v>1</v>
      </c>
      <c r="O160">
        <f t="shared" ref="O160:O171" ca="1" si="41">N160*100/$N$172</f>
        <v>0.79607689813879923</v>
      </c>
    </row>
    <row r="161" spans="1:16" x14ac:dyDescent="0.2">
      <c r="A161">
        <v>3</v>
      </c>
      <c r="B161">
        <v>2</v>
      </c>
      <c r="C161">
        <v>30.872426986694336</v>
      </c>
      <c r="D161">
        <v>30.872426986694336</v>
      </c>
      <c r="E161">
        <f t="shared" si="40"/>
        <v>30.872426986694336</v>
      </c>
      <c r="I161" s="2"/>
      <c r="J161" s="1" t="s">
        <v>39</v>
      </c>
      <c r="K161">
        <v>2</v>
      </c>
      <c r="L161">
        <f t="shared" ref="L161:L171" si="42">E160</f>
        <v>33.635746002197266</v>
      </c>
      <c r="M161">
        <f t="shared" ref="M161:M171" si="43">$L$160-L161</f>
        <v>-0.42896652221679688</v>
      </c>
      <c r="N161">
        <f t="shared" ref="N161:N171" si="44">2^M161</f>
        <v>0.74279369668121531</v>
      </c>
      <c r="O161">
        <f t="shared" ca="1" si="41"/>
        <v>0.6259762607852335</v>
      </c>
    </row>
    <row r="162" spans="1:16" x14ac:dyDescent="0.2">
      <c r="A162">
        <v>4</v>
      </c>
      <c r="B162">
        <v>2</v>
      </c>
      <c r="C162">
        <v>32.826564788818359</v>
      </c>
      <c r="D162">
        <v>32.510250091552734</v>
      </c>
      <c r="E162">
        <f t="shared" si="40"/>
        <v>32.668407440185547</v>
      </c>
      <c r="I162" s="2"/>
      <c r="J162" s="1" t="s">
        <v>39</v>
      </c>
      <c r="K162">
        <v>3</v>
      </c>
      <c r="L162">
        <f t="shared" si="42"/>
        <v>30.872426986694336</v>
      </c>
      <c r="M162">
        <f t="shared" si="43"/>
        <v>2.3343524932861328</v>
      </c>
      <c r="N162">
        <f t="shared" si="44"/>
        <v>5.0432456306412385</v>
      </c>
      <c r="O162">
        <f t="shared" ca="1" si="41"/>
        <v>2.1042599823199897</v>
      </c>
    </row>
    <row r="163" spans="1:16" x14ac:dyDescent="0.2">
      <c r="A163">
        <v>5</v>
      </c>
      <c r="B163">
        <v>2</v>
      </c>
      <c r="C163">
        <v>34.789031982421875</v>
      </c>
      <c r="D163">
        <v>34.281486511230469</v>
      </c>
      <c r="E163">
        <f t="shared" si="40"/>
        <v>34.535259246826172</v>
      </c>
      <c r="I163" s="2"/>
      <c r="J163" s="1" t="s">
        <v>39</v>
      </c>
      <c r="K163">
        <v>4</v>
      </c>
      <c r="L163">
        <f t="shared" si="42"/>
        <v>32.668407440185547</v>
      </c>
      <c r="M163">
        <f t="shared" si="43"/>
        <v>0.53837203979492188</v>
      </c>
      <c r="N163">
        <f t="shared" si="44"/>
        <v>1.4523327567701294</v>
      </c>
      <c r="O163">
        <f t="shared" ca="1" si="41"/>
        <v>2.6951289855716758</v>
      </c>
    </row>
    <row r="164" spans="1:16" x14ac:dyDescent="0.2">
      <c r="A164">
        <v>6</v>
      </c>
      <c r="B164">
        <v>2</v>
      </c>
      <c r="C164">
        <v>30.5997314453125</v>
      </c>
      <c r="D164">
        <v>32.793979644775391</v>
      </c>
      <c r="E164">
        <f t="shared" si="40"/>
        <v>31.696855545043945</v>
      </c>
      <c r="I164" s="2"/>
      <c r="J164" s="1" t="s">
        <v>39</v>
      </c>
      <c r="K164">
        <v>5</v>
      </c>
      <c r="L164">
        <f t="shared" si="42"/>
        <v>34.535259246826172</v>
      </c>
      <c r="M164">
        <f t="shared" si="43"/>
        <v>-1.3284797668457031</v>
      </c>
      <c r="N164">
        <f t="shared" si="44"/>
        <v>0.39818760921703167</v>
      </c>
      <c r="O164">
        <f t="shared" ca="1" si="41"/>
        <v>0.73892636676662582</v>
      </c>
    </row>
    <row r="165" spans="1:16" x14ac:dyDescent="0.2">
      <c r="A165">
        <v>7</v>
      </c>
      <c r="B165">
        <v>2</v>
      </c>
      <c r="C165">
        <v>32.865867614746094</v>
      </c>
      <c r="D165">
        <v>32.865867614746094</v>
      </c>
      <c r="E165">
        <f t="shared" si="40"/>
        <v>32.865867614746094</v>
      </c>
      <c r="I165" s="2"/>
      <c r="J165" s="1" t="s">
        <v>39</v>
      </c>
      <c r="K165">
        <v>6</v>
      </c>
      <c r="L165">
        <f t="shared" si="42"/>
        <v>31.696855545043945</v>
      </c>
      <c r="M165">
        <f t="shared" si="43"/>
        <v>1.5099239349365234</v>
      </c>
      <c r="N165">
        <f t="shared" si="44"/>
        <v>2.8479502310980145</v>
      </c>
      <c r="O165">
        <f t="shared" ca="1" si="41"/>
        <v>5.2850100512555453</v>
      </c>
      <c r="P165">
        <f ca="1">SUM(O160:O165)</f>
        <v>12.24537854483787</v>
      </c>
    </row>
    <row r="166" spans="1:16" x14ac:dyDescent="0.2">
      <c r="A166">
        <v>8</v>
      </c>
      <c r="B166">
        <v>2</v>
      </c>
      <c r="C166">
        <v>31.419885635375977</v>
      </c>
      <c r="D166">
        <v>31.466699600219727</v>
      </c>
      <c r="E166">
        <f t="shared" si="40"/>
        <v>31.443292617797852</v>
      </c>
      <c r="I166" s="2"/>
      <c r="J166" s="1" t="s">
        <v>39</v>
      </c>
      <c r="K166">
        <v>7</v>
      </c>
      <c r="L166">
        <f t="shared" si="42"/>
        <v>32.865867614746094</v>
      </c>
      <c r="M166">
        <f t="shared" si="43"/>
        <v>0.340911865234375</v>
      </c>
      <c r="N166">
        <f t="shared" si="44"/>
        <v>1.2665568769387321</v>
      </c>
      <c r="O166">
        <f t="shared" ca="1" si="41"/>
        <v>0.82730060765631641</v>
      </c>
    </row>
    <row r="167" spans="1:16" x14ac:dyDescent="0.2">
      <c r="A167">
        <v>9</v>
      </c>
      <c r="B167">
        <v>2</v>
      </c>
      <c r="C167">
        <v>32.528209686279297</v>
      </c>
      <c r="D167">
        <v>32.313495635986328</v>
      </c>
      <c r="E167">
        <f t="shared" si="40"/>
        <v>32.420852661132812</v>
      </c>
      <c r="I167" s="2"/>
      <c r="J167" s="1" t="s">
        <v>39</v>
      </c>
      <c r="K167">
        <v>8</v>
      </c>
      <c r="L167">
        <f t="shared" si="42"/>
        <v>31.443292617797852</v>
      </c>
      <c r="M167">
        <f t="shared" si="43"/>
        <v>1.7634868621826172</v>
      </c>
      <c r="N167">
        <f t="shared" si="44"/>
        <v>3.3951771742790626</v>
      </c>
      <c r="O167">
        <f t="shared" ca="1" si="41"/>
        <v>6.3005123108981405</v>
      </c>
    </row>
    <row r="168" spans="1:16" x14ac:dyDescent="0.2">
      <c r="A168">
        <v>10</v>
      </c>
      <c r="B168">
        <v>2</v>
      </c>
      <c r="C168">
        <v>31.324369430541992</v>
      </c>
      <c r="D168">
        <v>31.144458770751953</v>
      </c>
      <c r="E168">
        <f t="shared" si="40"/>
        <v>31.234414100646973</v>
      </c>
      <c r="I168" s="2"/>
      <c r="J168" s="1" t="s">
        <v>39</v>
      </c>
      <c r="K168">
        <v>9</v>
      </c>
      <c r="L168">
        <f t="shared" si="42"/>
        <v>32.420852661132812</v>
      </c>
      <c r="M168">
        <f t="shared" si="43"/>
        <v>0.78592681884765625</v>
      </c>
      <c r="N168">
        <f t="shared" si="44"/>
        <v>1.7241996272573328</v>
      </c>
      <c r="O168">
        <f t="shared" ca="1" si="41"/>
        <v>3.1996389055270886</v>
      </c>
    </row>
    <row r="169" spans="1:16" x14ac:dyDescent="0.2">
      <c r="A169">
        <v>11</v>
      </c>
      <c r="B169">
        <v>2</v>
      </c>
      <c r="C169">
        <v>33.297866821289062</v>
      </c>
      <c r="D169">
        <v>33.869655609130859</v>
      </c>
      <c r="E169">
        <f t="shared" si="40"/>
        <v>33.583761215209961</v>
      </c>
      <c r="I169" s="2"/>
      <c r="J169" s="1" t="s">
        <v>39</v>
      </c>
      <c r="K169">
        <v>10</v>
      </c>
      <c r="L169">
        <f t="shared" si="42"/>
        <v>31.234414100646973</v>
      </c>
      <c r="M169">
        <f t="shared" si="43"/>
        <v>1.9723653793334961</v>
      </c>
      <c r="N169">
        <f t="shared" si="44"/>
        <v>3.924109716636393</v>
      </c>
      <c r="O169">
        <f t="shared" ca="1" si="41"/>
        <v>7.2820652089334699</v>
      </c>
    </row>
    <row r="170" spans="1:16" x14ac:dyDescent="0.2">
      <c r="A170">
        <v>12</v>
      </c>
      <c r="B170">
        <v>2</v>
      </c>
      <c r="C170">
        <v>27.528142929077148</v>
      </c>
      <c r="D170">
        <v>28.464227676391602</v>
      </c>
      <c r="E170">
        <f t="shared" si="40"/>
        <v>27.996185302734375</v>
      </c>
      <c r="I170" s="2"/>
      <c r="J170" s="1" t="s">
        <v>39</v>
      </c>
      <c r="K170">
        <v>11</v>
      </c>
      <c r="L170">
        <f t="shared" si="42"/>
        <v>33.583761215209961</v>
      </c>
      <c r="M170">
        <f t="shared" si="43"/>
        <v>-0.37698173522949219</v>
      </c>
      <c r="N170">
        <f t="shared" si="44"/>
        <v>0.7700469231025342</v>
      </c>
      <c r="O170">
        <f t="shared" ca="1" si="41"/>
        <v>1.4289946797863262</v>
      </c>
    </row>
    <row r="171" spans="1:16" x14ac:dyDescent="0.2">
      <c r="A171">
        <v>13</v>
      </c>
      <c r="B171">
        <v>2</v>
      </c>
      <c r="C171">
        <v>28.441154479980469</v>
      </c>
      <c r="D171">
        <v>27.192998886108398</v>
      </c>
      <c r="E171">
        <f t="shared" si="40"/>
        <v>27.817076683044434</v>
      </c>
      <c r="I171" s="2"/>
      <c r="J171" s="1" t="s">
        <v>39</v>
      </c>
      <c r="K171">
        <v>12</v>
      </c>
      <c r="L171">
        <f t="shared" si="42"/>
        <v>27.996185302734375</v>
      </c>
      <c r="M171">
        <f t="shared" si="43"/>
        <v>5.2105941772460938</v>
      </c>
      <c r="N171">
        <f t="shared" si="44"/>
        <v>37.02926933401401</v>
      </c>
      <c r="O171">
        <f t="shared" ca="1" si="41"/>
        <v>68.716109742360786</v>
      </c>
      <c r="P171">
        <f ca="1">SUM(O166:O171)</f>
        <v>87.754621455162123</v>
      </c>
    </row>
    <row r="172" spans="1:16" x14ac:dyDescent="0.2">
      <c r="I172" s="2"/>
      <c r="J172" s="1"/>
      <c r="N172">
        <f ca="1">SUM(N160:N172)</f>
        <v>125.6160054811245</v>
      </c>
    </row>
    <row r="173" spans="1:16" x14ac:dyDescent="0.2">
      <c r="C173">
        <v>35.478157043457031</v>
      </c>
      <c r="I173" s="2"/>
      <c r="O173">
        <f ca="1">SUM(O160:O171)</f>
        <v>100</v>
      </c>
    </row>
    <row r="174" spans="1:16" x14ac:dyDescent="0.2">
      <c r="I174" s="2"/>
    </row>
    <row r="175" spans="1:16" x14ac:dyDescent="0.2">
      <c r="I175" s="2"/>
      <c r="J175" t="s">
        <v>15</v>
      </c>
      <c r="K175" s="1" t="s">
        <v>39</v>
      </c>
    </row>
    <row r="176" spans="1:16" ht="34" x14ac:dyDescent="0.2">
      <c r="A176" s="4">
        <v>809</v>
      </c>
      <c r="B176" t="s">
        <v>58</v>
      </c>
      <c r="E176" t="s">
        <v>28</v>
      </c>
      <c r="I176" s="2"/>
      <c r="J176" s="5"/>
      <c r="K176" s="5"/>
      <c r="L176" s="5"/>
      <c r="M176" s="5" t="s">
        <v>21</v>
      </c>
      <c r="N176" s="5"/>
      <c r="O176" s="5" t="s">
        <v>24</v>
      </c>
    </row>
    <row r="177" spans="1:16" ht="51" x14ac:dyDescent="0.2">
      <c r="A177" s="1" t="s">
        <v>39</v>
      </c>
      <c r="B177" t="s">
        <v>0</v>
      </c>
      <c r="C177" t="s">
        <v>1</v>
      </c>
      <c r="D177" t="s">
        <v>2</v>
      </c>
      <c r="E177" t="s">
        <v>3</v>
      </c>
      <c r="I177" s="2"/>
      <c r="J177" s="5" t="s">
        <v>18</v>
      </c>
      <c r="K177" s="5" t="s">
        <v>19</v>
      </c>
      <c r="L177" s="5" t="s">
        <v>20</v>
      </c>
      <c r="M177" s="5" t="s">
        <v>22</v>
      </c>
      <c r="N177" s="5" t="s">
        <v>23</v>
      </c>
      <c r="O177" s="5" t="s">
        <v>25</v>
      </c>
    </row>
    <row r="178" spans="1:16" x14ac:dyDescent="0.2">
      <c r="A178">
        <v>1</v>
      </c>
      <c r="B178">
        <v>2</v>
      </c>
      <c r="C178">
        <v>34.194782257080078</v>
      </c>
      <c r="D178">
        <v>34.194782257080078</v>
      </c>
      <c r="E178">
        <f t="shared" ref="E178:E189" si="45">AVERAGE(C178:D178)</f>
        <v>34.194782257080078</v>
      </c>
      <c r="I178" s="2"/>
      <c r="J178" s="1" t="s">
        <v>39</v>
      </c>
      <c r="K178">
        <v>1</v>
      </c>
      <c r="L178">
        <f>E178</f>
        <v>34.194782257080078</v>
      </c>
      <c r="M178">
        <f>$L$178-L178</f>
        <v>0</v>
      </c>
      <c r="N178">
        <f>2^M178</f>
        <v>1</v>
      </c>
      <c r="O178">
        <f>N178*100/$N$190</f>
        <v>0.60547034637694963</v>
      </c>
    </row>
    <row r="179" spans="1:16" x14ac:dyDescent="0.2">
      <c r="A179">
        <v>2</v>
      </c>
      <c r="B179">
        <v>2</v>
      </c>
      <c r="C179">
        <v>33.644805908203125</v>
      </c>
      <c r="D179">
        <v>33.644805908203125</v>
      </c>
      <c r="E179">
        <f t="shared" si="45"/>
        <v>33.644805908203125</v>
      </c>
      <c r="I179" s="2"/>
      <c r="J179" s="1" t="s">
        <v>39</v>
      </c>
      <c r="K179">
        <v>2</v>
      </c>
      <c r="L179">
        <f t="shared" ref="L179:L189" si="46">E179</f>
        <v>33.644805908203125</v>
      </c>
      <c r="M179">
        <f t="shared" ref="M179:M189" si="47">$L$178-L179</f>
        <v>0.54997634887695312</v>
      </c>
      <c r="N179">
        <f t="shared" ref="N179:N189" si="48">2^M179</f>
        <v>1.4640616943471367</v>
      </c>
      <c r="O179">
        <f t="shared" ref="O179:O189" si="49">N179*100/$N$190</f>
        <v>0.88644594119358455</v>
      </c>
    </row>
    <row r="180" spans="1:16" x14ac:dyDescent="0.2">
      <c r="A180">
        <v>3</v>
      </c>
      <c r="B180">
        <v>2</v>
      </c>
      <c r="C180">
        <v>30.3616943359375</v>
      </c>
      <c r="D180">
        <v>30.3616943359375</v>
      </c>
      <c r="E180">
        <f t="shared" si="45"/>
        <v>30.3616943359375</v>
      </c>
      <c r="I180" s="2"/>
      <c r="J180" s="1" t="s">
        <v>39</v>
      </c>
      <c r="K180">
        <v>3</v>
      </c>
      <c r="L180">
        <f t="shared" si="46"/>
        <v>30.3616943359375</v>
      </c>
      <c r="M180">
        <f t="shared" si="47"/>
        <v>3.8330879211425781</v>
      </c>
      <c r="N180">
        <f t="shared" si="48"/>
        <v>14.251954930042009</v>
      </c>
      <c r="O180">
        <f t="shared" si="49"/>
        <v>8.6291360880412089</v>
      </c>
    </row>
    <row r="181" spans="1:16" x14ac:dyDescent="0.2">
      <c r="A181">
        <v>4</v>
      </c>
      <c r="B181">
        <v>2</v>
      </c>
      <c r="C181">
        <v>30.2135009765625</v>
      </c>
      <c r="D181">
        <v>30.375089645385742</v>
      </c>
      <c r="E181">
        <f t="shared" si="45"/>
        <v>30.294295310974121</v>
      </c>
      <c r="I181" s="2"/>
      <c r="J181" s="1" t="s">
        <v>39</v>
      </c>
      <c r="K181">
        <v>4</v>
      </c>
      <c r="L181">
        <f t="shared" si="46"/>
        <v>30.294295310974121</v>
      </c>
      <c r="M181">
        <f t="shared" si="47"/>
        <v>3.900486946105957</v>
      </c>
      <c r="N181">
        <f t="shared" si="48"/>
        <v>14.933567471189518</v>
      </c>
      <c r="O181">
        <f t="shared" si="49"/>
        <v>9.0418322694246633</v>
      </c>
    </row>
    <row r="182" spans="1:16" x14ac:dyDescent="0.2">
      <c r="A182">
        <v>5</v>
      </c>
      <c r="B182">
        <v>2</v>
      </c>
      <c r="C182">
        <v>30.962779998779297</v>
      </c>
      <c r="D182">
        <v>30.962779998779297</v>
      </c>
      <c r="E182">
        <f t="shared" si="45"/>
        <v>30.962779998779297</v>
      </c>
      <c r="F182" s="2"/>
      <c r="I182" s="2"/>
      <c r="J182" s="1" t="s">
        <v>39</v>
      </c>
      <c r="K182">
        <v>5</v>
      </c>
      <c r="L182">
        <f t="shared" si="46"/>
        <v>30.962779998779297</v>
      </c>
      <c r="M182">
        <f t="shared" si="47"/>
        <v>3.2320022583007812</v>
      </c>
      <c r="N182">
        <f t="shared" si="48"/>
        <v>9.3957104771304802</v>
      </c>
      <c r="O182">
        <f t="shared" si="49"/>
        <v>5.6888240770457266</v>
      </c>
    </row>
    <row r="183" spans="1:16" x14ac:dyDescent="0.2">
      <c r="A183">
        <v>6</v>
      </c>
      <c r="B183">
        <v>2</v>
      </c>
      <c r="C183">
        <v>30.710071563720703</v>
      </c>
      <c r="D183">
        <v>29.189796447753906</v>
      </c>
      <c r="E183">
        <f t="shared" si="45"/>
        <v>29.949934005737305</v>
      </c>
      <c r="F183" s="2"/>
      <c r="I183" s="2"/>
      <c r="J183" s="1" t="s">
        <v>39</v>
      </c>
      <c r="K183">
        <v>6</v>
      </c>
      <c r="L183">
        <f t="shared" si="46"/>
        <v>29.949934005737305</v>
      </c>
      <c r="M183">
        <f t="shared" si="47"/>
        <v>4.2448482513427734</v>
      </c>
      <c r="N183">
        <f t="shared" si="48"/>
        <v>18.959489992267109</v>
      </c>
      <c r="O183">
        <f t="shared" si="49"/>
        <v>11.479408972748276</v>
      </c>
      <c r="P183">
        <f>SUM(O178:O183)</f>
        <v>36.331117694830411</v>
      </c>
    </row>
    <row r="184" spans="1:16" x14ac:dyDescent="0.2">
      <c r="A184">
        <v>7</v>
      </c>
      <c r="B184">
        <v>2</v>
      </c>
      <c r="C184">
        <v>29.713630676269531</v>
      </c>
      <c r="D184">
        <v>29.762596130371094</v>
      </c>
      <c r="E184">
        <f t="shared" si="45"/>
        <v>29.738113403320312</v>
      </c>
      <c r="F184" s="2"/>
      <c r="I184" s="2"/>
      <c r="J184" s="1" t="s">
        <v>39</v>
      </c>
      <c r="K184">
        <v>7</v>
      </c>
      <c r="L184">
        <f t="shared" si="46"/>
        <v>29.738113403320312</v>
      </c>
      <c r="M184">
        <f t="shared" si="47"/>
        <v>4.4566688537597656</v>
      </c>
      <c r="N184">
        <f t="shared" si="48"/>
        <v>21.957910254771274</v>
      </c>
      <c r="O184">
        <f t="shared" si="49"/>
        <v>13.294863527670335</v>
      </c>
    </row>
    <row r="185" spans="1:16" x14ac:dyDescent="0.2">
      <c r="A185">
        <v>8</v>
      </c>
      <c r="B185">
        <v>2</v>
      </c>
      <c r="C185">
        <v>29.772151947021484</v>
      </c>
      <c r="D185">
        <v>30.616643905639648</v>
      </c>
      <c r="E185">
        <f t="shared" si="45"/>
        <v>30.194397926330566</v>
      </c>
      <c r="J185" s="1" t="s">
        <v>39</v>
      </c>
      <c r="K185">
        <v>8</v>
      </c>
      <c r="L185">
        <f t="shared" si="46"/>
        <v>30.194397926330566</v>
      </c>
      <c r="M185">
        <f t="shared" si="47"/>
        <v>4.0003843307495117</v>
      </c>
      <c r="N185">
        <f t="shared" si="48"/>
        <v>16.004262932199442</v>
      </c>
      <c r="O185">
        <f t="shared" si="49"/>
        <v>9.6901066210665707</v>
      </c>
    </row>
    <row r="186" spans="1:16" x14ac:dyDescent="0.2">
      <c r="A186">
        <v>9</v>
      </c>
      <c r="B186">
        <v>2</v>
      </c>
      <c r="C186">
        <v>29.688486099243164</v>
      </c>
      <c r="D186">
        <v>31.576086044311523</v>
      </c>
      <c r="E186">
        <f t="shared" si="45"/>
        <v>30.632286071777344</v>
      </c>
      <c r="J186" s="1" t="s">
        <v>39</v>
      </c>
      <c r="K186">
        <v>9</v>
      </c>
      <c r="L186">
        <f t="shared" si="46"/>
        <v>30.632286071777344</v>
      </c>
      <c r="M186">
        <f t="shared" si="47"/>
        <v>3.5624961853027344</v>
      </c>
      <c r="N186">
        <f t="shared" si="48"/>
        <v>11.814577927997991</v>
      </c>
      <c r="O186">
        <f t="shared" si="49"/>
        <v>7.1533765903624067</v>
      </c>
    </row>
    <row r="187" spans="1:16" x14ac:dyDescent="0.2">
      <c r="A187">
        <v>10</v>
      </c>
      <c r="B187">
        <v>2</v>
      </c>
      <c r="C187">
        <v>32.229812622070312</v>
      </c>
      <c r="D187">
        <v>29.529163360595703</v>
      </c>
      <c r="E187">
        <f t="shared" si="45"/>
        <v>30.879487991333008</v>
      </c>
      <c r="F187" s="2"/>
      <c r="I187" s="2"/>
      <c r="J187" s="1" t="s">
        <v>39</v>
      </c>
      <c r="K187">
        <v>10</v>
      </c>
      <c r="L187">
        <f t="shared" si="46"/>
        <v>30.879487991333008</v>
      </c>
      <c r="M187">
        <f t="shared" si="47"/>
        <v>3.3152942657470703</v>
      </c>
      <c r="N187">
        <f t="shared" si="48"/>
        <v>9.9541233566328202</v>
      </c>
      <c r="O187">
        <f t="shared" si="49"/>
        <v>6.0269265166193575</v>
      </c>
    </row>
    <row r="188" spans="1:16" x14ac:dyDescent="0.2">
      <c r="A188">
        <v>11</v>
      </c>
      <c r="B188">
        <v>2</v>
      </c>
      <c r="C188">
        <v>29.808460235595703</v>
      </c>
      <c r="D188">
        <v>29.959182739257812</v>
      </c>
      <c r="E188">
        <f t="shared" si="45"/>
        <v>29.883821487426758</v>
      </c>
      <c r="I188" s="2"/>
      <c r="J188" s="1" t="s">
        <v>39</v>
      </c>
      <c r="K188">
        <v>11</v>
      </c>
      <c r="L188">
        <f t="shared" si="46"/>
        <v>29.883821487426758</v>
      </c>
      <c r="M188">
        <f t="shared" si="47"/>
        <v>4.3109607696533203</v>
      </c>
      <c r="N188">
        <f t="shared" si="48"/>
        <v>19.848537026666403</v>
      </c>
      <c r="O188">
        <f t="shared" si="49"/>
        <v>12.017700588611415</v>
      </c>
    </row>
    <row r="189" spans="1:16" x14ac:dyDescent="0.2">
      <c r="A189">
        <v>12</v>
      </c>
      <c r="B189">
        <v>2</v>
      </c>
      <c r="C189">
        <v>29.733884811401367</v>
      </c>
      <c r="D189">
        <v>29.302167892456055</v>
      </c>
      <c r="E189">
        <f t="shared" si="45"/>
        <v>29.518026351928711</v>
      </c>
      <c r="I189" s="2"/>
      <c r="J189" s="1" t="s">
        <v>39</v>
      </c>
      <c r="K189">
        <v>12</v>
      </c>
      <c r="L189">
        <f t="shared" si="46"/>
        <v>29.518026351928711</v>
      </c>
      <c r="M189">
        <f t="shared" si="47"/>
        <v>4.6767559051513672</v>
      </c>
      <c r="N189">
        <f t="shared" si="48"/>
        <v>25.576658796760299</v>
      </c>
      <c r="O189">
        <f t="shared" si="49"/>
        <v>15.485908460839513</v>
      </c>
      <c r="P189">
        <f>SUM(O184:O189)</f>
        <v>63.668882305169589</v>
      </c>
    </row>
    <row r="190" spans="1:16" x14ac:dyDescent="0.2">
      <c r="I190" s="2"/>
      <c r="N190">
        <f>SUM(N178:N189)</f>
        <v>165.16085486000446</v>
      </c>
      <c r="O190">
        <f>SUM(O178:O189)</f>
        <v>100.00000000000001</v>
      </c>
    </row>
    <row r="191" spans="1:16" x14ac:dyDescent="0.2">
      <c r="C191">
        <v>35.478157043457031</v>
      </c>
      <c r="I191" s="2"/>
    </row>
    <row r="192" spans="1:16" x14ac:dyDescent="0.2">
      <c r="I192" s="2"/>
      <c r="J192" t="s">
        <v>33</v>
      </c>
      <c r="K192" s="1" t="s">
        <v>39</v>
      </c>
    </row>
    <row r="193" spans="1:16" ht="34" x14ac:dyDescent="0.2">
      <c r="I193" s="2"/>
      <c r="J193" s="5"/>
      <c r="K193" s="5"/>
      <c r="L193" s="5"/>
      <c r="M193" s="5" t="s">
        <v>21</v>
      </c>
      <c r="N193" s="5"/>
      <c r="O193" s="5" t="s">
        <v>24</v>
      </c>
    </row>
    <row r="194" spans="1:16" ht="51" x14ac:dyDescent="0.2">
      <c r="I194" s="2"/>
      <c r="J194" s="5" t="s">
        <v>18</v>
      </c>
      <c r="K194" s="5" t="s">
        <v>19</v>
      </c>
      <c r="L194" s="5" t="s">
        <v>20</v>
      </c>
      <c r="M194" s="5" t="s">
        <v>22</v>
      </c>
      <c r="N194" s="5" t="s">
        <v>23</v>
      </c>
      <c r="O194" s="5" t="s">
        <v>25</v>
      </c>
    </row>
    <row r="195" spans="1:16" x14ac:dyDescent="0.2">
      <c r="A195" s="4">
        <v>809</v>
      </c>
      <c r="B195" t="s">
        <v>59</v>
      </c>
      <c r="E195" t="s">
        <v>28</v>
      </c>
      <c r="I195" s="2"/>
      <c r="J195" s="1" t="s">
        <v>39</v>
      </c>
      <c r="K195">
        <v>1</v>
      </c>
      <c r="L195">
        <f>E197</f>
        <v>33.261573791503906</v>
      </c>
      <c r="M195">
        <f>$L$195-L195</f>
        <v>0</v>
      </c>
      <c r="N195">
        <f>2^M195</f>
        <v>1</v>
      </c>
      <c r="O195">
        <f>N195*100/$N$207</f>
        <v>1.9417506423900777</v>
      </c>
    </row>
    <row r="196" spans="1:16" x14ac:dyDescent="0.2">
      <c r="A196" s="1" t="s">
        <v>39</v>
      </c>
      <c r="B196" t="s">
        <v>0</v>
      </c>
      <c r="C196" t="s">
        <v>1</v>
      </c>
      <c r="D196" t="s">
        <v>2</v>
      </c>
      <c r="E196" t="s">
        <v>3</v>
      </c>
      <c r="I196" s="2"/>
      <c r="J196" s="1" t="s">
        <v>39</v>
      </c>
      <c r="K196">
        <v>2</v>
      </c>
      <c r="L196">
        <f t="shared" ref="L196:L206" si="50">E198</f>
        <v>34.311351776123047</v>
      </c>
      <c r="M196">
        <f t="shared" ref="M196:M206" si="51">$L$195-L196</f>
        <v>-1.0497779846191406</v>
      </c>
      <c r="N196">
        <f t="shared" ref="N196:N206" si="52">2^M196</f>
        <v>0.48304249383131692</v>
      </c>
      <c r="O196">
        <f t="shared" ref="O196:O206" si="53">N196*100/$N$207</f>
        <v>0.93794807269866465</v>
      </c>
    </row>
    <row r="197" spans="1:16" x14ac:dyDescent="0.2">
      <c r="A197">
        <v>1</v>
      </c>
      <c r="B197">
        <v>2</v>
      </c>
      <c r="C197">
        <v>33.261573791503906</v>
      </c>
      <c r="D197">
        <v>33.261573791503906</v>
      </c>
      <c r="E197">
        <f t="shared" ref="E197:E208" si="54">AVERAGE(C197:D197)</f>
        <v>33.261573791503906</v>
      </c>
      <c r="I197" s="2"/>
      <c r="J197" s="1" t="s">
        <v>39</v>
      </c>
      <c r="K197">
        <v>3</v>
      </c>
      <c r="L197">
        <f t="shared" si="50"/>
        <v>32.392105102539062</v>
      </c>
      <c r="M197">
        <f t="shared" si="51"/>
        <v>0.86946868896484375</v>
      </c>
      <c r="N197">
        <f t="shared" si="52"/>
        <v>1.8269899386387012</v>
      </c>
      <c r="O197">
        <f t="shared" si="53"/>
        <v>3.5475588869919066</v>
      </c>
    </row>
    <row r="198" spans="1:16" x14ac:dyDescent="0.2">
      <c r="A198">
        <v>2</v>
      </c>
      <c r="B198">
        <v>2</v>
      </c>
      <c r="C198">
        <v>34.311351776123047</v>
      </c>
      <c r="D198">
        <v>34.311351776123047</v>
      </c>
      <c r="E198">
        <f t="shared" si="54"/>
        <v>34.311351776123047</v>
      </c>
      <c r="I198" s="2"/>
      <c r="J198" s="1" t="s">
        <v>39</v>
      </c>
      <c r="K198">
        <v>4</v>
      </c>
      <c r="L198">
        <f t="shared" si="50"/>
        <v>32.696552276611328</v>
      </c>
      <c r="M198">
        <f t="shared" si="51"/>
        <v>0.56502151489257812</v>
      </c>
      <c r="N198">
        <f t="shared" si="52"/>
        <v>1.4794095715002307</v>
      </c>
      <c r="O198">
        <f t="shared" si="53"/>
        <v>2.872644485818602</v>
      </c>
    </row>
    <row r="199" spans="1:16" x14ac:dyDescent="0.2">
      <c r="A199">
        <v>3</v>
      </c>
      <c r="B199">
        <v>2</v>
      </c>
      <c r="C199">
        <v>32.392105102539062</v>
      </c>
      <c r="D199">
        <v>32.392105102539062</v>
      </c>
      <c r="E199">
        <f t="shared" si="54"/>
        <v>32.392105102539062</v>
      </c>
      <c r="I199" s="2"/>
      <c r="J199" s="1" t="s">
        <v>39</v>
      </c>
      <c r="K199">
        <v>5</v>
      </c>
      <c r="L199">
        <f t="shared" si="50"/>
        <v>33.05987548828125</v>
      </c>
      <c r="M199">
        <f t="shared" si="51"/>
        <v>0.20169830322265625</v>
      </c>
      <c r="N199">
        <f t="shared" si="52"/>
        <v>1.1500513691487186</v>
      </c>
      <c r="O199">
        <f t="shared" si="53"/>
        <v>2.2331129848261129</v>
      </c>
    </row>
    <row r="200" spans="1:16" x14ac:dyDescent="0.2">
      <c r="A200">
        <v>4</v>
      </c>
      <c r="B200">
        <v>2</v>
      </c>
      <c r="C200">
        <v>32.696552276611328</v>
      </c>
      <c r="D200">
        <v>32.696552276611328</v>
      </c>
      <c r="E200">
        <f t="shared" si="54"/>
        <v>32.696552276611328</v>
      </c>
      <c r="I200" s="2"/>
      <c r="J200" s="1" t="s">
        <v>39</v>
      </c>
      <c r="K200">
        <v>6</v>
      </c>
      <c r="L200">
        <f t="shared" si="50"/>
        <v>31.393545150756836</v>
      </c>
      <c r="M200">
        <f t="shared" si="51"/>
        <v>1.8680286407470703</v>
      </c>
      <c r="N200">
        <f t="shared" si="52"/>
        <v>3.6503344208172437</v>
      </c>
      <c r="O200">
        <f t="shared" si="53"/>
        <v>7.0880392065604951</v>
      </c>
      <c r="P200">
        <f>SUM(O195:O200)</f>
        <v>18.621054279285858</v>
      </c>
    </row>
    <row r="201" spans="1:16" x14ac:dyDescent="0.2">
      <c r="A201">
        <v>5</v>
      </c>
      <c r="B201">
        <v>2</v>
      </c>
      <c r="C201">
        <v>32.519367218017578</v>
      </c>
      <c r="D201">
        <v>33.600383758544922</v>
      </c>
      <c r="E201">
        <f t="shared" si="54"/>
        <v>33.05987548828125</v>
      </c>
      <c r="I201" s="2"/>
      <c r="J201" s="1" t="s">
        <v>39</v>
      </c>
      <c r="K201">
        <v>7</v>
      </c>
      <c r="L201">
        <f t="shared" si="50"/>
        <v>31.232572555541992</v>
      </c>
      <c r="M201">
        <f t="shared" si="51"/>
        <v>2.0290012359619141</v>
      </c>
      <c r="N201">
        <f t="shared" si="52"/>
        <v>4.0812221333896845</v>
      </c>
      <c r="O201">
        <f t="shared" si="53"/>
        <v>7.9247156992460228</v>
      </c>
    </row>
    <row r="202" spans="1:16" x14ac:dyDescent="0.2">
      <c r="A202">
        <v>6</v>
      </c>
      <c r="B202">
        <v>2</v>
      </c>
      <c r="C202">
        <v>32.102554321289062</v>
      </c>
      <c r="D202">
        <v>30.684535980224609</v>
      </c>
      <c r="E202">
        <f t="shared" si="54"/>
        <v>31.393545150756836</v>
      </c>
      <c r="I202" s="2"/>
      <c r="J202" s="1" t="s">
        <v>39</v>
      </c>
      <c r="K202">
        <v>8</v>
      </c>
      <c r="L202">
        <f t="shared" si="50"/>
        <v>31.805124282836914</v>
      </c>
      <c r="M202">
        <f t="shared" si="51"/>
        <v>1.4564495086669922</v>
      </c>
      <c r="N202">
        <f t="shared" si="52"/>
        <v>2.7443215077857017</v>
      </c>
      <c r="O202">
        <f t="shared" si="53"/>
        <v>5.3287880506677929</v>
      </c>
    </row>
    <row r="203" spans="1:16" x14ac:dyDescent="0.2">
      <c r="A203">
        <v>7</v>
      </c>
      <c r="B203">
        <v>2</v>
      </c>
      <c r="C203">
        <v>32.244174957275391</v>
      </c>
      <c r="D203">
        <v>30.220970153808594</v>
      </c>
      <c r="E203">
        <f t="shared" si="54"/>
        <v>31.232572555541992</v>
      </c>
      <c r="I203" s="2"/>
      <c r="J203" s="1" t="s">
        <v>39</v>
      </c>
      <c r="K203">
        <v>9</v>
      </c>
      <c r="L203">
        <f t="shared" si="50"/>
        <v>33.153617858886719</v>
      </c>
      <c r="M203">
        <f t="shared" si="51"/>
        <v>0.1079559326171875</v>
      </c>
      <c r="N203">
        <f t="shared" si="52"/>
        <v>1.077700225991207</v>
      </c>
      <c r="O203">
        <f t="shared" si="53"/>
        <v>2.092625106122358</v>
      </c>
    </row>
    <row r="204" spans="1:16" x14ac:dyDescent="0.2">
      <c r="A204">
        <v>8</v>
      </c>
      <c r="B204">
        <v>2</v>
      </c>
      <c r="C204">
        <v>31.201507568359375</v>
      </c>
      <c r="D204">
        <v>32.408740997314453</v>
      </c>
      <c r="E204">
        <f t="shared" si="54"/>
        <v>31.805124282836914</v>
      </c>
      <c r="I204" s="2"/>
      <c r="J204" s="1" t="s">
        <v>39</v>
      </c>
      <c r="K204">
        <v>10</v>
      </c>
      <c r="L204">
        <f t="shared" si="50"/>
        <v>31.043010711669922</v>
      </c>
      <c r="M204">
        <f t="shared" si="51"/>
        <v>2.2185630798339844</v>
      </c>
      <c r="N204">
        <f t="shared" si="52"/>
        <v>4.6542963705770166</v>
      </c>
      <c r="O204">
        <f t="shared" si="53"/>
        <v>9.0374829674417292</v>
      </c>
    </row>
    <row r="205" spans="1:16" x14ac:dyDescent="0.2">
      <c r="A205">
        <v>9</v>
      </c>
      <c r="B205">
        <v>2</v>
      </c>
      <c r="C205">
        <v>33.666332244873047</v>
      </c>
      <c r="D205">
        <v>32.640903472900391</v>
      </c>
      <c r="E205">
        <f t="shared" si="54"/>
        <v>33.153617858886719</v>
      </c>
      <c r="H205" s="2"/>
      <c r="I205" s="2"/>
      <c r="J205" s="1" t="s">
        <v>39</v>
      </c>
      <c r="K205">
        <v>11</v>
      </c>
      <c r="L205">
        <f t="shared" si="50"/>
        <v>29.675004959106445</v>
      </c>
      <c r="M205">
        <f t="shared" si="51"/>
        <v>3.5865688323974609</v>
      </c>
      <c r="N205">
        <f t="shared" si="52"/>
        <v>12.013368532312782</v>
      </c>
      <c r="O205">
        <f t="shared" si="53"/>
        <v>23.326966064887088</v>
      </c>
    </row>
    <row r="206" spans="1:16" x14ac:dyDescent="0.2">
      <c r="A206">
        <v>10</v>
      </c>
      <c r="B206">
        <v>2</v>
      </c>
      <c r="C206">
        <v>30.753965377807617</v>
      </c>
      <c r="D206">
        <v>31.332056045532227</v>
      </c>
      <c r="E206">
        <f t="shared" si="54"/>
        <v>31.043010711669922</v>
      </c>
      <c r="H206" s="2"/>
      <c r="I206" s="2"/>
      <c r="J206" s="1" t="s">
        <v>39</v>
      </c>
      <c r="K206">
        <v>12</v>
      </c>
      <c r="L206">
        <f t="shared" si="50"/>
        <v>29.145609855651855</v>
      </c>
      <c r="M206">
        <f t="shared" si="51"/>
        <v>4.1159639358520508</v>
      </c>
      <c r="N206">
        <f t="shared" si="52"/>
        <v>17.339182023345259</v>
      </c>
      <c r="O206">
        <f t="shared" si="53"/>
        <v>33.668367832349141</v>
      </c>
      <c r="P206">
        <f>SUM(O201:O206)</f>
        <v>81.378945720714142</v>
      </c>
    </row>
    <row r="207" spans="1:16" x14ac:dyDescent="0.2">
      <c r="A207">
        <v>11</v>
      </c>
      <c r="B207">
        <v>2</v>
      </c>
      <c r="C207">
        <v>29.478681564331055</v>
      </c>
      <c r="D207">
        <v>29.871328353881836</v>
      </c>
      <c r="E207">
        <f t="shared" si="54"/>
        <v>29.675004959106445</v>
      </c>
      <c r="H207" s="2"/>
      <c r="I207" s="2"/>
      <c r="N207">
        <f>SUM(N195:N206)</f>
        <v>51.499918587337866</v>
      </c>
      <c r="O207">
        <f>SUM(O195:O206)</f>
        <v>100</v>
      </c>
    </row>
    <row r="208" spans="1:16" x14ac:dyDescent="0.2">
      <c r="A208">
        <v>12</v>
      </c>
      <c r="B208">
        <v>2</v>
      </c>
      <c r="C208">
        <v>28.860515594482422</v>
      </c>
      <c r="D208">
        <v>29.430704116821289</v>
      </c>
      <c r="E208">
        <f t="shared" si="54"/>
        <v>29.145609855651855</v>
      </c>
      <c r="H208" s="2"/>
      <c r="I208" s="2"/>
    </row>
    <row r="209" spans="1:16" x14ac:dyDescent="0.2">
      <c r="H209" s="2"/>
      <c r="I209" s="2"/>
      <c r="J209" t="s">
        <v>34</v>
      </c>
      <c r="K209" s="1" t="s">
        <v>39</v>
      </c>
    </row>
    <row r="210" spans="1:16" ht="34" x14ac:dyDescent="0.2">
      <c r="C210">
        <v>35.478157043457031</v>
      </c>
      <c r="H210" s="2"/>
      <c r="I210" s="2"/>
      <c r="J210" s="5"/>
      <c r="K210" s="5"/>
      <c r="L210" s="5"/>
      <c r="M210" s="5" t="s">
        <v>21</v>
      </c>
      <c r="N210" s="5"/>
      <c r="O210" s="5" t="s">
        <v>24</v>
      </c>
    </row>
    <row r="211" spans="1:16" ht="51" x14ac:dyDescent="0.2">
      <c r="H211" s="2"/>
      <c r="I211" s="2"/>
      <c r="J211" s="5" t="s">
        <v>18</v>
      </c>
      <c r="K211" s="5" t="s">
        <v>19</v>
      </c>
      <c r="L211" s="5" t="s">
        <v>20</v>
      </c>
      <c r="M211" s="5" t="s">
        <v>22</v>
      </c>
      <c r="N211" s="5" t="s">
        <v>23</v>
      </c>
      <c r="O211" s="5" t="s">
        <v>25</v>
      </c>
    </row>
    <row r="212" spans="1:16" x14ac:dyDescent="0.2">
      <c r="H212" s="2"/>
      <c r="I212" s="2"/>
      <c r="J212" s="1" t="s">
        <v>39</v>
      </c>
      <c r="K212">
        <v>1</v>
      </c>
      <c r="L212">
        <f>E216</f>
        <v>34.348667144775391</v>
      </c>
      <c r="M212">
        <f>$L$212-L212</f>
        <v>0</v>
      </c>
      <c r="N212">
        <f>2^M212</f>
        <v>1</v>
      </c>
      <c r="O212">
        <f>N212*100/$N$224</f>
        <v>0.52926138267894163</v>
      </c>
    </row>
    <row r="213" spans="1:16" x14ac:dyDescent="0.2">
      <c r="H213" s="2"/>
      <c r="I213" s="2"/>
      <c r="J213" s="1" t="s">
        <v>39</v>
      </c>
      <c r="K213">
        <v>2</v>
      </c>
      <c r="L213">
        <f t="shared" ref="L213:L223" si="55">E217</f>
        <v>32.364738464355469</v>
      </c>
      <c r="M213">
        <f t="shared" ref="M213:M223" si="56">$L$212-L213</f>
        <v>1.9839286804199219</v>
      </c>
      <c r="N213">
        <f t="shared" ref="N213:N223" si="57">2^M213</f>
        <v>3.955688111383461</v>
      </c>
      <c r="O213">
        <f t="shared" ref="O213:O223" si="58">N213*100/$N$224</f>
        <v>2.093592959277462</v>
      </c>
    </row>
    <row r="214" spans="1:16" x14ac:dyDescent="0.2">
      <c r="A214" s="4">
        <v>809</v>
      </c>
      <c r="B214" t="s">
        <v>68</v>
      </c>
      <c r="E214" t="s">
        <v>28</v>
      </c>
      <c r="H214" s="2"/>
      <c r="I214" s="2"/>
      <c r="J214" s="1" t="s">
        <v>39</v>
      </c>
      <c r="K214">
        <v>3</v>
      </c>
      <c r="L214">
        <f t="shared" si="55"/>
        <v>31.673576354980469</v>
      </c>
      <c r="M214">
        <f t="shared" si="56"/>
        <v>2.6750907897949219</v>
      </c>
      <c r="N214">
        <f t="shared" si="57"/>
        <v>6.3867890032479995</v>
      </c>
      <c r="O214">
        <f t="shared" si="58"/>
        <v>3.3802807787376961</v>
      </c>
    </row>
    <row r="215" spans="1:16" x14ac:dyDescent="0.2">
      <c r="A215" s="1" t="s">
        <v>39</v>
      </c>
      <c r="B215" t="s">
        <v>0</v>
      </c>
      <c r="C215" t="s">
        <v>1</v>
      </c>
      <c r="D215" t="s">
        <v>2</v>
      </c>
      <c r="E215" t="s">
        <v>3</v>
      </c>
      <c r="H215" s="2"/>
      <c r="I215" s="2"/>
      <c r="J215" s="1" t="s">
        <v>39</v>
      </c>
      <c r="K215">
        <v>4</v>
      </c>
      <c r="L215">
        <f t="shared" si="55"/>
        <v>31.145309448242188</v>
      </c>
      <c r="M215">
        <f t="shared" si="56"/>
        <v>3.2033576965332031</v>
      </c>
      <c r="N215">
        <f t="shared" si="57"/>
        <v>9.2109993890426054</v>
      </c>
      <c r="O215">
        <f t="shared" si="58"/>
        <v>4.8750262724995759</v>
      </c>
    </row>
    <row r="216" spans="1:16" x14ac:dyDescent="0.2">
      <c r="A216">
        <v>1</v>
      </c>
      <c r="B216">
        <v>2</v>
      </c>
      <c r="C216">
        <v>34.348667144775391</v>
      </c>
      <c r="D216">
        <v>34.348667144775391</v>
      </c>
      <c r="E216">
        <f t="shared" ref="E216:E227" si="59">AVERAGE(C216:D216)</f>
        <v>34.348667144775391</v>
      </c>
      <c r="H216" s="2"/>
      <c r="I216" s="2"/>
      <c r="J216" s="1" t="s">
        <v>39</v>
      </c>
      <c r="K216">
        <v>5</v>
      </c>
      <c r="L216">
        <f t="shared" si="55"/>
        <v>29.730119705200195</v>
      </c>
      <c r="M216">
        <f t="shared" si="56"/>
        <v>4.6185474395751953</v>
      </c>
      <c r="N216">
        <f t="shared" si="57"/>
        <v>24.565257206803331</v>
      </c>
      <c r="O216">
        <f t="shared" si="58"/>
        <v>13.001441995136567</v>
      </c>
    </row>
    <row r="217" spans="1:16" x14ac:dyDescent="0.2">
      <c r="A217">
        <v>2</v>
      </c>
      <c r="B217">
        <v>2</v>
      </c>
      <c r="C217">
        <v>32.364738464355469</v>
      </c>
      <c r="D217">
        <v>32.364738464355469</v>
      </c>
      <c r="E217">
        <f t="shared" si="59"/>
        <v>32.364738464355469</v>
      </c>
      <c r="H217" s="2"/>
      <c r="I217" s="2"/>
      <c r="J217" s="1" t="s">
        <v>39</v>
      </c>
      <c r="K217">
        <v>6</v>
      </c>
      <c r="L217">
        <f t="shared" si="55"/>
        <v>31.43343448638916</v>
      </c>
      <c r="M217">
        <f t="shared" si="56"/>
        <v>2.9152326583862305</v>
      </c>
      <c r="N217">
        <f t="shared" si="57"/>
        <v>7.5434927019591962</v>
      </c>
      <c r="O217">
        <f t="shared" si="58"/>
        <v>3.9924793776674301</v>
      </c>
      <c r="P217">
        <f>SUM(O212:O217)</f>
        <v>27.872082765997671</v>
      </c>
    </row>
    <row r="218" spans="1:16" x14ac:dyDescent="0.2">
      <c r="A218">
        <v>3</v>
      </c>
      <c r="B218">
        <v>2</v>
      </c>
      <c r="C218">
        <v>31.834711074829102</v>
      </c>
      <c r="D218">
        <v>31.512441635131836</v>
      </c>
      <c r="E218">
        <f t="shared" si="59"/>
        <v>31.673576354980469</v>
      </c>
      <c r="H218" s="2"/>
      <c r="I218" s="2"/>
      <c r="J218" s="1" t="s">
        <v>39</v>
      </c>
      <c r="K218">
        <v>7</v>
      </c>
      <c r="L218">
        <f t="shared" si="55"/>
        <v>31.292880058288574</v>
      </c>
      <c r="M218">
        <f t="shared" si="56"/>
        <v>3.0557870864868164</v>
      </c>
      <c r="N218">
        <f t="shared" si="57"/>
        <v>8.3154081995634677</v>
      </c>
      <c r="O218">
        <f t="shared" si="58"/>
        <v>4.4010244412407697</v>
      </c>
    </row>
    <row r="219" spans="1:16" x14ac:dyDescent="0.2">
      <c r="A219">
        <v>4</v>
      </c>
      <c r="B219">
        <v>2</v>
      </c>
      <c r="C219">
        <v>30.635229110717773</v>
      </c>
      <c r="D219">
        <v>31.655389785766602</v>
      </c>
      <c r="E219">
        <f t="shared" si="59"/>
        <v>31.145309448242188</v>
      </c>
      <c r="H219" s="2"/>
      <c r="I219" s="2"/>
      <c r="J219" s="1" t="s">
        <v>39</v>
      </c>
      <c r="K219">
        <v>8</v>
      </c>
      <c r="L219">
        <f t="shared" si="55"/>
        <v>31.244902610778809</v>
      </c>
      <c r="M219">
        <f t="shared" si="56"/>
        <v>3.103764533996582</v>
      </c>
      <c r="N219">
        <f t="shared" si="57"/>
        <v>8.5965901965322349</v>
      </c>
      <c r="O219">
        <f t="shared" si="58"/>
        <v>4.5498432137408855</v>
      </c>
    </row>
    <row r="220" spans="1:16" x14ac:dyDescent="0.2">
      <c r="A220">
        <v>5</v>
      </c>
      <c r="B220">
        <v>2</v>
      </c>
      <c r="C220">
        <v>29.584726333618164</v>
      </c>
      <c r="D220">
        <v>29.875513076782227</v>
      </c>
      <c r="E220">
        <f t="shared" si="59"/>
        <v>29.730119705200195</v>
      </c>
      <c r="H220" s="2"/>
      <c r="I220" s="2"/>
      <c r="J220" s="1" t="s">
        <v>39</v>
      </c>
      <c r="K220">
        <v>9</v>
      </c>
      <c r="L220">
        <f t="shared" si="55"/>
        <v>31.739278793334961</v>
      </c>
      <c r="M220">
        <f t="shared" si="56"/>
        <v>2.6093883514404297</v>
      </c>
      <c r="N220">
        <f t="shared" si="57"/>
        <v>6.1024490779129223</v>
      </c>
      <c r="O220">
        <f t="shared" si="58"/>
        <v>3.2297906367040259</v>
      </c>
    </row>
    <row r="221" spans="1:16" x14ac:dyDescent="0.2">
      <c r="A221">
        <v>6</v>
      </c>
      <c r="B221">
        <v>2</v>
      </c>
      <c r="C221">
        <v>31.16114616394043</v>
      </c>
      <c r="D221">
        <v>31.705722808837891</v>
      </c>
      <c r="E221">
        <f t="shared" si="59"/>
        <v>31.43343448638916</v>
      </c>
      <c r="H221" s="2"/>
      <c r="I221" s="2"/>
      <c r="J221" s="1" t="s">
        <v>39</v>
      </c>
      <c r="K221">
        <v>10</v>
      </c>
      <c r="L221">
        <f t="shared" si="55"/>
        <v>31.175670623779297</v>
      </c>
      <c r="M221">
        <f t="shared" si="56"/>
        <v>3.1729965209960938</v>
      </c>
      <c r="N221">
        <f t="shared" si="57"/>
        <v>9.0191815477258395</v>
      </c>
      <c r="O221">
        <f t="shared" si="58"/>
        <v>4.7735044965817748</v>
      </c>
    </row>
    <row r="222" spans="1:16" x14ac:dyDescent="0.2">
      <c r="A222">
        <v>7</v>
      </c>
      <c r="B222">
        <v>2</v>
      </c>
      <c r="C222">
        <v>30.69085693359375</v>
      </c>
      <c r="D222">
        <v>31.894903182983398</v>
      </c>
      <c r="E222">
        <f t="shared" si="59"/>
        <v>31.292880058288574</v>
      </c>
      <c r="H222" s="2"/>
      <c r="I222" s="2"/>
      <c r="J222" s="1" t="s">
        <v>39</v>
      </c>
      <c r="K222">
        <v>11</v>
      </c>
      <c r="L222">
        <f t="shared" si="55"/>
        <v>28.705448150634766</v>
      </c>
      <c r="M222">
        <f t="shared" si="56"/>
        <v>5.643218994140625</v>
      </c>
      <c r="N222">
        <f t="shared" si="57"/>
        <v>49.977921358237644</v>
      </c>
      <c r="O222">
        <f t="shared" si="58"/>
        <v>26.451383761480265</v>
      </c>
    </row>
    <row r="223" spans="1:16" x14ac:dyDescent="0.2">
      <c r="A223">
        <v>8</v>
      </c>
      <c r="B223">
        <v>2</v>
      </c>
      <c r="C223">
        <v>31.262624740600586</v>
      </c>
      <c r="D223">
        <v>31.227180480957031</v>
      </c>
      <c r="E223">
        <f t="shared" si="59"/>
        <v>31.244902610778809</v>
      </c>
      <c r="H223" s="2"/>
      <c r="I223" s="2"/>
      <c r="J223" s="1" t="s">
        <v>39</v>
      </c>
      <c r="K223">
        <v>12</v>
      </c>
      <c r="L223">
        <f t="shared" si="55"/>
        <v>28.586616516113281</v>
      </c>
      <c r="M223">
        <f t="shared" si="56"/>
        <v>5.7620506286621094</v>
      </c>
      <c r="N223">
        <f t="shared" si="57"/>
        <v>54.268782163685763</v>
      </c>
      <c r="O223">
        <f t="shared" si="58"/>
        <v>28.722370684254617</v>
      </c>
      <c r="P223">
        <f>SUM(O218:O223)</f>
        <v>72.127917234002339</v>
      </c>
    </row>
    <row r="224" spans="1:16" x14ac:dyDescent="0.2">
      <c r="A224">
        <v>9</v>
      </c>
      <c r="B224">
        <v>2</v>
      </c>
      <c r="C224">
        <v>32.891105651855469</v>
      </c>
      <c r="D224">
        <v>30.587451934814453</v>
      </c>
      <c r="E224">
        <f t="shared" si="59"/>
        <v>31.739278793334961</v>
      </c>
      <c r="H224" s="2"/>
      <c r="I224" s="2"/>
      <c r="N224">
        <f>SUM(N212:N223)</f>
        <v>188.94255895609444</v>
      </c>
      <c r="O224">
        <f>SUM(O212:O223)</f>
        <v>100</v>
      </c>
    </row>
    <row r="225" spans="1:16" x14ac:dyDescent="0.2">
      <c r="A225">
        <v>10</v>
      </c>
      <c r="B225">
        <v>2</v>
      </c>
      <c r="C225">
        <v>30.247920989990234</v>
      </c>
      <c r="D225">
        <v>32.103420257568359</v>
      </c>
      <c r="E225">
        <f t="shared" si="59"/>
        <v>31.175670623779297</v>
      </c>
      <c r="H225" s="2"/>
      <c r="I225" s="2"/>
      <c r="J225" s="2"/>
      <c r="O225" s="2"/>
    </row>
    <row r="226" spans="1:16" x14ac:dyDescent="0.2">
      <c r="A226">
        <v>11</v>
      </c>
      <c r="B226">
        <v>2</v>
      </c>
      <c r="C226">
        <v>28.439849853515625</v>
      </c>
      <c r="D226">
        <v>28.971046447753906</v>
      </c>
      <c r="E226">
        <f t="shared" si="59"/>
        <v>28.705448150634766</v>
      </c>
      <c r="H226" s="2"/>
      <c r="I226" s="2"/>
      <c r="J226" s="2"/>
      <c r="O226" s="2"/>
    </row>
    <row r="227" spans="1:16" x14ac:dyDescent="0.2">
      <c r="A227">
        <v>12</v>
      </c>
      <c r="B227">
        <v>2</v>
      </c>
      <c r="C227">
        <v>28.563592910766602</v>
      </c>
      <c r="D227">
        <v>28.609640121459961</v>
      </c>
      <c r="E227">
        <f t="shared" si="59"/>
        <v>28.586616516113281</v>
      </c>
      <c r="H227" s="2"/>
      <c r="I227" s="2"/>
      <c r="J227" s="2"/>
      <c r="O227" s="2"/>
    </row>
    <row r="228" spans="1:16" x14ac:dyDescent="0.2">
      <c r="H228" s="2"/>
      <c r="I228" s="2"/>
      <c r="J228" s="2"/>
      <c r="O228" s="2"/>
    </row>
    <row r="229" spans="1:16" x14ac:dyDescent="0.2">
      <c r="C229">
        <v>31.388139724731445</v>
      </c>
      <c r="G229" s="2"/>
      <c r="H229" s="2"/>
      <c r="I229" s="2"/>
      <c r="J229" s="2"/>
      <c r="O229" s="2"/>
    </row>
    <row r="230" spans="1:16" x14ac:dyDescent="0.2">
      <c r="A230" s="2"/>
      <c r="B230" s="2"/>
      <c r="G230" s="2"/>
      <c r="H230" s="2"/>
      <c r="I230" s="2"/>
      <c r="J230" s="2"/>
      <c r="O230" s="2"/>
    </row>
    <row r="231" spans="1:16" x14ac:dyDescent="0.2">
      <c r="A231" s="2" t="s">
        <v>40</v>
      </c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6" x14ac:dyDescent="0.2">
      <c r="A232" s="2" t="s">
        <v>41</v>
      </c>
      <c r="B232" s="2" t="s">
        <v>42</v>
      </c>
      <c r="C232" s="2"/>
      <c r="D232" s="2"/>
      <c r="E232" s="2"/>
      <c r="F232" s="2"/>
      <c r="I232" s="2"/>
      <c r="J232" s="2"/>
      <c r="K232" s="2"/>
      <c r="L232" s="2"/>
      <c r="M232" s="2"/>
      <c r="N232" s="2"/>
      <c r="O232" s="2"/>
    </row>
    <row r="233" spans="1:16" x14ac:dyDescent="0.2">
      <c r="A233" s="4"/>
    </row>
    <row r="234" spans="1:16" x14ac:dyDescent="0.2">
      <c r="A234" s="1" t="s">
        <v>43</v>
      </c>
      <c r="B234" t="s">
        <v>0</v>
      </c>
      <c r="C234" t="s">
        <v>1</v>
      </c>
      <c r="D234" t="s">
        <v>2</v>
      </c>
      <c r="E234" t="s">
        <v>3</v>
      </c>
      <c r="F234" t="s">
        <v>4</v>
      </c>
      <c r="G234" t="s">
        <v>5</v>
      </c>
      <c r="H234" t="s">
        <v>6</v>
      </c>
      <c r="I234" t="s">
        <v>7</v>
      </c>
      <c r="J234" t="s">
        <v>8</v>
      </c>
      <c r="K234" t="s">
        <v>9</v>
      </c>
      <c r="L234" t="s">
        <v>10</v>
      </c>
      <c r="M234" t="s">
        <v>11</v>
      </c>
      <c r="N234" t="s">
        <v>12</v>
      </c>
      <c r="O234" s="1" t="s">
        <v>43</v>
      </c>
    </row>
    <row r="235" spans="1:16" x14ac:dyDescent="0.2">
      <c r="A235" t="s">
        <v>60</v>
      </c>
      <c r="B235">
        <v>2</v>
      </c>
      <c r="C235">
        <v>34.453117370605469</v>
      </c>
      <c r="D235">
        <v>38.489517211914062</v>
      </c>
      <c r="E235">
        <f t="shared" ref="E235:E242" si="60">AVERAGE(C235:D235)</f>
        <v>36.471317291259766</v>
      </c>
      <c r="F235">
        <f>$E$235-E235</f>
        <v>0</v>
      </c>
      <c r="G235">
        <f t="shared" ref="G235:G242" si="61">B235^F235</f>
        <v>1</v>
      </c>
      <c r="H235">
        <v>2</v>
      </c>
      <c r="I235">
        <v>33.939899444580078</v>
      </c>
      <c r="J235">
        <v>31.885324478149414</v>
      </c>
      <c r="K235">
        <f t="shared" ref="K235:K242" si="62">AVERAGE(I235:J235)</f>
        <v>32.912611961364746</v>
      </c>
      <c r="L235">
        <f>$K$235-K235</f>
        <v>0</v>
      </c>
      <c r="M235">
        <f t="shared" ref="M235:M241" si="63">H235^L235</f>
        <v>1</v>
      </c>
      <c r="N235">
        <f t="shared" ref="N235:N242" si="64">G235/M235</f>
        <v>1</v>
      </c>
      <c r="O235" t="s">
        <v>32</v>
      </c>
      <c r="P235">
        <f>N235/N236</f>
        <v>0.16213741624863484</v>
      </c>
    </row>
    <row r="236" spans="1:16" x14ac:dyDescent="0.2">
      <c r="A236" t="s">
        <v>61</v>
      </c>
      <c r="B236">
        <v>2</v>
      </c>
      <c r="C236">
        <v>30.519878387451172</v>
      </c>
      <c r="D236">
        <v>29.755317687988281</v>
      </c>
      <c r="E236">
        <f t="shared" si="60"/>
        <v>30.137598037719727</v>
      </c>
      <c r="F236">
        <f t="shared" ref="F236:F242" si="65">$E$235-E236</f>
        <v>6.3337192535400391</v>
      </c>
      <c r="G236">
        <f t="shared" si="61"/>
        <v>80.656519886800325</v>
      </c>
      <c r="H236">
        <v>2</v>
      </c>
      <c r="I236">
        <v>29.252031326293945</v>
      </c>
      <c r="J236">
        <v>29.155176162719727</v>
      </c>
      <c r="K236">
        <f t="shared" si="62"/>
        <v>29.203603744506836</v>
      </c>
      <c r="L236">
        <f t="shared" ref="L236:L242" si="66">$K$235-K236</f>
        <v>3.7090082168579102</v>
      </c>
      <c r="M236">
        <f t="shared" si="63"/>
        <v>13.077439738052439</v>
      </c>
      <c r="N236">
        <f t="shared" si="64"/>
        <v>6.167607842390419</v>
      </c>
      <c r="O236" t="s">
        <v>32</v>
      </c>
    </row>
    <row r="237" spans="1:16" x14ac:dyDescent="0.2">
      <c r="A237" t="s">
        <v>62</v>
      </c>
      <c r="B237">
        <v>2</v>
      </c>
      <c r="C237">
        <v>39.300724029541016</v>
      </c>
      <c r="D237">
        <v>37.4071044921875</v>
      </c>
      <c r="E237">
        <f t="shared" si="60"/>
        <v>38.353914260864258</v>
      </c>
      <c r="F237">
        <f t="shared" si="65"/>
        <v>-1.8825969696044922</v>
      </c>
      <c r="G237">
        <f t="shared" si="61"/>
        <v>0.27119510252582407</v>
      </c>
      <c r="H237">
        <v>2</v>
      </c>
      <c r="I237">
        <v>31.546270370483398</v>
      </c>
      <c r="J237">
        <v>32.677700042724609</v>
      </c>
      <c r="K237">
        <f t="shared" si="62"/>
        <v>32.111985206604004</v>
      </c>
      <c r="L237">
        <f t="shared" si="66"/>
        <v>0.80062675476074219</v>
      </c>
      <c r="M237">
        <f t="shared" si="63"/>
        <v>1.7418576832169383</v>
      </c>
      <c r="N237">
        <f t="shared" si="64"/>
        <v>0.15569303114647645</v>
      </c>
      <c r="O237" t="s">
        <v>52</v>
      </c>
      <c r="P237">
        <f>N237/N238</f>
        <v>1.7377187757951072E-2</v>
      </c>
    </row>
    <row r="238" spans="1:16" x14ac:dyDescent="0.2">
      <c r="A238" t="s">
        <v>63</v>
      </c>
      <c r="B238">
        <v>2</v>
      </c>
      <c r="C238">
        <v>31.064010620117188</v>
      </c>
      <c r="D238">
        <v>29.356342315673828</v>
      </c>
      <c r="E238">
        <f t="shared" si="60"/>
        <v>30.210176467895508</v>
      </c>
      <c r="F238">
        <f t="shared" si="65"/>
        <v>6.2611408233642578</v>
      </c>
      <c r="G238">
        <f t="shared" si="61"/>
        <v>76.699263716553318</v>
      </c>
      <c r="H238">
        <v>2</v>
      </c>
      <c r="I238">
        <v>30.757482528686523</v>
      </c>
      <c r="J238">
        <v>28.872335433959961</v>
      </c>
      <c r="K238">
        <f t="shared" si="62"/>
        <v>29.814908981323242</v>
      </c>
      <c r="L238">
        <f t="shared" si="66"/>
        <v>3.0977029800415039</v>
      </c>
      <c r="M238">
        <f t="shared" si="63"/>
        <v>8.5605469730063426</v>
      </c>
      <c r="N238">
        <f t="shared" si="64"/>
        <v>8.9596218510810441</v>
      </c>
      <c r="O238" t="s">
        <v>52</v>
      </c>
    </row>
    <row r="239" spans="1:16" x14ac:dyDescent="0.2">
      <c r="A239" t="s">
        <v>64</v>
      </c>
      <c r="B239">
        <v>2</v>
      </c>
      <c r="C239">
        <v>34.039234161376953</v>
      </c>
      <c r="D239">
        <v>30.625669479370117</v>
      </c>
      <c r="E239">
        <f t="shared" si="60"/>
        <v>32.332451820373535</v>
      </c>
      <c r="F239">
        <f t="shared" si="65"/>
        <v>4.1388654708862305</v>
      </c>
      <c r="G239">
        <f t="shared" si="61"/>
        <v>17.616622769750311</v>
      </c>
      <c r="H239">
        <v>2</v>
      </c>
      <c r="I239">
        <v>32.767261505126953</v>
      </c>
      <c r="J239">
        <v>31.568502426147461</v>
      </c>
      <c r="K239">
        <f t="shared" si="62"/>
        <v>32.167881965637207</v>
      </c>
      <c r="L239">
        <f t="shared" si="66"/>
        <v>0.74472999572753906</v>
      </c>
      <c r="M239">
        <f t="shared" si="63"/>
        <v>1.6756606355755508</v>
      </c>
      <c r="N239">
        <f t="shared" si="64"/>
        <v>10.513240208510005</v>
      </c>
      <c r="O239" t="s">
        <v>14</v>
      </c>
      <c r="P239">
        <f>N239/N240</f>
        <v>0.78597871105178929</v>
      </c>
    </row>
    <row r="240" spans="1:16" x14ac:dyDescent="0.2">
      <c r="A240" t="s">
        <v>65</v>
      </c>
      <c r="B240">
        <v>2</v>
      </c>
      <c r="C240">
        <v>31.293838500976562</v>
      </c>
      <c r="D240">
        <v>29.652273178100586</v>
      </c>
      <c r="E240">
        <f t="shared" si="60"/>
        <v>30.473055839538574</v>
      </c>
      <c r="F240">
        <f t="shared" si="65"/>
        <v>5.9982614517211914</v>
      </c>
      <c r="G240">
        <f t="shared" si="61"/>
        <v>63.922921981910719</v>
      </c>
      <c r="H240">
        <v>2</v>
      </c>
      <c r="I240">
        <v>31.555976867675781</v>
      </c>
      <c r="J240">
        <v>29.755870819091797</v>
      </c>
      <c r="K240">
        <f t="shared" si="62"/>
        <v>30.655923843383789</v>
      </c>
      <c r="L240">
        <f t="shared" si="66"/>
        <v>2.256688117980957</v>
      </c>
      <c r="M240">
        <f t="shared" si="63"/>
        <v>4.7789315976379525</v>
      </c>
      <c r="N240">
        <f t="shared" si="64"/>
        <v>13.375985965881043</v>
      </c>
      <c r="O240" t="s">
        <v>14</v>
      </c>
    </row>
    <row r="241" spans="1:16" x14ac:dyDescent="0.2">
      <c r="A241" t="s">
        <v>66</v>
      </c>
      <c r="B241">
        <v>2</v>
      </c>
      <c r="C241">
        <v>31.43341064453125</v>
      </c>
      <c r="D241">
        <v>31.43341064453125</v>
      </c>
      <c r="E241">
        <f>AVERAGE(C241:D241)</f>
        <v>31.43341064453125</v>
      </c>
      <c r="F241">
        <f t="shared" si="65"/>
        <v>5.0379066467285156</v>
      </c>
      <c r="G241">
        <f t="shared" si="61"/>
        <v>32.8519396255084</v>
      </c>
      <c r="H241">
        <v>2</v>
      </c>
      <c r="I241">
        <v>30.367868423461914</v>
      </c>
      <c r="J241">
        <v>31.891178131103516</v>
      </c>
      <c r="K241">
        <f t="shared" si="62"/>
        <v>31.129523277282715</v>
      </c>
      <c r="L241">
        <f t="shared" si="66"/>
        <v>1.7830886840820312</v>
      </c>
      <c r="M241">
        <f t="shared" si="63"/>
        <v>3.4416220763120018</v>
      </c>
      <c r="N241">
        <f t="shared" si="64"/>
        <v>9.5454814320322239</v>
      </c>
      <c r="O241" t="s">
        <v>16</v>
      </c>
      <c r="P241">
        <f>N241/N242</f>
        <v>8.1271736243629054</v>
      </c>
    </row>
    <row r="242" spans="1:16" x14ac:dyDescent="0.2">
      <c r="A242" t="s">
        <v>67</v>
      </c>
      <c r="B242">
        <v>2</v>
      </c>
      <c r="C242">
        <v>33.704776763916016</v>
      </c>
      <c r="D242">
        <v>33.801425933837891</v>
      </c>
      <c r="E242">
        <f t="shared" si="60"/>
        <v>33.753101348876953</v>
      </c>
      <c r="F242">
        <f t="shared" si="65"/>
        <v>2.7182159423828125</v>
      </c>
      <c r="G242">
        <f t="shared" si="61"/>
        <v>6.5805854570566762</v>
      </c>
      <c r="H242">
        <v>2</v>
      </c>
      <c r="I242">
        <v>30.838840484619141</v>
      </c>
      <c r="J242">
        <v>30.014080047607422</v>
      </c>
      <c r="K242">
        <f t="shared" si="62"/>
        <v>30.426460266113281</v>
      </c>
      <c r="L242">
        <f t="shared" si="66"/>
        <v>2.4861516952514648</v>
      </c>
      <c r="M242">
        <f>H242^L242</f>
        <v>5.6028143724617738</v>
      </c>
      <c r="N242">
        <f t="shared" si="64"/>
        <v>1.1745142743619557</v>
      </c>
      <c r="O242" t="s">
        <v>16</v>
      </c>
    </row>
    <row r="244" spans="1:16" x14ac:dyDescent="0.2">
      <c r="D244">
        <v>32.407119750976562</v>
      </c>
      <c r="J244">
        <v>35.478157043457031</v>
      </c>
    </row>
    <row r="246" spans="1:16" x14ac:dyDescent="0.2">
      <c r="A246" s="1" t="s">
        <v>53</v>
      </c>
      <c r="B246" t="s">
        <v>0</v>
      </c>
      <c r="C246" t="s">
        <v>1</v>
      </c>
      <c r="D246" t="s">
        <v>2</v>
      </c>
      <c r="E246" t="s">
        <v>3</v>
      </c>
      <c r="F246" t="s">
        <v>4</v>
      </c>
      <c r="G246" t="s">
        <v>5</v>
      </c>
      <c r="H246" t="s">
        <v>6</v>
      </c>
      <c r="I246" t="s">
        <v>7</v>
      </c>
      <c r="J246" t="s">
        <v>8</v>
      </c>
      <c r="K246" t="s">
        <v>9</v>
      </c>
      <c r="L246" t="s">
        <v>10</v>
      </c>
      <c r="M246" t="s">
        <v>11</v>
      </c>
      <c r="N246" t="s">
        <v>12</v>
      </c>
      <c r="O246" s="1" t="s">
        <v>53</v>
      </c>
    </row>
    <row r="247" spans="1:16" x14ac:dyDescent="0.2">
      <c r="A247" t="s">
        <v>60</v>
      </c>
      <c r="B247">
        <v>2</v>
      </c>
      <c r="E247" t="e">
        <f t="shared" ref="E247:E254" si="67">AVERAGE(C247:D247)</f>
        <v>#DIV/0!</v>
      </c>
      <c r="F247" t="e">
        <f>$E$247-E247</f>
        <v>#DIV/0!</v>
      </c>
      <c r="G247" t="e">
        <f>B247^F247</f>
        <v>#DIV/0!</v>
      </c>
      <c r="H247">
        <v>2</v>
      </c>
      <c r="K247" t="e">
        <f t="shared" ref="K247:K254" si="68">AVERAGE(I247:J247)</f>
        <v>#DIV/0!</v>
      </c>
      <c r="L247" t="e">
        <f>$K$247-K247</f>
        <v>#DIV/0!</v>
      </c>
      <c r="M247" t="e">
        <f t="shared" ref="M247:M254" si="69">H247^L247</f>
        <v>#DIV/0!</v>
      </c>
      <c r="N247" t="e">
        <f t="shared" ref="N247:N254" si="70">G247/M247</f>
        <v>#DIV/0!</v>
      </c>
      <c r="O247" t="s">
        <v>32</v>
      </c>
    </row>
    <row r="248" spans="1:16" x14ac:dyDescent="0.2">
      <c r="A248" t="s">
        <v>61</v>
      </c>
      <c r="B248">
        <v>2</v>
      </c>
      <c r="E248" t="e">
        <f t="shared" si="67"/>
        <v>#DIV/0!</v>
      </c>
      <c r="F248" t="e">
        <f>$E$247-E248</f>
        <v>#DIV/0!</v>
      </c>
      <c r="G248" t="e">
        <f>B248^F248</f>
        <v>#DIV/0!</v>
      </c>
      <c r="H248">
        <v>2</v>
      </c>
      <c r="K248" t="e">
        <f t="shared" si="68"/>
        <v>#DIV/0!</v>
      </c>
      <c r="L248" t="e">
        <f>$K$247-K248</f>
        <v>#DIV/0!</v>
      </c>
      <c r="M248" t="e">
        <f t="shared" si="69"/>
        <v>#DIV/0!</v>
      </c>
      <c r="N248" t="e">
        <f t="shared" si="70"/>
        <v>#DIV/0!</v>
      </c>
      <c r="O248" t="s">
        <v>32</v>
      </c>
    </row>
    <row r="249" spans="1:16" x14ac:dyDescent="0.2">
      <c r="A249" t="s">
        <v>62</v>
      </c>
      <c r="B249">
        <v>2</v>
      </c>
      <c r="E249" t="e">
        <f t="shared" si="67"/>
        <v>#DIV/0!</v>
      </c>
      <c r="F249" t="e">
        <f>$E$249-E249</f>
        <v>#DIV/0!</v>
      </c>
      <c r="G249" t="e">
        <f t="shared" ref="G249:G254" si="71">B249^F249</f>
        <v>#DIV/0!</v>
      </c>
      <c r="H249">
        <v>2</v>
      </c>
      <c r="K249" t="e">
        <f t="shared" si="68"/>
        <v>#DIV/0!</v>
      </c>
      <c r="L249" t="e">
        <f>$K$249-K249</f>
        <v>#DIV/0!</v>
      </c>
      <c r="M249" t="e">
        <f t="shared" si="69"/>
        <v>#DIV/0!</v>
      </c>
      <c r="N249" t="e">
        <f t="shared" si="70"/>
        <v>#DIV/0!</v>
      </c>
      <c r="O249" t="s">
        <v>52</v>
      </c>
    </row>
    <row r="250" spans="1:16" x14ac:dyDescent="0.2">
      <c r="A250" t="s">
        <v>63</v>
      </c>
      <c r="B250">
        <v>2</v>
      </c>
      <c r="E250" t="e">
        <f t="shared" si="67"/>
        <v>#DIV/0!</v>
      </c>
      <c r="F250" t="e">
        <f>$E$249-E250</f>
        <v>#DIV/0!</v>
      </c>
      <c r="G250" t="e">
        <f t="shared" si="71"/>
        <v>#DIV/0!</v>
      </c>
      <c r="H250">
        <v>2</v>
      </c>
      <c r="K250" t="e">
        <f>AVERAGE(I250:J250)</f>
        <v>#DIV/0!</v>
      </c>
      <c r="L250" t="e">
        <f>$K$249-K250</f>
        <v>#DIV/0!</v>
      </c>
      <c r="M250" t="e">
        <f t="shared" si="69"/>
        <v>#DIV/0!</v>
      </c>
      <c r="N250" t="e">
        <f t="shared" si="70"/>
        <v>#DIV/0!</v>
      </c>
      <c r="O250" t="s">
        <v>52</v>
      </c>
    </row>
    <row r="251" spans="1:16" x14ac:dyDescent="0.2">
      <c r="A251" t="s">
        <v>64</v>
      </c>
      <c r="B251">
        <v>2</v>
      </c>
      <c r="E251" t="e">
        <f t="shared" si="67"/>
        <v>#DIV/0!</v>
      </c>
      <c r="F251" t="e">
        <f>$E$251-E251</f>
        <v>#DIV/0!</v>
      </c>
      <c r="G251" t="e">
        <f t="shared" si="71"/>
        <v>#DIV/0!</v>
      </c>
      <c r="H251">
        <v>2</v>
      </c>
      <c r="K251" t="e">
        <f t="shared" si="68"/>
        <v>#DIV/0!</v>
      </c>
      <c r="L251" t="e">
        <f>$K$251-K251</f>
        <v>#DIV/0!</v>
      </c>
      <c r="M251" t="e">
        <f t="shared" si="69"/>
        <v>#DIV/0!</v>
      </c>
      <c r="N251" t="e">
        <f t="shared" si="70"/>
        <v>#DIV/0!</v>
      </c>
      <c r="O251" t="s">
        <v>14</v>
      </c>
    </row>
    <row r="252" spans="1:16" x14ac:dyDescent="0.2">
      <c r="A252" t="s">
        <v>65</v>
      </c>
      <c r="B252">
        <v>2</v>
      </c>
      <c r="E252" t="e">
        <f t="shared" si="67"/>
        <v>#DIV/0!</v>
      </c>
      <c r="F252" t="e">
        <f>$E$251-E252</f>
        <v>#DIV/0!</v>
      </c>
      <c r="G252" t="e">
        <f t="shared" si="71"/>
        <v>#DIV/0!</v>
      </c>
      <c r="H252">
        <v>2</v>
      </c>
      <c r="K252" t="e">
        <f t="shared" si="68"/>
        <v>#DIV/0!</v>
      </c>
      <c r="L252" t="e">
        <f>$K$251-K252</f>
        <v>#DIV/0!</v>
      </c>
      <c r="M252" t="e">
        <f t="shared" si="69"/>
        <v>#DIV/0!</v>
      </c>
      <c r="N252" t="e">
        <f t="shared" si="70"/>
        <v>#DIV/0!</v>
      </c>
      <c r="O252" t="s">
        <v>14</v>
      </c>
    </row>
    <row r="253" spans="1:16" x14ac:dyDescent="0.2">
      <c r="A253" t="s">
        <v>66</v>
      </c>
      <c r="B253">
        <v>2</v>
      </c>
      <c r="E253" t="e">
        <f t="shared" si="67"/>
        <v>#DIV/0!</v>
      </c>
      <c r="F253" t="e">
        <f>$E$253-E253</f>
        <v>#DIV/0!</v>
      </c>
      <c r="G253" t="e">
        <f t="shared" si="71"/>
        <v>#DIV/0!</v>
      </c>
      <c r="H253">
        <v>2</v>
      </c>
      <c r="K253" t="e">
        <f t="shared" si="68"/>
        <v>#DIV/0!</v>
      </c>
      <c r="L253" t="e">
        <f>$K$253-K253</f>
        <v>#DIV/0!</v>
      </c>
      <c r="M253" t="e">
        <f t="shared" si="69"/>
        <v>#DIV/0!</v>
      </c>
      <c r="N253" t="e">
        <f t="shared" si="70"/>
        <v>#DIV/0!</v>
      </c>
      <c r="O253" t="s">
        <v>16</v>
      </c>
    </row>
    <row r="254" spans="1:16" x14ac:dyDescent="0.2">
      <c r="A254" t="s">
        <v>67</v>
      </c>
      <c r="B254">
        <v>2</v>
      </c>
      <c r="E254" t="e">
        <f t="shared" si="67"/>
        <v>#DIV/0!</v>
      </c>
      <c r="F254" t="e">
        <f>$E$253-E254</f>
        <v>#DIV/0!</v>
      </c>
      <c r="G254" t="e">
        <f t="shared" si="71"/>
        <v>#DIV/0!</v>
      </c>
      <c r="H254">
        <v>2</v>
      </c>
      <c r="K254" t="e">
        <f t="shared" si="68"/>
        <v>#DIV/0!</v>
      </c>
      <c r="L254" t="e">
        <f>$K$253-K254</f>
        <v>#DIV/0!</v>
      </c>
      <c r="M254" t="e">
        <f t="shared" si="69"/>
        <v>#DIV/0!</v>
      </c>
      <c r="N254" t="e">
        <f t="shared" si="70"/>
        <v>#DIV/0!</v>
      </c>
      <c r="O254" t="s">
        <v>16</v>
      </c>
    </row>
    <row r="255" spans="1:16" x14ac:dyDescent="0.2">
      <c r="A255" s="2"/>
      <c r="B255" s="2"/>
      <c r="H255" s="2"/>
      <c r="I255" s="2"/>
      <c r="J255" s="2"/>
      <c r="O255" s="2"/>
    </row>
    <row r="256" spans="1:16" x14ac:dyDescent="0.2">
      <c r="A256" s="2"/>
      <c r="B256" s="2"/>
      <c r="D256">
        <v>30.628931045532227</v>
      </c>
      <c r="H256" s="2"/>
      <c r="I256" s="2"/>
      <c r="J256" s="2"/>
      <c r="O256" s="2"/>
    </row>
    <row r="257" spans="1:15" x14ac:dyDescent="0.2">
      <c r="A257" s="2"/>
      <c r="B257" s="2"/>
      <c r="H257" s="2"/>
      <c r="I257" s="2"/>
      <c r="J257" s="2"/>
      <c r="O257" s="2"/>
    </row>
    <row r="258" spans="1:15" x14ac:dyDescent="0.2">
      <c r="A258" s="2"/>
      <c r="B258" s="2"/>
      <c r="J258" s="2"/>
      <c r="O258" s="2"/>
    </row>
    <row r="259" spans="1:15" x14ac:dyDescent="0.2">
      <c r="A259" s="2"/>
      <c r="B259" s="2" t="s">
        <v>36</v>
      </c>
      <c r="E259" t="s">
        <v>72</v>
      </c>
      <c r="J259" s="2"/>
      <c r="O259" s="2"/>
    </row>
    <row r="260" spans="1:15" x14ac:dyDescent="0.2">
      <c r="A260" s="2" t="s">
        <v>70</v>
      </c>
      <c r="B260">
        <v>33.542701721191406</v>
      </c>
      <c r="C260">
        <v>33.917045593261719</v>
      </c>
      <c r="E260">
        <v>30.64617919921875</v>
      </c>
      <c r="F260">
        <v>31.512548446655273</v>
      </c>
      <c r="J260" s="2"/>
      <c r="O260" s="2"/>
    </row>
    <row r="261" spans="1:15" x14ac:dyDescent="0.2">
      <c r="A261" s="2" t="s">
        <v>71</v>
      </c>
      <c r="B261">
        <v>31.574380874633789</v>
      </c>
      <c r="C261">
        <v>29.692350387573242</v>
      </c>
      <c r="E261">
        <v>28.704252243041992</v>
      </c>
      <c r="F261">
        <v>27.205076217651367</v>
      </c>
      <c r="J261" s="2"/>
      <c r="O261" s="2"/>
    </row>
    <row r="262" spans="1:15" x14ac:dyDescent="0.2">
      <c r="A262" s="2"/>
      <c r="B262" s="2"/>
      <c r="J262" s="2"/>
      <c r="O262" s="2"/>
    </row>
    <row r="263" spans="1:15" x14ac:dyDescent="0.2">
      <c r="A263" s="2"/>
      <c r="B263" s="2"/>
      <c r="J263" s="2"/>
      <c r="O263" s="2"/>
    </row>
    <row r="264" spans="1:15" x14ac:dyDescent="0.2">
      <c r="A264" s="2"/>
      <c r="D264" s="2"/>
      <c r="E264" s="2"/>
      <c r="J264" s="2"/>
      <c r="K264" s="2"/>
      <c r="O264" s="2"/>
    </row>
    <row r="265" spans="1:15" x14ac:dyDescent="0.2">
      <c r="A265" s="2"/>
      <c r="J265" s="2"/>
      <c r="O265" s="2"/>
    </row>
    <row r="266" spans="1:15" x14ac:dyDescent="0.2">
      <c r="A266" s="2"/>
      <c r="B266" s="2"/>
      <c r="O266" s="2"/>
    </row>
    <row r="267" spans="1:15" x14ac:dyDescent="0.2">
      <c r="A267" s="4"/>
      <c r="B267" s="2"/>
      <c r="O267" s="2"/>
    </row>
    <row r="268" spans="1:15" x14ac:dyDescent="0.2">
      <c r="A268" s="1"/>
      <c r="B268" s="2"/>
      <c r="C268" s="2"/>
      <c r="D268" s="2"/>
      <c r="I268" s="2"/>
      <c r="J268" s="2"/>
      <c r="K268" s="2"/>
      <c r="L268" s="2"/>
      <c r="M268" s="2"/>
      <c r="N268" s="2"/>
      <c r="O268" s="1"/>
    </row>
    <row r="269" spans="1:15" x14ac:dyDescent="0.2">
      <c r="A269" s="2"/>
      <c r="B269" s="2"/>
      <c r="O269" s="2"/>
    </row>
    <row r="270" spans="1:15" x14ac:dyDescent="0.2">
      <c r="A270" s="2"/>
      <c r="B270" s="2"/>
      <c r="H270" s="2"/>
      <c r="O270" s="2"/>
    </row>
    <row r="271" spans="1:15" x14ac:dyDescent="0.2">
      <c r="A271" s="2"/>
      <c r="B271" s="2"/>
      <c r="H271" s="2"/>
      <c r="O271" s="2"/>
    </row>
    <row r="272" spans="1:15" x14ac:dyDescent="0.2">
      <c r="A272" s="2"/>
      <c r="B272" s="2"/>
      <c r="D272" s="2"/>
      <c r="H272" s="2"/>
      <c r="O272" s="2"/>
    </row>
    <row r="273" spans="1:15" x14ac:dyDescent="0.2">
      <c r="A273" s="2"/>
      <c r="B273" s="2"/>
      <c r="D273" s="2"/>
      <c r="H273" s="2"/>
      <c r="O273" s="2"/>
    </row>
    <row r="274" spans="1:15" x14ac:dyDescent="0.2">
      <c r="A274" s="2"/>
      <c r="B274" s="2"/>
      <c r="D274" s="2"/>
      <c r="H274" s="2"/>
      <c r="O274" s="2"/>
    </row>
    <row r="275" spans="1:15" x14ac:dyDescent="0.2">
      <c r="A275" s="2"/>
      <c r="B275" s="2"/>
      <c r="D275" s="2"/>
      <c r="H275" s="2"/>
      <c r="O275" s="2"/>
    </row>
    <row r="276" spans="1:15" x14ac:dyDescent="0.2">
      <c r="A276" s="2"/>
      <c r="B276" s="2"/>
      <c r="H276" s="2"/>
      <c r="O276" s="2"/>
    </row>
    <row r="277" spans="1:15" x14ac:dyDescent="0.2">
      <c r="A277" s="2"/>
      <c r="B277" s="2"/>
      <c r="H277" s="2"/>
      <c r="O277" s="2"/>
    </row>
    <row r="278" spans="1:15" x14ac:dyDescent="0.2">
      <c r="A278" s="2"/>
      <c r="B278" s="2"/>
      <c r="H278" s="2"/>
      <c r="O278" s="2"/>
    </row>
    <row r="279" spans="1:15" x14ac:dyDescent="0.2">
      <c r="A279" s="2"/>
      <c r="B279" s="2"/>
      <c r="H279" s="2"/>
      <c r="O279" s="2"/>
    </row>
    <row r="280" spans="1:15" x14ac:dyDescent="0.2">
      <c r="A280" s="2"/>
      <c r="B280" s="2"/>
      <c r="H280" s="2"/>
      <c r="O280" s="2"/>
    </row>
    <row r="281" spans="1:15" x14ac:dyDescent="0.2">
      <c r="A281" s="2"/>
      <c r="B281" s="2"/>
      <c r="D281" s="2"/>
      <c r="H281" s="2"/>
      <c r="O281" s="2"/>
    </row>
    <row r="282" spans="1:15" x14ac:dyDescent="0.2">
      <c r="A282" s="2"/>
      <c r="B282" s="2"/>
      <c r="D282" s="2"/>
      <c r="H282" s="2"/>
      <c r="O282" s="2"/>
    </row>
    <row r="283" spans="1:15" x14ac:dyDescent="0.2">
      <c r="A283" s="2"/>
      <c r="B283" s="2"/>
      <c r="D283" s="2"/>
      <c r="H283" s="2"/>
      <c r="O283" s="2"/>
    </row>
    <row r="284" spans="1:15" x14ac:dyDescent="0.2">
      <c r="A284" s="2"/>
      <c r="B284" s="2"/>
      <c r="G284" s="2"/>
      <c r="H284" s="2"/>
      <c r="O284" s="2"/>
    </row>
    <row r="285" spans="1:15" x14ac:dyDescent="0.2">
      <c r="A285" s="2"/>
      <c r="B285" s="2"/>
      <c r="H285" s="2"/>
      <c r="O285" s="2"/>
    </row>
    <row r="286" spans="1:15" x14ac:dyDescent="0.2">
      <c r="A286" s="2"/>
      <c r="B286" s="2"/>
      <c r="H286" s="2"/>
      <c r="O286" s="2"/>
    </row>
    <row r="287" spans="1:15" x14ac:dyDescent="0.2">
      <c r="A287" s="2"/>
      <c r="B287" s="2"/>
      <c r="D287" s="2"/>
      <c r="O287" s="2"/>
    </row>
    <row r="288" spans="1:15" x14ac:dyDescent="0.2">
      <c r="A288" s="2"/>
      <c r="B288" s="2"/>
      <c r="D288" s="2"/>
      <c r="G288" s="2"/>
      <c r="H288" s="2"/>
      <c r="O288" s="2"/>
    </row>
    <row r="289" spans="1:15" x14ac:dyDescent="0.2">
      <c r="A289" s="2"/>
      <c r="B289" s="2"/>
      <c r="D289" s="2"/>
      <c r="H289" s="2"/>
      <c r="O289" s="2"/>
    </row>
    <row r="290" spans="1:15" x14ac:dyDescent="0.2">
      <c r="A290" s="2"/>
      <c r="B290" s="2"/>
      <c r="D290" s="2"/>
      <c r="H290" s="2"/>
      <c r="O290" s="2"/>
    </row>
    <row r="291" spans="1:15" x14ac:dyDescent="0.2">
      <c r="A291" s="2"/>
      <c r="B291" s="2"/>
      <c r="D291" s="2"/>
      <c r="H291" s="2"/>
      <c r="O291" s="2"/>
    </row>
    <row r="292" spans="1:15" x14ac:dyDescent="0.2">
      <c r="A292" s="2"/>
      <c r="B292" s="2"/>
      <c r="D292" s="2"/>
      <c r="H292" s="2"/>
      <c r="O292" s="2"/>
    </row>
    <row r="293" spans="1:15" x14ac:dyDescent="0.2">
      <c r="A293" s="2"/>
      <c r="B293" s="2"/>
      <c r="D293" s="2"/>
      <c r="H293" s="2"/>
      <c r="O293" s="2"/>
    </row>
    <row r="294" spans="1:15" x14ac:dyDescent="0.2">
      <c r="A294" s="2"/>
      <c r="B294" s="2"/>
      <c r="D294" s="2"/>
      <c r="H294" s="2"/>
      <c r="O294" s="2"/>
    </row>
    <row r="295" spans="1:15" x14ac:dyDescent="0.2">
      <c r="A295" s="2"/>
      <c r="B295" s="2"/>
      <c r="D295" s="2"/>
      <c r="H295" s="2"/>
      <c r="O295" s="2"/>
    </row>
    <row r="296" spans="1:15" x14ac:dyDescent="0.2">
      <c r="A296" s="2"/>
      <c r="B296" s="2"/>
      <c r="D296" s="2"/>
      <c r="H296" s="2"/>
      <c r="O296" s="2"/>
    </row>
    <row r="297" spans="1:15" x14ac:dyDescent="0.2">
      <c r="A297" s="2"/>
      <c r="B297" s="2"/>
      <c r="H297" s="2"/>
      <c r="O297" s="2"/>
    </row>
    <row r="298" spans="1:15" x14ac:dyDescent="0.2">
      <c r="A298" s="2"/>
      <c r="B298" s="2"/>
      <c r="H298" s="2"/>
      <c r="O298" s="2"/>
    </row>
    <row r="299" spans="1:15" x14ac:dyDescent="0.2">
      <c r="A299" s="2"/>
      <c r="B299" s="2"/>
      <c r="H299" s="2"/>
      <c r="O299" s="2"/>
    </row>
    <row r="300" spans="1:15" x14ac:dyDescent="0.2">
      <c r="A300" s="2"/>
      <c r="B300" s="2"/>
      <c r="H300" s="2"/>
      <c r="O300" s="2"/>
    </row>
    <row r="301" spans="1:15" x14ac:dyDescent="0.2">
      <c r="A301" s="2"/>
      <c r="B301" s="2"/>
      <c r="H301" s="2"/>
      <c r="O301" s="2"/>
    </row>
    <row r="302" spans="1:15" x14ac:dyDescent="0.2">
      <c r="A302" s="2"/>
      <c r="B302" s="2"/>
      <c r="H302" s="2"/>
      <c r="O302" s="2"/>
    </row>
    <row r="303" spans="1:15" x14ac:dyDescent="0.2">
      <c r="A303" s="2"/>
      <c r="B303" s="2"/>
      <c r="H303" s="2"/>
      <c r="O303" s="2"/>
    </row>
    <row r="304" spans="1:15" x14ac:dyDescent="0.2">
      <c r="A304" s="2"/>
      <c r="B304" s="2"/>
      <c r="H304" s="2"/>
      <c r="O304" s="2"/>
    </row>
    <row r="305" spans="1:15" x14ac:dyDescent="0.2">
      <c r="A305" s="2"/>
      <c r="B305" s="2"/>
      <c r="H305" s="2"/>
      <c r="O305" s="2"/>
    </row>
    <row r="306" spans="1:15" x14ac:dyDescent="0.2">
      <c r="A306" s="2"/>
      <c r="B306" s="2"/>
      <c r="H306" s="2"/>
      <c r="O306" s="2"/>
    </row>
    <row r="307" spans="1:15" x14ac:dyDescent="0.2">
      <c r="A307" s="2"/>
      <c r="B307" s="2"/>
      <c r="H307" s="2"/>
      <c r="O307" s="2"/>
    </row>
    <row r="308" spans="1:15" x14ac:dyDescent="0.2">
      <c r="A308" s="2"/>
      <c r="B308" s="2"/>
      <c r="H308" s="2"/>
      <c r="O308" s="2"/>
    </row>
    <row r="309" spans="1:15" x14ac:dyDescent="0.2">
      <c r="A309" s="2"/>
      <c r="B309" s="2"/>
      <c r="H309" s="2"/>
      <c r="O309" s="2"/>
    </row>
    <row r="310" spans="1:15" x14ac:dyDescent="0.2">
      <c r="A310" s="2"/>
      <c r="B310" s="2"/>
      <c r="H310" s="2"/>
      <c r="O310" s="2"/>
    </row>
    <row r="311" spans="1:15" x14ac:dyDescent="0.2">
      <c r="A311" s="2"/>
      <c r="B311" s="2"/>
      <c r="H311" s="2"/>
      <c r="O311" s="2"/>
    </row>
    <row r="312" spans="1:15" x14ac:dyDescent="0.2">
      <c r="A312" s="2"/>
      <c r="B312" s="2"/>
      <c r="H312" s="2"/>
      <c r="O312" s="2"/>
    </row>
    <row r="313" spans="1:15" x14ac:dyDescent="0.2">
      <c r="A313" s="2"/>
      <c r="B313" s="2"/>
      <c r="H313" s="2"/>
      <c r="O313" s="2"/>
    </row>
    <row r="314" spans="1:15" x14ac:dyDescent="0.2">
      <c r="A314" s="2"/>
      <c r="B314" s="2"/>
      <c r="H314" s="2"/>
      <c r="O314" s="2"/>
    </row>
    <row r="315" spans="1:15" x14ac:dyDescent="0.2">
      <c r="A315" s="2"/>
      <c r="B315" s="2"/>
      <c r="H315" s="2"/>
      <c r="O315" s="2"/>
    </row>
    <row r="316" spans="1:15" x14ac:dyDescent="0.2">
      <c r="A316" s="2"/>
      <c r="B316" s="2"/>
      <c r="H316" s="2"/>
      <c r="J316" s="2"/>
      <c r="O316" s="2"/>
    </row>
    <row r="317" spans="1:15" x14ac:dyDescent="0.2">
      <c r="A317" s="2"/>
      <c r="B317" s="2"/>
      <c r="H317" s="2"/>
      <c r="I317" s="2"/>
      <c r="J317" s="2"/>
      <c r="O317" s="2"/>
    </row>
    <row r="318" spans="1:15" x14ac:dyDescent="0.2">
      <c r="A318" s="2"/>
      <c r="B318" s="2"/>
      <c r="H318" s="2"/>
      <c r="J318" s="2"/>
      <c r="O318" s="2"/>
    </row>
    <row r="319" spans="1:15" x14ac:dyDescent="0.2">
      <c r="A319" s="2"/>
      <c r="B319" s="2"/>
      <c r="H319" s="2"/>
      <c r="J319" s="2"/>
      <c r="O319" s="2"/>
    </row>
    <row r="320" spans="1:15" x14ac:dyDescent="0.2">
      <c r="A320" s="2"/>
      <c r="B320" s="2"/>
      <c r="H320" s="2"/>
      <c r="I320" s="2"/>
      <c r="J320" s="2"/>
      <c r="O320" s="2"/>
    </row>
    <row r="321" spans="1:15" x14ac:dyDescent="0.2">
      <c r="A321" s="2"/>
      <c r="B321" s="2"/>
      <c r="H321" s="2"/>
      <c r="O321" s="2"/>
    </row>
    <row r="322" spans="1:15" x14ac:dyDescent="0.2">
      <c r="A322" s="2"/>
      <c r="B322" s="2"/>
      <c r="H322" s="2"/>
      <c r="I322" s="2"/>
      <c r="J322" s="2"/>
      <c r="O322" s="2"/>
    </row>
    <row r="323" spans="1:15" x14ac:dyDescent="0.2">
      <c r="A323" s="2"/>
      <c r="B323" s="2"/>
      <c r="H323" s="2"/>
      <c r="O323" s="2"/>
    </row>
    <row r="324" spans="1:15" x14ac:dyDescent="0.2">
      <c r="A324" s="2"/>
      <c r="B324" s="2"/>
      <c r="H324" s="2"/>
      <c r="O324" s="2"/>
    </row>
    <row r="325" spans="1:15" x14ac:dyDescent="0.2">
      <c r="A325" s="2"/>
      <c r="B325" s="2"/>
      <c r="C325" s="2"/>
      <c r="D325" s="2"/>
      <c r="E325" s="2"/>
      <c r="F325" s="2"/>
      <c r="H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H326" s="2"/>
      <c r="K326" s="2"/>
      <c r="L326" s="2"/>
      <c r="M326" s="2"/>
      <c r="N326" s="2"/>
      <c r="O326" s="2"/>
    </row>
    <row r="327" spans="1:15" x14ac:dyDescent="0.2">
      <c r="A327" s="2"/>
      <c r="B327" s="2"/>
      <c r="D327" s="2"/>
      <c r="E327" s="2"/>
      <c r="F327" s="2"/>
      <c r="H327" s="2"/>
      <c r="K327" s="2"/>
      <c r="L327" s="2"/>
      <c r="M327" s="2"/>
      <c r="N327" s="2"/>
      <c r="O327" s="2"/>
    </row>
    <row r="328" spans="1:15" x14ac:dyDescent="0.2">
      <c r="H328" s="2"/>
    </row>
    <row r="329" spans="1:15" x14ac:dyDescent="0.2">
      <c r="A329" s="4"/>
      <c r="B329" s="2"/>
      <c r="H329" s="2"/>
      <c r="O329" s="2"/>
    </row>
    <row r="330" spans="1:15" x14ac:dyDescent="0.2">
      <c r="A330" s="1"/>
      <c r="B330" s="2"/>
      <c r="C330" s="2"/>
      <c r="D330" s="2"/>
      <c r="E330" s="2"/>
      <c r="F330" s="2"/>
      <c r="H330" s="2"/>
      <c r="K330" s="2"/>
      <c r="L330" s="2"/>
      <c r="M330" s="2"/>
      <c r="N330" s="2"/>
      <c r="O330" s="1"/>
    </row>
    <row r="331" spans="1:15" x14ac:dyDescent="0.2">
      <c r="A331" s="2"/>
      <c r="B331" s="2"/>
      <c r="H331" s="2"/>
      <c r="O331" s="2"/>
    </row>
    <row r="332" spans="1:15" x14ac:dyDescent="0.2">
      <c r="A332" s="2"/>
      <c r="B332" s="2"/>
      <c r="H332" s="2"/>
      <c r="O332" s="2"/>
    </row>
    <row r="333" spans="1:15" x14ac:dyDescent="0.2">
      <c r="A333" s="2"/>
      <c r="B333" s="2"/>
      <c r="H333" s="2"/>
      <c r="O333" s="2"/>
    </row>
    <row r="334" spans="1:15" x14ac:dyDescent="0.2">
      <c r="A334" s="2"/>
      <c r="B334" s="2"/>
      <c r="H334" s="2"/>
      <c r="O334" s="2"/>
    </row>
    <row r="335" spans="1:15" x14ac:dyDescent="0.2">
      <c r="A335" s="2"/>
      <c r="B335" s="2"/>
      <c r="H335" s="2"/>
      <c r="O335" s="2"/>
    </row>
    <row r="336" spans="1:15" x14ac:dyDescent="0.2">
      <c r="A336" s="2"/>
      <c r="B336" s="2"/>
      <c r="H336" s="2"/>
      <c r="O336" s="2"/>
    </row>
    <row r="337" spans="1:15" x14ac:dyDescent="0.2">
      <c r="A337" s="2"/>
      <c r="B337" s="2"/>
      <c r="H337" s="2"/>
      <c r="O337" s="2"/>
    </row>
    <row r="338" spans="1:15" x14ac:dyDescent="0.2">
      <c r="A338" s="2"/>
      <c r="B338" s="2"/>
      <c r="G338" s="2"/>
      <c r="H338" s="2"/>
      <c r="O338" s="2"/>
    </row>
    <row r="339" spans="1:15" x14ac:dyDescent="0.2">
      <c r="A339" s="2"/>
      <c r="B339" s="2"/>
      <c r="H339" s="2"/>
      <c r="O339" s="2"/>
    </row>
    <row r="340" spans="1:15" x14ac:dyDescent="0.2">
      <c r="A340" s="2"/>
      <c r="B340" s="2"/>
      <c r="O340" s="2"/>
    </row>
    <row r="341" spans="1:15" x14ac:dyDescent="0.2">
      <c r="A341" s="2"/>
      <c r="B341" s="2"/>
      <c r="O341" s="2"/>
    </row>
    <row r="342" spans="1:15" x14ac:dyDescent="0.2">
      <c r="A342" s="2"/>
      <c r="B342" s="2"/>
      <c r="O342" s="2"/>
    </row>
    <row r="343" spans="1:15" x14ac:dyDescent="0.2">
      <c r="A343" s="2"/>
      <c r="B343" s="2"/>
      <c r="O343" s="2"/>
    </row>
    <row r="344" spans="1:15" x14ac:dyDescent="0.2">
      <c r="A344" s="2"/>
      <c r="B344" s="2"/>
      <c r="O344" s="2"/>
    </row>
    <row r="345" spans="1:15" x14ac:dyDescent="0.2">
      <c r="A345" s="2"/>
      <c r="B345" s="2"/>
      <c r="O345" s="2"/>
    </row>
    <row r="346" spans="1:15" x14ac:dyDescent="0.2">
      <c r="A346" s="2"/>
      <c r="B346" s="2"/>
      <c r="O346" s="2"/>
    </row>
    <row r="347" spans="1:15" x14ac:dyDescent="0.2">
      <c r="A347" s="2"/>
      <c r="B347" s="2"/>
      <c r="O347" s="2"/>
    </row>
    <row r="348" spans="1:15" x14ac:dyDescent="0.2">
      <c r="A348" s="2"/>
      <c r="B348" s="2"/>
      <c r="O348" s="2"/>
    </row>
    <row r="349" spans="1:15" x14ac:dyDescent="0.2">
      <c r="A349" s="2"/>
      <c r="B349" s="2"/>
      <c r="O349" s="2"/>
    </row>
    <row r="350" spans="1:15" x14ac:dyDescent="0.2">
      <c r="A350" s="2"/>
      <c r="B350" s="2"/>
      <c r="O350" s="2"/>
    </row>
    <row r="351" spans="1:15" x14ac:dyDescent="0.2">
      <c r="A351" s="2"/>
      <c r="B351" s="2"/>
      <c r="O351" s="2"/>
    </row>
    <row r="352" spans="1:15" x14ac:dyDescent="0.2">
      <c r="A352" s="2"/>
      <c r="B352" s="2"/>
      <c r="O352" s="2"/>
    </row>
    <row r="353" spans="1:15" x14ac:dyDescent="0.2">
      <c r="A353" s="2"/>
      <c r="B353" s="2"/>
      <c r="O353" s="2"/>
    </row>
    <row r="354" spans="1:15" x14ac:dyDescent="0.2">
      <c r="A354" s="2"/>
      <c r="B354" s="2"/>
      <c r="O354" s="2"/>
    </row>
    <row r="355" spans="1:15" x14ac:dyDescent="0.2">
      <c r="A355" s="2"/>
      <c r="B355" s="2"/>
      <c r="O355" s="2"/>
    </row>
    <row r="356" spans="1:15" x14ac:dyDescent="0.2">
      <c r="A356" s="2"/>
      <c r="B356" s="2"/>
      <c r="O356" s="2"/>
    </row>
    <row r="357" spans="1:15" x14ac:dyDescent="0.2">
      <c r="A357" s="2"/>
      <c r="B357" s="2"/>
      <c r="O357" s="2"/>
    </row>
    <row r="358" spans="1:15" x14ac:dyDescent="0.2">
      <c r="A358" s="2"/>
      <c r="B358" s="2"/>
      <c r="O358" s="2"/>
    </row>
    <row r="359" spans="1:15" x14ac:dyDescent="0.2">
      <c r="A359" s="2"/>
      <c r="B359" s="2"/>
      <c r="O359" s="2"/>
    </row>
    <row r="360" spans="1:15" x14ac:dyDescent="0.2">
      <c r="A360" s="2"/>
      <c r="B360" s="2"/>
      <c r="O360" s="2"/>
    </row>
    <row r="361" spans="1:15" x14ac:dyDescent="0.2">
      <c r="A361" s="2"/>
      <c r="B361" s="2"/>
      <c r="O361" s="2"/>
    </row>
    <row r="362" spans="1:15" x14ac:dyDescent="0.2">
      <c r="A362" s="2"/>
      <c r="B362" s="2"/>
      <c r="O362" s="2"/>
    </row>
    <row r="363" spans="1:15" x14ac:dyDescent="0.2">
      <c r="A363" s="2"/>
      <c r="B363" s="2"/>
      <c r="O363" s="2"/>
    </row>
    <row r="364" spans="1:15" x14ac:dyDescent="0.2">
      <c r="A364" s="2"/>
      <c r="B364" s="2"/>
      <c r="O364" s="2"/>
    </row>
    <row r="365" spans="1:15" x14ac:dyDescent="0.2">
      <c r="A365" s="2"/>
      <c r="B365" s="2"/>
      <c r="O365" s="2"/>
    </row>
    <row r="366" spans="1:15" x14ac:dyDescent="0.2">
      <c r="A366" s="2"/>
      <c r="B366" s="2"/>
      <c r="O366" s="2"/>
    </row>
    <row r="367" spans="1:15" x14ac:dyDescent="0.2">
      <c r="A367" s="2"/>
      <c r="B367" s="2"/>
      <c r="O367" s="2"/>
    </row>
    <row r="368" spans="1:15" x14ac:dyDescent="0.2">
      <c r="A368" s="2"/>
      <c r="B368" s="2"/>
      <c r="O368" s="2"/>
    </row>
    <row r="369" spans="1:15" x14ac:dyDescent="0.2">
      <c r="A369" s="2"/>
      <c r="B369" s="2"/>
      <c r="O369" s="2"/>
    </row>
    <row r="370" spans="1:15" x14ac:dyDescent="0.2">
      <c r="A370" s="2"/>
      <c r="B370" s="2"/>
      <c r="J370" s="2"/>
      <c r="O370" s="2"/>
    </row>
    <row r="371" spans="1:15" x14ac:dyDescent="0.2">
      <c r="A371" s="2"/>
      <c r="B371" s="2"/>
      <c r="I371" s="2"/>
      <c r="J371" s="2"/>
      <c r="O371" s="2"/>
    </row>
    <row r="372" spans="1:15" x14ac:dyDescent="0.2">
      <c r="A372" s="2"/>
      <c r="B372" s="2"/>
      <c r="J372" s="2"/>
      <c r="O372" s="2"/>
    </row>
    <row r="373" spans="1:15" x14ac:dyDescent="0.2">
      <c r="A373" s="2"/>
      <c r="B373" s="2"/>
      <c r="J373" s="2"/>
      <c r="O373" s="2"/>
    </row>
    <row r="374" spans="1:15" x14ac:dyDescent="0.2">
      <c r="A374" s="2"/>
      <c r="B374" s="2"/>
      <c r="O374" s="2"/>
    </row>
    <row r="375" spans="1:15" x14ac:dyDescent="0.2">
      <c r="A375" s="2"/>
      <c r="B375" s="2"/>
      <c r="O375" s="2"/>
    </row>
    <row r="376" spans="1:15" x14ac:dyDescent="0.2">
      <c r="A376" s="2"/>
      <c r="B376" s="2"/>
      <c r="O376" s="2"/>
    </row>
    <row r="377" spans="1:15" x14ac:dyDescent="0.2">
      <c r="A377" s="2"/>
      <c r="B377" s="2"/>
      <c r="O377" s="2"/>
    </row>
    <row r="378" spans="1:15" x14ac:dyDescent="0.2">
      <c r="A378" s="2"/>
      <c r="B378" s="2"/>
      <c r="O378" s="2"/>
    </row>
    <row r="379" spans="1:15" x14ac:dyDescent="0.2">
      <c r="A379" s="2"/>
      <c r="B379" s="2"/>
      <c r="D379" s="2"/>
      <c r="O379" s="2"/>
    </row>
    <row r="380" spans="1:15" x14ac:dyDescent="0.2">
      <c r="A380" s="2"/>
      <c r="B380" s="2"/>
      <c r="D380" s="2"/>
      <c r="E380" s="2"/>
      <c r="F380" s="2"/>
      <c r="K380" s="2"/>
      <c r="O380" s="2"/>
    </row>
    <row r="381" spans="1:15" x14ac:dyDescent="0.2">
      <c r="A381" s="2"/>
      <c r="B381" s="2"/>
      <c r="D381" s="2"/>
      <c r="O381" s="2"/>
    </row>
    <row r="382" spans="1:15" x14ac:dyDescent="0.2">
      <c r="A382" s="2"/>
      <c r="B382" s="2"/>
      <c r="O382" s="2"/>
    </row>
    <row r="383" spans="1:15" x14ac:dyDescent="0.2">
      <c r="A383" s="4"/>
      <c r="B383" s="2"/>
      <c r="O383" s="2"/>
    </row>
    <row r="384" spans="1:15" x14ac:dyDescent="0.2">
      <c r="A384" s="1"/>
      <c r="B384" s="2"/>
      <c r="C384" s="2"/>
      <c r="D384" s="2"/>
      <c r="E384" s="2"/>
      <c r="F384" s="2"/>
      <c r="K384" s="2"/>
      <c r="L384" s="2"/>
      <c r="M384" s="2"/>
      <c r="N384" s="2"/>
      <c r="O384" s="1"/>
    </row>
    <row r="385" spans="1:15" x14ac:dyDescent="0.2">
      <c r="A385" s="2"/>
      <c r="B385" s="2"/>
      <c r="O385" s="2"/>
    </row>
    <row r="386" spans="1:15" x14ac:dyDescent="0.2">
      <c r="A386" s="2"/>
      <c r="B386" s="2"/>
      <c r="O386" s="2"/>
    </row>
    <row r="387" spans="1:15" x14ac:dyDescent="0.2">
      <c r="A387" s="2"/>
      <c r="B387" s="2"/>
      <c r="O387" s="2"/>
    </row>
    <row r="388" spans="1:15" x14ac:dyDescent="0.2">
      <c r="A388" s="2"/>
      <c r="B388" s="2"/>
      <c r="O388" s="2"/>
    </row>
    <row r="389" spans="1:15" x14ac:dyDescent="0.2">
      <c r="A389" s="2"/>
      <c r="B389" s="2"/>
      <c r="O389" s="2"/>
    </row>
    <row r="390" spans="1:15" x14ac:dyDescent="0.2">
      <c r="A390" s="2"/>
      <c r="B390" s="2"/>
      <c r="O390" s="2"/>
    </row>
    <row r="391" spans="1:15" x14ac:dyDescent="0.2">
      <c r="A391" s="2"/>
      <c r="B391" s="2"/>
      <c r="O391" s="2"/>
    </row>
    <row r="392" spans="1:15" x14ac:dyDescent="0.2">
      <c r="A392" s="2"/>
      <c r="B392" s="2"/>
      <c r="O392" s="2"/>
    </row>
    <row r="393" spans="1:15" x14ac:dyDescent="0.2">
      <c r="A393" s="2"/>
      <c r="B393" s="2"/>
      <c r="O393" s="2"/>
    </row>
    <row r="394" spans="1:15" x14ac:dyDescent="0.2">
      <c r="A394" s="2"/>
      <c r="B394" s="2"/>
      <c r="O394" s="2"/>
    </row>
    <row r="395" spans="1:15" x14ac:dyDescent="0.2">
      <c r="A395" s="2"/>
      <c r="B395" s="2"/>
      <c r="O395" s="2"/>
    </row>
    <row r="396" spans="1:15" x14ac:dyDescent="0.2">
      <c r="A396" s="2"/>
      <c r="B396" s="2"/>
      <c r="O396" s="2"/>
    </row>
    <row r="397" spans="1:15" x14ac:dyDescent="0.2">
      <c r="A397" s="2"/>
      <c r="B397" s="2"/>
      <c r="O397" s="2"/>
    </row>
    <row r="398" spans="1:15" x14ac:dyDescent="0.2">
      <c r="A398" s="2"/>
      <c r="B398" s="2"/>
      <c r="O398" s="2"/>
    </row>
    <row r="399" spans="1:15" x14ac:dyDescent="0.2">
      <c r="A399" s="2"/>
      <c r="B399" s="2"/>
      <c r="O399" s="2"/>
    </row>
    <row r="400" spans="1:15" x14ac:dyDescent="0.2">
      <c r="A400" s="2"/>
      <c r="B400" s="2"/>
      <c r="O400" s="2"/>
    </row>
    <row r="401" spans="1:15" x14ac:dyDescent="0.2">
      <c r="A401" s="2"/>
      <c r="B401" s="2"/>
      <c r="O401" s="2"/>
    </row>
    <row r="402" spans="1:15" x14ac:dyDescent="0.2">
      <c r="A402" s="2"/>
      <c r="B402" s="2"/>
      <c r="O402" s="2"/>
    </row>
    <row r="403" spans="1:15" x14ac:dyDescent="0.2">
      <c r="A403" s="2"/>
      <c r="B403" s="2"/>
      <c r="O403" s="2"/>
    </row>
    <row r="404" spans="1:15" x14ac:dyDescent="0.2">
      <c r="A404" s="2"/>
      <c r="B404" s="2"/>
      <c r="O404" s="2"/>
    </row>
    <row r="405" spans="1:15" x14ac:dyDescent="0.2">
      <c r="A405" s="2"/>
      <c r="B405" s="2"/>
      <c r="O405" s="2"/>
    </row>
    <row r="406" spans="1:15" x14ac:dyDescent="0.2">
      <c r="A406" s="2"/>
      <c r="B406" s="2"/>
      <c r="O406" s="2"/>
    </row>
    <row r="407" spans="1:15" x14ac:dyDescent="0.2">
      <c r="A407" s="2"/>
      <c r="B407" s="2"/>
      <c r="O407" s="2"/>
    </row>
    <row r="408" spans="1:15" x14ac:dyDescent="0.2">
      <c r="A408" s="2"/>
      <c r="B408" s="2"/>
      <c r="O408" s="2"/>
    </row>
    <row r="409" spans="1:15" x14ac:dyDescent="0.2">
      <c r="A409" s="2"/>
      <c r="B409" s="2"/>
      <c r="O409" s="2"/>
    </row>
    <row r="410" spans="1:15" x14ac:dyDescent="0.2">
      <c r="A410" s="2"/>
      <c r="B410" s="2"/>
      <c r="O410" s="2"/>
    </row>
    <row r="411" spans="1:15" x14ac:dyDescent="0.2">
      <c r="A411" s="2"/>
      <c r="B411" s="2"/>
      <c r="O411" s="2"/>
    </row>
    <row r="412" spans="1:15" x14ac:dyDescent="0.2">
      <c r="A412" s="2"/>
      <c r="B412" s="2"/>
      <c r="O412" s="2"/>
    </row>
    <row r="413" spans="1:15" x14ac:dyDescent="0.2">
      <c r="A413" s="2"/>
      <c r="B413" s="2"/>
      <c r="O413" s="2"/>
    </row>
    <row r="414" spans="1:15" x14ac:dyDescent="0.2">
      <c r="A414" s="2"/>
      <c r="B414" s="2"/>
      <c r="O414" s="2"/>
    </row>
    <row r="415" spans="1:15" x14ac:dyDescent="0.2">
      <c r="A415" s="2"/>
      <c r="B415" s="2"/>
      <c r="O415" s="2"/>
    </row>
    <row r="416" spans="1:15" x14ac:dyDescent="0.2">
      <c r="A416" s="2"/>
      <c r="B416" s="2"/>
      <c r="O416" s="2"/>
    </row>
    <row r="417" spans="1:15" x14ac:dyDescent="0.2">
      <c r="A417" s="2"/>
      <c r="B417" s="2"/>
      <c r="O417" s="2"/>
    </row>
    <row r="418" spans="1:15" x14ac:dyDescent="0.2">
      <c r="A418" s="2"/>
      <c r="B418" s="2"/>
      <c r="O418" s="2"/>
    </row>
    <row r="419" spans="1:15" x14ac:dyDescent="0.2">
      <c r="A419" s="2"/>
      <c r="B419" s="2"/>
      <c r="O419" s="2"/>
    </row>
    <row r="420" spans="1:15" x14ac:dyDescent="0.2">
      <c r="A420" s="2"/>
      <c r="B420" s="2"/>
      <c r="O420" s="2"/>
    </row>
    <row r="421" spans="1:15" x14ac:dyDescent="0.2">
      <c r="A421" s="2"/>
      <c r="B421" s="2"/>
      <c r="O421" s="2"/>
    </row>
    <row r="422" spans="1:15" x14ac:dyDescent="0.2">
      <c r="A422" s="2"/>
      <c r="B422" s="2"/>
      <c r="O422" s="2"/>
    </row>
    <row r="423" spans="1:15" x14ac:dyDescent="0.2">
      <c r="A423" s="2"/>
      <c r="B423" s="2"/>
      <c r="O423" s="2"/>
    </row>
    <row r="424" spans="1:15" x14ac:dyDescent="0.2">
      <c r="A424" s="2"/>
      <c r="B424" s="2"/>
      <c r="O424" s="2"/>
    </row>
    <row r="425" spans="1:15" x14ac:dyDescent="0.2">
      <c r="A425" s="2"/>
      <c r="B425" s="2"/>
      <c r="O425" s="2"/>
    </row>
    <row r="426" spans="1:15" x14ac:dyDescent="0.2">
      <c r="A426" s="2"/>
      <c r="B426" s="2"/>
      <c r="O426" s="2"/>
    </row>
    <row r="427" spans="1:15" x14ac:dyDescent="0.2">
      <c r="A427" s="2"/>
      <c r="B427" s="2"/>
      <c r="O427" s="2"/>
    </row>
    <row r="428" spans="1:15" x14ac:dyDescent="0.2">
      <c r="A428" s="2"/>
      <c r="B428" s="2"/>
      <c r="O428" s="2"/>
    </row>
    <row r="429" spans="1:15" x14ac:dyDescent="0.2">
      <c r="A429" s="2"/>
      <c r="B429" s="2"/>
      <c r="O429" s="2"/>
    </row>
    <row r="430" spans="1:15" x14ac:dyDescent="0.2">
      <c r="A430" s="2"/>
      <c r="B430" s="2"/>
      <c r="O430" s="2"/>
    </row>
    <row r="431" spans="1:15" x14ac:dyDescent="0.2">
      <c r="A431" s="2"/>
      <c r="B431" s="2"/>
      <c r="C431" s="3"/>
      <c r="D431" s="3"/>
      <c r="O431" s="2"/>
    </row>
    <row r="432" spans="1:15" x14ac:dyDescent="0.2">
      <c r="A432" s="2"/>
      <c r="B432" s="2"/>
      <c r="O432" s="2"/>
    </row>
    <row r="433" spans="1:15" x14ac:dyDescent="0.2">
      <c r="A433" s="2"/>
      <c r="B433" s="2"/>
      <c r="D433" s="2"/>
      <c r="O433" s="2"/>
    </row>
    <row r="434" spans="1:15" x14ac:dyDescent="0.2">
      <c r="A434" s="2"/>
      <c r="B434" s="2"/>
      <c r="D434" s="2"/>
      <c r="E434" s="2"/>
      <c r="F434" s="2"/>
      <c r="K434" s="2"/>
      <c r="O434" s="2"/>
    </row>
    <row r="435" spans="1:15" x14ac:dyDescent="0.2">
      <c r="A435" s="2"/>
      <c r="B435" s="2"/>
      <c r="D435" s="2"/>
      <c r="O435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809 Polysome Run 2</vt:lpstr>
      <vt:lpstr>809 Polysome Run 3</vt:lpstr>
      <vt:lpstr>809 Polysome Run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2019-08-28T16:39:55Z</cp:lastPrinted>
  <dcterms:created xsi:type="dcterms:W3CDTF">2017-05-16T13:10:14Z</dcterms:created>
  <dcterms:modified xsi:type="dcterms:W3CDTF">2022-08-22T15:42:11Z</dcterms:modified>
</cp:coreProperties>
</file>