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Lab\biochem\drafts\elife\revised\revised-2\source data\"/>
    </mc:Choice>
  </mc:AlternateContent>
  <xr:revisionPtr revIDLastSave="0" documentId="13_ncr:1_{A6D73FE7-F8DE-4CF7-8CE3-79D709F14AC1}" xr6:coauthVersionLast="47" xr6:coauthVersionMax="47" xr10:uidLastSave="{00000000-0000-0000-0000-000000000000}"/>
  <bookViews>
    <workbookView xWindow="-108" yWindow="-108" windowWidth="23256" windowHeight="12456" xr2:uid="{AC7D806E-F330-4A07-A8F9-C2E6B9703F4A}"/>
  </bookViews>
  <sheets>
    <sheet name="raw" sheetId="2" r:id="rId1"/>
    <sheet name="to grap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E53" i="2"/>
  <c r="E52" i="2"/>
  <c r="E51" i="2"/>
  <c r="E50" i="2"/>
  <c r="E49" i="2"/>
  <c r="J48" i="2"/>
  <c r="K48" i="2" s="1"/>
  <c r="E48" i="2"/>
  <c r="J47" i="2"/>
  <c r="L47" i="2" s="1"/>
  <c r="E47" i="2"/>
  <c r="J46" i="2"/>
  <c r="L46" i="2" s="1"/>
  <c r="E46" i="2"/>
  <c r="J45" i="2"/>
  <c r="L45" i="2" s="1"/>
  <c r="E45" i="2"/>
  <c r="K44" i="2"/>
  <c r="J44" i="2"/>
  <c r="L44" i="2" s="1"/>
  <c r="M44" i="2" s="1"/>
  <c r="E44" i="2"/>
  <c r="L43" i="2"/>
  <c r="J43" i="2"/>
  <c r="K43" i="2" s="1"/>
  <c r="E43" i="2"/>
  <c r="E34" i="2"/>
  <c r="E33" i="2"/>
  <c r="E32" i="2"/>
  <c r="E31" i="2"/>
  <c r="E30" i="2"/>
  <c r="E29" i="2"/>
  <c r="J28" i="2"/>
  <c r="L28" i="2" s="1"/>
  <c r="E28" i="2"/>
  <c r="L27" i="2"/>
  <c r="J27" i="2"/>
  <c r="K27" i="2" s="1"/>
  <c r="E27" i="2"/>
  <c r="L26" i="2"/>
  <c r="J26" i="2"/>
  <c r="K26" i="2" s="1"/>
  <c r="M26" i="2" s="1"/>
  <c r="E26" i="2"/>
  <c r="J25" i="2"/>
  <c r="L25" i="2" s="1"/>
  <c r="E25" i="2"/>
  <c r="K24" i="2"/>
  <c r="J24" i="2"/>
  <c r="L24" i="2" s="1"/>
  <c r="M24" i="2" s="1"/>
  <c r="E24" i="2"/>
  <c r="L23" i="2"/>
  <c r="M23" i="2" s="1"/>
  <c r="K23" i="2"/>
  <c r="J23" i="2"/>
  <c r="E23" i="2"/>
  <c r="E14" i="2"/>
  <c r="E13" i="2"/>
  <c r="E12" i="2"/>
  <c r="E11" i="2"/>
  <c r="E10" i="2"/>
  <c r="E9" i="2"/>
  <c r="K8" i="2"/>
  <c r="J8" i="2"/>
  <c r="L8" i="2" s="1"/>
  <c r="M8" i="2" s="1"/>
  <c r="E8" i="2"/>
  <c r="L7" i="2"/>
  <c r="M7" i="2" s="1"/>
  <c r="K7" i="2"/>
  <c r="J7" i="2"/>
  <c r="E7" i="2"/>
  <c r="L6" i="2"/>
  <c r="J6" i="2"/>
  <c r="K6" i="2" s="1"/>
  <c r="M6" i="2" s="1"/>
  <c r="E6" i="2"/>
  <c r="J5" i="2"/>
  <c r="L5" i="2" s="1"/>
  <c r="E5" i="2"/>
  <c r="K4" i="2"/>
  <c r="J4" i="2"/>
  <c r="L4" i="2" s="1"/>
  <c r="M4" i="2" s="1"/>
  <c r="E4" i="2"/>
  <c r="L3" i="2"/>
  <c r="M3" i="2" s="1"/>
  <c r="K3" i="2"/>
  <c r="J3" i="2"/>
  <c r="E3" i="2"/>
  <c r="M5" i="2" l="1"/>
  <c r="M27" i="2"/>
  <c r="M43" i="2"/>
  <c r="M47" i="2"/>
  <c r="K5" i="2"/>
  <c r="K45" i="2"/>
  <c r="M45" i="2" s="1"/>
  <c r="L48" i="2"/>
  <c r="M48" i="2" s="1"/>
  <c r="K47" i="2"/>
  <c r="K28" i="2"/>
  <c r="M28" i="2" s="1"/>
  <c r="K25" i="2"/>
  <c r="M25" i="2" s="1"/>
  <c r="K46" i="2"/>
  <c r="M46" i="2" s="1"/>
</calcChain>
</file>

<file path=xl/sharedStrings.xml><?xml version="1.0" encoding="utf-8"?>
<sst xmlns="http://schemas.openxmlformats.org/spreadsheetml/2006/main" count="102" uniqueCount="40">
  <si>
    <t>WT</t>
  </si>
  <si>
    <t>NTD</t>
  </si>
  <si>
    <t>CC.NTD</t>
  </si>
  <si>
    <t>CC</t>
  </si>
  <si>
    <t>CC.CTD</t>
  </si>
  <si>
    <t>CTD</t>
  </si>
  <si>
    <t>Pellet</t>
  </si>
  <si>
    <t>Supernatant</t>
  </si>
  <si>
    <t>200uM truncs t18hr 10peg</t>
  </si>
  <si>
    <t>raw</t>
  </si>
  <si>
    <t>sub.bak</t>
  </si>
  <si>
    <t>p</t>
  </si>
  <si>
    <t>s</t>
  </si>
  <si>
    <t>sum</t>
  </si>
  <si>
    <t>pr</t>
  </si>
  <si>
    <t>sr</t>
  </si>
  <si>
    <t>P1</t>
  </si>
  <si>
    <t>wt</t>
  </si>
  <si>
    <t>S1</t>
  </si>
  <si>
    <t>ntd</t>
  </si>
  <si>
    <t>P2</t>
  </si>
  <si>
    <t>ntd.cc</t>
  </si>
  <si>
    <t>S2</t>
  </si>
  <si>
    <t>cc</t>
  </si>
  <si>
    <t>P3</t>
  </si>
  <si>
    <t>cc.ctd</t>
  </si>
  <si>
    <t>S3</t>
  </si>
  <si>
    <t>ctd</t>
  </si>
  <si>
    <t>P4</t>
  </si>
  <si>
    <t>S4</t>
  </si>
  <si>
    <t>P5</t>
  </si>
  <si>
    <t>S5</t>
  </si>
  <si>
    <t>P6</t>
  </si>
  <si>
    <t>S6</t>
  </si>
  <si>
    <t>B1</t>
  </si>
  <si>
    <t>B2</t>
  </si>
  <si>
    <t>B3</t>
  </si>
  <si>
    <t>B4</t>
  </si>
  <si>
    <t>B5</t>
  </si>
  <si>
    <t>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</si>
</sst>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9F4D-339E-4997-879B-6FFEB51023FB}">
  <dimension ref="A1:M60"/>
  <sheetViews>
    <sheetView tabSelected="1" workbookViewId="0">
      <selection activeCell="O21" sqref="O21"/>
    </sheetView>
  </sheetViews>
  <sheetFormatPr defaultRowHeight="14.4" x14ac:dyDescent="0.3"/>
  <sheetData>
    <row r="1" spans="1:13" x14ac:dyDescent="0.3">
      <c r="B1" s="5" t="s">
        <v>8</v>
      </c>
    </row>
    <row r="2" spans="1:13" x14ac:dyDescent="0.3">
      <c r="A2">
        <v>1</v>
      </c>
      <c r="D2" t="s">
        <v>9</v>
      </c>
      <c r="E2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15</v>
      </c>
    </row>
    <row r="3" spans="1:13" x14ac:dyDescent="0.3">
      <c r="B3" s="6" t="s">
        <v>16</v>
      </c>
      <c r="C3">
        <v>1</v>
      </c>
      <c r="D3">
        <v>59098.53</v>
      </c>
      <c r="E3">
        <f>D3-D15</f>
        <v>45578.891000000003</v>
      </c>
      <c r="G3" s="7" t="s">
        <v>17</v>
      </c>
      <c r="H3">
        <v>45578.891000000003</v>
      </c>
      <c r="I3">
        <v>3352.0370000000003</v>
      </c>
      <c r="J3">
        <f>SUM(H3:I3)</f>
        <v>48930.928</v>
      </c>
      <c r="K3">
        <f>H3/J3</f>
        <v>0.93149451406276218</v>
      </c>
      <c r="L3">
        <f>I3/J3</f>
        <v>6.8505485937237903E-2</v>
      </c>
      <c r="M3">
        <f>SUM(L3,K3)</f>
        <v>1</v>
      </c>
    </row>
    <row r="4" spans="1:13" x14ac:dyDescent="0.3">
      <c r="B4" s="6" t="s">
        <v>18</v>
      </c>
      <c r="C4">
        <v>2</v>
      </c>
      <c r="D4">
        <v>16871.675999999999</v>
      </c>
      <c r="E4">
        <f>D4-D15</f>
        <v>3352.0370000000003</v>
      </c>
      <c r="G4" s="7" t="s">
        <v>19</v>
      </c>
      <c r="H4">
        <v>1168.9500000000007</v>
      </c>
      <c r="I4">
        <v>4457.2770000000019</v>
      </c>
      <c r="J4">
        <f t="shared" ref="J4:J8" si="0">SUM(H4:I4)</f>
        <v>5626.2270000000026</v>
      </c>
      <c r="K4">
        <f t="shared" ref="K4:K8" si="1">H4/J4</f>
        <v>0.20776801220427121</v>
      </c>
      <c r="L4">
        <f t="shared" ref="L4:L8" si="2">I4/J4</f>
        <v>0.79223198779572879</v>
      </c>
      <c r="M4">
        <f t="shared" ref="M4:M8" si="3">SUM(L4,K4)</f>
        <v>1</v>
      </c>
    </row>
    <row r="5" spans="1:13" x14ac:dyDescent="0.3">
      <c r="B5" s="6" t="s">
        <v>20</v>
      </c>
      <c r="C5">
        <v>3</v>
      </c>
      <c r="D5">
        <v>17158.663</v>
      </c>
      <c r="E5">
        <f>D5-D16</f>
        <v>1168.9500000000007</v>
      </c>
      <c r="G5" s="7" t="s">
        <v>21</v>
      </c>
      <c r="H5">
        <v>34582.411</v>
      </c>
      <c r="I5">
        <v>36822.53</v>
      </c>
      <c r="J5">
        <f t="shared" si="0"/>
        <v>71404.940999999992</v>
      </c>
      <c r="K5">
        <f t="shared" si="1"/>
        <v>0.48431397765597206</v>
      </c>
      <c r="L5">
        <f t="shared" si="2"/>
        <v>0.51568602234402805</v>
      </c>
      <c r="M5">
        <f t="shared" si="3"/>
        <v>1</v>
      </c>
    </row>
    <row r="6" spans="1:13" x14ac:dyDescent="0.3">
      <c r="B6" s="6" t="s">
        <v>22</v>
      </c>
      <c r="C6">
        <v>4</v>
      </c>
      <c r="D6">
        <v>20446.990000000002</v>
      </c>
      <c r="E6">
        <f>D6-D16</f>
        <v>4457.2770000000019</v>
      </c>
      <c r="G6" s="7" t="s">
        <v>23</v>
      </c>
      <c r="H6">
        <v>11244.961000000001</v>
      </c>
      <c r="I6">
        <v>46595.962</v>
      </c>
      <c r="J6">
        <f t="shared" si="0"/>
        <v>57840.923000000003</v>
      </c>
      <c r="K6">
        <f t="shared" si="1"/>
        <v>0.19441185266009675</v>
      </c>
      <c r="L6">
        <f t="shared" si="2"/>
        <v>0.80558814733990325</v>
      </c>
      <c r="M6">
        <f t="shared" si="3"/>
        <v>1</v>
      </c>
    </row>
    <row r="7" spans="1:13" x14ac:dyDescent="0.3">
      <c r="B7" s="6" t="s">
        <v>24</v>
      </c>
      <c r="C7">
        <v>5</v>
      </c>
      <c r="D7">
        <v>47910.273000000001</v>
      </c>
      <c r="E7">
        <f>D7-D17</f>
        <v>34582.411</v>
      </c>
      <c r="G7" s="7" t="s">
        <v>25</v>
      </c>
      <c r="H7">
        <v>34675.428</v>
      </c>
      <c r="I7">
        <v>41753.978000000003</v>
      </c>
      <c r="J7">
        <f t="shared" si="0"/>
        <v>76429.406000000003</v>
      </c>
      <c r="K7">
        <f t="shared" si="1"/>
        <v>0.45369223463544905</v>
      </c>
      <c r="L7">
        <f t="shared" si="2"/>
        <v>0.54630776536455095</v>
      </c>
      <c r="M7">
        <f t="shared" si="3"/>
        <v>1</v>
      </c>
    </row>
    <row r="8" spans="1:13" x14ac:dyDescent="0.3">
      <c r="B8" s="6" t="s">
        <v>26</v>
      </c>
      <c r="C8">
        <v>6</v>
      </c>
      <c r="D8">
        <v>50150.392</v>
      </c>
      <c r="E8">
        <f>D8-D17</f>
        <v>36822.53</v>
      </c>
      <c r="G8" s="7" t="s">
        <v>27</v>
      </c>
      <c r="H8">
        <v>5327.262999999999</v>
      </c>
      <c r="I8">
        <v>13357.181</v>
      </c>
      <c r="J8">
        <f t="shared" si="0"/>
        <v>18684.444</v>
      </c>
      <c r="K8">
        <f t="shared" si="1"/>
        <v>0.28511755554513685</v>
      </c>
      <c r="L8">
        <f t="shared" si="2"/>
        <v>0.71488244445486315</v>
      </c>
      <c r="M8">
        <f t="shared" si="3"/>
        <v>1</v>
      </c>
    </row>
    <row r="9" spans="1:13" x14ac:dyDescent="0.3">
      <c r="B9" s="6" t="s">
        <v>28</v>
      </c>
      <c r="C9">
        <v>7</v>
      </c>
      <c r="D9">
        <v>26262.38</v>
      </c>
      <c r="E9">
        <f>D9-D18</f>
        <v>11244.961000000001</v>
      </c>
    </row>
    <row r="10" spans="1:13" x14ac:dyDescent="0.3">
      <c r="B10" s="6" t="s">
        <v>29</v>
      </c>
      <c r="C10">
        <v>8</v>
      </c>
      <c r="D10">
        <v>61613.381000000001</v>
      </c>
      <c r="E10">
        <f>D10-D18</f>
        <v>46595.962</v>
      </c>
    </row>
    <row r="11" spans="1:13" x14ac:dyDescent="0.3">
      <c r="B11" s="6" t="s">
        <v>30</v>
      </c>
      <c r="C11">
        <v>9</v>
      </c>
      <c r="D11">
        <v>49716.373</v>
      </c>
      <c r="E11">
        <f>D11-D19</f>
        <v>34675.428</v>
      </c>
    </row>
    <row r="12" spans="1:13" x14ac:dyDescent="0.3">
      <c r="B12" s="6" t="s">
        <v>31</v>
      </c>
      <c r="C12">
        <v>10</v>
      </c>
      <c r="D12">
        <v>56794.923000000003</v>
      </c>
      <c r="E12">
        <f>D12-D19</f>
        <v>41753.978000000003</v>
      </c>
    </row>
    <row r="13" spans="1:13" x14ac:dyDescent="0.3">
      <c r="B13" s="6" t="s">
        <v>32</v>
      </c>
      <c r="C13">
        <v>11</v>
      </c>
      <c r="D13">
        <v>19992.832999999999</v>
      </c>
      <c r="E13">
        <f>D13-D20</f>
        <v>5327.262999999999</v>
      </c>
    </row>
    <row r="14" spans="1:13" x14ac:dyDescent="0.3">
      <c r="B14" s="6" t="s">
        <v>33</v>
      </c>
      <c r="C14">
        <v>12</v>
      </c>
      <c r="D14">
        <v>28022.751</v>
      </c>
      <c r="E14">
        <f>D14-D20</f>
        <v>13357.181</v>
      </c>
    </row>
    <row r="15" spans="1:13" x14ac:dyDescent="0.3">
      <c r="B15" s="6" t="s">
        <v>34</v>
      </c>
      <c r="C15">
        <v>13</v>
      </c>
      <c r="D15">
        <v>13519.638999999999</v>
      </c>
    </row>
    <row r="16" spans="1:13" x14ac:dyDescent="0.3">
      <c r="B16" s="6" t="s">
        <v>35</v>
      </c>
      <c r="C16">
        <v>14</v>
      </c>
      <c r="D16">
        <v>15989.713</v>
      </c>
    </row>
    <row r="17" spans="1:13" x14ac:dyDescent="0.3">
      <c r="B17" s="6" t="s">
        <v>36</v>
      </c>
      <c r="C17">
        <v>15</v>
      </c>
      <c r="D17">
        <v>13327.861999999999</v>
      </c>
    </row>
    <row r="18" spans="1:13" x14ac:dyDescent="0.3">
      <c r="B18" s="6" t="s">
        <v>37</v>
      </c>
      <c r="C18">
        <v>16</v>
      </c>
      <c r="D18">
        <v>15017.419</v>
      </c>
    </row>
    <row r="19" spans="1:13" x14ac:dyDescent="0.3">
      <c r="B19" s="6" t="s">
        <v>38</v>
      </c>
      <c r="C19">
        <v>17</v>
      </c>
      <c r="D19">
        <v>15040.945</v>
      </c>
    </row>
    <row r="20" spans="1:13" x14ac:dyDescent="0.3">
      <c r="B20" s="6" t="s">
        <v>39</v>
      </c>
      <c r="C20">
        <v>18</v>
      </c>
      <c r="D20">
        <v>14665.57</v>
      </c>
    </row>
    <row r="22" spans="1:13" x14ac:dyDescent="0.3">
      <c r="A22">
        <v>2</v>
      </c>
      <c r="D22" t="s">
        <v>9</v>
      </c>
      <c r="E22" t="s">
        <v>10</v>
      </c>
      <c r="H22" s="5" t="s">
        <v>11</v>
      </c>
      <c r="I22" s="5" t="s">
        <v>12</v>
      </c>
      <c r="J22" s="5" t="s">
        <v>13</v>
      </c>
      <c r="K22" s="5" t="s">
        <v>14</v>
      </c>
      <c r="L22" s="5" t="s">
        <v>15</v>
      </c>
    </row>
    <row r="23" spans="1:13" x14ac:dyDescent="0.3">
      <c r="B23" s="6" t="s">
        <v>16</v>
      </c>
      <c r="C23">
        <v>1</v>
      </c>
      <c r="D23">
        <v>52779.898999999998</v>
      </c>
      <c r="E23">
        <f>D23-D35</f>
        <v>35804.510999999999</v>
      </c>
      <c r="G23" s="7" t="s">
        <v>17</v>
      </c>
      <c r="H23">
        <v>35804.510999999999</v>
      </c>
      <c r="I23">
        <v>1402.7180000000008</v>
      </c>
      <c r="J23">
        <f>SUM(H23:I23)</f>
        <v>37207.228999999999</v>
      </c>
      <c r="K23">
        <f>H23/J23</f>
        <v>0.9622998530742507</v>
      </c>
      <c r="L23">
        <f>I23/J23</f>
        <v>3.7700146925749314E-2</v>
      </c>
      <c r="M23">
        <f>SUM(L23,K23)</f>
        <v>1</v>
      </c>
    </row>
    <row r="24" spans="1:13" x14ac:dyDescent="0.3">
      <c r="B24" s="6" t="s">
        <v>18</v>
      </c>
      <c r="C24">
        <v>2</v>
      </c>
      <c r="D24">
        <v>18378.106</v>
      </c>
      <c r="E24">
        <f>D24-D35</f>
        <v>1402.7180000000008</v>
      </c>
      <c r="G24" s="7" t="s">
        <v>19</v>
      </c>
      <c r="H24">
        <v>1460.7979999999989</v>
      </c>
      <c r="I24">
        <v>3408.3970000000008</v>
      </c>
      <c r="J24">
        <f t="shared" ref="J24:J28" si="4">SUM(H24:I24)</f>
        <v>4869.1949999999997</v>
      </c>
      <c r="K24">
        <f t="shared" ref="K24:K28" si="5">H24/J24</f>
        <v>0.30000811222388896</v>
      </c>
      <c r="L24">
        <f t="shared" ref="L24:L28" si="6">I24/J24</f>
        <v>0.6999918877761111</v>
      </c>
      <c r="M24">
        <f t="shared" ref="M24:M28" si="7">SUM(L24,K24)</f>
        <v>1</v>
      </c>
    </row>
    <row r="25" spans="1:13" x14ac:dyDescent="0.3">
      <c r="B25" s="6" t="s">
        <v>20</v>
      </c>
      <c r="C25">
        <v>3</v>
      </c>
      <c r="D25">
        <v>20370.064999999999</v>
      </c>
      <c r="E25">
        <f>D25-D36</f>
        <v>1460.7979999999989</v>
      </c>
      <c r="G25" s="7" t="s">
        <v>21</v>
      </c>
      <c r="H25">
        <v>27813.314999999999</v>
      </c>
      <c r="I25">
        <v>27136.743999999995</v>
      </c>
      <c r="J25">
        <f t="shared" si="4"/>
        <v>54950.058999999994</v>
      </c>
      <c r="K25">
        <f t="shared" si="5"/>
        <v>0.50615623542824584</v>
      </c>
      <c r="L25">
        <f t="shared" si="6"/>
        <v>0.49384376457175411</v>
      </c>
      <c r="M25">
        <f t="shared" si="7"/>
        <v>1</v>
      </c>
    </row>
    <row r="26" spans="1:13" x14ac:dyDescent="0.3">
      <c r="B26" s="6" t="s">
        <v>22</v>
      </c>
      <c r="C26">
        <v>4</v>
      </c>
      <c r="D26">
        <v>22317.664000000001</v>
      </c>
      <c r="E26">
        <f>D26-D36</f>
        <v>3408.3970000000008</v>
      </c>
      <c r="G26" s="7" t="s">
        <v>23</v>
      </c>
      <c r="H26">
        <v>13888.598000000002</v>
      </c>
      <c r="I26">
        <v>43153.652000000002</v>
      </c>
      <c r="J26">
        <f t="shared" si="4"/>
        <v>57042.25</v>
      </c>
      <c r="K26">
        <f t="shared" si="5"/>
        <v>0.24347914046167538</v>
      </c>
      <c r="L26">
        <f t="shared" si="6"/>
        <v>0.75652085953832471</v>
      </c>
      <c r="M26">
        <f t="shared" si="7"/>
        <v>1</v>
      </c>
    </row>
    <row r="27" spans="1:13" x14ac:dyDescent="0.3">
      <c r="B27" s="6" t="s">
        <v>24</v>
      </c>
      <c r="C27">
        <v>5</v>
      </c>
      <c r="D27">
        <v>45559.216</v>
      </c>
      <c r="E27">
        <f>D27-D37</f>
        <v>27813.314999999999</v>
      </c>
      <c r="G27" s="7" t="s">
        <v>25</v>
      </c>
      <c r="H27">
        <v>36341.712</v>
      </c>
      <c r="I27">
        <v>37438.150999999998</v>
      </c>
      <c r="J27">
        <f t="shared" si="4"/>
        <v>73779.862999999998</v>
      </c>
      <c r="K27">
        <f t="shared" si="5"/>
        <v>0.49256952401768489</v>
      </c>
      <c r="L27">
        <f t="shared" si="6"/>
        <v>0.50743047598231517</v>
      </c>
      <c r="M27">
        <f t="shared" si="7"/>
        <v>1</v>
      </c>
    </row>
    <row r="28" spans="1:13" x14ac:dyDescent="0.3">
      <c r="B28" s="6" t="s">
        <v>26</v>
      </c>
      <c r="C28">
        <v>6</v>
      </c>
      <c r="D28">
        <v>44882.644999999997</v>
      </c>
      <c r="E28">
        <f>D28-D37</f>
        <v>27136.743999999995</v>
      </c>
      <c r="G28" s="7" t="s">
        <v>27</v>
      </c>
      <c r="H28">
        <v>5252.510000000002</v>
      </c>
      <c r="I28">
        <v>10935.469000000001</v>
      </c>
      <c r="J28">
        <f t="shared" si="4"/>
        <v>16187.979000000003</v>
      </c>
      <c r="K28">
        <f t="shared" si="5"/>
        <v>0.32446978094053625</v>
      </c>
      <c r="L28">
        <f t="shared" si="6"/>
        <v>0.67553021905946375</v>
      </c>
      <c r="M28">
        <f t="shared" si="7"/>
        <v>1</v>
      </c>
    </row>
    <row r="29" spans="1:13" x14ac:dyDescent="0.3">
      <c r="B29" s="6" t="s">
        <v>28</v>
      </c>
      <c r="C29">
        <v>7</v>
      </c>
      <c r="D29">
        <v>29705.848000000002</v>
      </c>
      <c r="E29">
        <f>D29-D38</f>
        <v>13888.598000000002</v>
      </c>
    </row>
    <row r="30" spans="1:13" x14ac:dyDescent="0.3">
      <c r="B30" s="6" t="s">
        <v>29</v>
      </c>
      <c r="C30">
        <v>8</v>
      </c>
      <c r="D30">
        <v>58970.902000000002</v>
      </c>
      <c r="E30">
        <f>D30-D38</f>
        <v>43153.652000000002</v>
      </c>
    </row>
    <row r="31" spans="1:13" x14ac:dyDescent="0.3">
      <c r="B31" s="6" t="s">
        <v>30</v>
      </c>
      <c r="C31">
        <v>9</v>
      </c>
      <c r="D31">
        <v>53787.254999999997</v>
      </c>
      <c r="E31">
        <f>D31-D39</f>
        <v>36341.712</v>
      </c>
    </row>
    <row r="32" spans="1:13" x14ac:dyDescent="0.3">
      <c r="B32" s="6" t="s">
        <v>31</v>
      </c>
      <c r="C32">
        <v>10</v>
      </c>
      <c r="D32">
        <v>54883.694000000003</v>
      </c>
      <c r="E32">
        <f>D32-D39</f>
        <v>37438.150999999998</v>
      </c>
    </row>
    <row r="33" spans="1:13" x14ac:dyDescent="0.3">
      <c r="B33" s="6" t="s">
        <v>32</v>
      </c>
      <c r="C33">
        <v>11</v>
      </c>
      <c r="D33">
        <v>22050.776000000002</v>
      </c>
      <c r="E33">
        <f>D33-D40</f>
        <v>5252.510000000002</v>
      </c>
    </row>
    <row r="34" spans="1:13" x14ac:dyDescent="0.3">
      <c r="B34" s="6" t="s">
        <v>33</v>
      </c>
      <c r="C34">
        <v>12</v>
      </c>
      <c r="D34">
        <v>27733.735000000001</v>
      </c>
      <c r="E34">
        <f>D34-D40</f>
        <v>10935.469000000001</v>
      </c>
    </row>
    <row r="35" spans="1:13" x14ac:dyDescent="0.3">
      <c r="B35" s="6" t="s">
        <v>34</v>
      </c>
      <c r="C35">
        <v>13</v>
      </c>
      <c r="D35">
        <v>16975.387999999999</v>
      </c>
    </row>
    <row r="36" spans="1:13" x14ac:dyDescent="0.3">
      <c r="B36" s="6" t="s">
        <v>35</v>
      </c>
      <c r="C36">
        <v>14</v>
      </c>
      <c r="D36">
        <v>18909.267</v>
      </c>
    </row>
    <row r="37" spans="1:13" x14ac:dyDescent="0.3">
      <c r="B37" s="6" t="s">
        <v>36</v>
      </c>
      <c r="C37">
        <v>15</v>
      </c>
      <c r="D37">
        <v>17745.901000000002</v>
      </c>
    </row>
    <row r="38" spans="1:13" x14ac:dyDescent="0.3">
      <c r="B38" s="6" t="s">
        <v>37</v>
      </c>
      <c r="C38">
        <v>16</v>
      </c>
      <c r="D38">
        <v>15817.25</v>
      </c>
    </row>
    <row r="39" spans="1:13" x14ac:dyDescent="0.3">
      <c r="B39" s="6" t="s">
        <v>38</v>
      </c>
      <c r="C39">
        <v>17</v>
      </c>
      <c r="D39">
        <v>17445.543000000001</v>
      </c>
    </row>
    <row r="40" spans="1:13" x14ac:dyDescent="0.3">
      <c r="B40" s="6" t="s">
        <v>39</v>
      </c>
      <c r="C40">
        <v>18</v>
      </c>
      <c r="D40">
        <v>16798.266</v>
      </c>
    </row>
    <row r="42" spans="1:13" x14ac:dyDescent="0.3">
      <c r="A42">
        <v>3</v>
      </c>
      <c r="D42" t="s">
        <v>9</v>
      </c>
      <c r="E42" t="s">
        <v>10</v>
      </c>
      <c r="H42" s="5" t="s">
        <v>11</v>
      </c>
      <c r="I42" s="5" t="s">
        <v>12</v>
      </c>
      <c r="J42" s="5" t="s">
        <v>13</v>
      </c>
      <c r="K42" s="5" t="s">
        <v>14</v>
      </c>
      <c r="L42" s="5" t="s">
        <v>15</v>
      </c>
    </row>
    <row r="43" spans="1:13" x14ac:dyDescent="0.3">
      <c r="B43" s="6" t="s">
        <v>16</v>
      </c>
      <c r="C43">
        <v>1</v>
      </c>
      <c r="D43">
        <v>50122.207000000002</v>
      </c>
      <c r="E43">
        <f>D43-D55</f>
        <v>33601.322</v>
      </c>
      <c r="G43" s="7" t="s">
        <v>17</v>
      </c>
      <c r="H43">
        <v>33601.322</v>
      </c>
      <c r="I43">
        <v>1817.2440000000024</v>
      </c>
      <c r="J43">
        <f>SUM(H43:I43)</f>
        <v>35418.566000000006</v>
      </c>
      <c r="K43">
        <f>H43/J43</f>
        <v>0.94869233271612396</v>
      </c>
      <c r="L43">
        <f>I43/J43</f>
        <v>5.130766728387598E-2</v>
      </c>
      <c r="M43">
        <f>SUM(L43,K43)</f>
        <v>1</v>
      </c>
    </row>
    <row r="44" spans="1:13" x14ac:dyDescent="0.3">
      <c r="B44" s="6" t="s">
        <v>18</v>
      </c>
      <c r="C44">
        <v>2</v>
      </c>
      <c r="D44">
        <v>18338.129000000001</v>
      </c>
      <c r="E44">
        <f>D44-D55</f>
        <v>1817.2440000000024</v>
      </c>
      <c r="G44" s="7" t="s">
        <v>19</v>
      </c>
      <c r="H44">
        <v>1413.4079999999994</v>
      </c>
      <c r="I44">
        <v>2791.2200000000012</v>
      </c>
      <c r="J44">
        <f t="shared" ref="J44:J48" si="8">SUM(H44:I44)</f>
        <v>4204.6280000000006</v>
      </c>
      <c r="K44">
        <f t="shared" ref="K44:K48" si="9">H44/J44</f>
        <v>0.3361553031564265</v>
      </c>
      <c r="L44">
        <f t="shared" ref="L44:L48" si="10">I44/J44</f>
        <v>0.6638446968435735</v>
      </c>
      <c r="M44">
        <f t="shared" ref="M44:M48" si="11">SUM(L44,K44)</f>
        <v>1</v>
      </c>
    </row>
    <row r="45" spans="1:13" x14ac:dyDescent="0.3">
      <c r="B45" s="6" t="s">
        <v>20</v>
      </c>
      <c r="C45">
        <v>3</v>
      </c>
      <c r="D45">
        <v>19016.937999999998</v>
      </c>
      <c r="E45">
        <f>D45-D56</f>
        <v>1413.4079999999994</v>
      </c>
      <c r="G45" s="7" t="s">
        <v>21</v>
      </c>
      <c r="H45">
        <v>27183.792000000001</v>
      </c>
      <c r="I45">
        <v>25161.752999999997</v>
      </c>
      <c r="J45">
        <f t="shared" si="8"/>
        <v>52345.544999999998</v>
      </c>
      <c r="K45">
        <f t="shared" si="9"/>
        <v>0.51931433706536057</v>
      </c>
      <c r="L45">
        <f t="shared" si="10"/>
        <v>0.48068566293463938</v>
      </c>
      <c r="M45">
        <f t="shared" si="11"/>
        <v>1</v>
      </c>
    </row>
    <row r="46" spans="1:13" x14ac:dyDescent="0.3">
      <c r="B46" s="6" t="s">
        <v>22</v>
      </c>
      <c r="C46">
        <v>4</v>
      </c>
      <c r="D46">
        <v>20394.75</v>
      </c>
      <c r="E46">
        <f>D46-D56</f>
        <v>2791.2200000000012</v>
      </c>
      <c r="G46" s="7" t="s">
        <v>23</v>
      </c>
      <c r="H46">
        <v>9745.5579999999991</v>
      </c>
      <c r="I46">
        <v>33756.517</v>
      </c>
      <c r="J46">
        <f t="shared" si="8"/>
        <v>43502.074999999997</v>
      </c>
      <c r="K46">
        <f t="shared" si="9"/>
        <v>0.2240251298357607</v>
      </c>
      <c r="L46">
        <f t="shared" si="10"/>
        <v>0.77597487016423938</v>
      </c>
      <c r="M46">
        <f t="shared" si="11"/>
        <v>1</v>
      </c>
    </row>
    <row r="47" spans="1:13" x14ac:dyDescent="0.3">
      <c r="B47" s="6" t="s">
        <v>24</v>
      </c>
      <c r="C47">
        <v>5</v>
      </c>
      <c r="D47">
        <v>43498.169000000002</v>
      </c>
      <c r="E47">
        <f>D47-D57</f>
        <v>27183.792000000001</v>
      </c>
      <c r="G47" s="7" t="s">
        <v>25</v>
      </c>
      <c r="H47">
        <v>28208.184000000001</v>
      </c>
      <c r="I47">
        <v>30105.929000000004</v>
      </c>
      <c r="J47">
        <f t="shared" si="8"/>
        <v>58314.113000000005</v>
      </c>
      <c r="K47">
        <f t="shared" si="9"/>
        <v>0.48372825288451182</v>
      </c>
      <c r="L47">
        <f t="shared" si="10"/>
        <v>0.51627174711548818</v>
      </c>
      <c r="M47">
        <f t="shared" si="11"/>
        <v>1</v>
      </c>
    </row>
    <row r="48" spans="1:13" x14ac:dyDescent="0.3">
      <c r="B48" s="6" t="s">
        <v>26</v>
      </c>
      <c r="C48">
        <v>6</v>
      </c>
      <c r="D48">
        <v>41476.129999999997</v>
      </c>
      <c r="E48">
        <f>D48-D57</f>
        <v>25161.752999999997</v>
      </c>
      <c r="G48" s="7" t="s">
        <v>27</v>
      </c>
      <c r="H48">
        <v>5184.0669999999991</v>
      </c>
      <c r="I48">
        <v>11757.810999999998</v>
      </c>
      <c r="J48">
        <f t="shared" si="8"/>
        <v>16941.877999999997</v>
      </c>
      <c r="K48">
        <f t="shared" si="9"/>
        <v>0.3059912838470446</v>
      </c>
      <c r="L48">
        <f t="shared" si="10"/>
        <v>0.69400871615295545</v>
      </c>
      <c r="M48">
        <f t="shared" si="11"/>
        <v>1</v>
      </c>
    </row>
    <row r="49" spans="2:5" x14ac:dyDescent="0.3">
      <c r="B49" s="6" t="s">
        <v>28</v>
      </c>
      <c r="C49">
        <v>7</v>
      </c>
      <c r="D49">
        <v>25366.117999999999</v>
      </c>
      <c r="E49">
        <f>D49-D58</f>
        <v>9745.5579999999991</v>
      </c>
    </row>
    <row r="50" spans="2:5" x14ac:dyDescent="0.3">
      <c r="B50" s="6" t="s">
        <v>29</v>
      </c>
      <c r="C50">
        <v>8</v>
      </c>
      <c r="D50">
        <v>49377.076999999997</v>
      </c>
      <c r="E50">
        <f>D50-D58</f>
        <v>33756.517</v>
      </c>
    </row>
    <row r="51" spans="2:5" x14ac:dyDescent="0.3">
      <c r="B51" s="6" t="s">
        <v>30</v>
      </c>
      <c r="C51">
        <v>9</v>
      </c>
      <c r="D51">
        <v>44493.550999999999</v>
      </c>
      <c r="E51">
        <f>D51-D59</f>
        <v>28208.184000000001</v>
      </c>
    </row>
    <row r="52" spans="2:5" x14ac:dyDescent="0.3">
      <c r="B52" s="6" t="s">
        <v>31</v>
      </c>
      <c r="C52">
        <v>10</v>
      </c>
      <c r="D52">
        <v>46391.296000000002</v>
      </c>
      <c r="E52">
        <f>D52-D59</f>
        <v>30105.929000000004</v>
      </c>
    </row>
    <row r="53" spans="2:5" x14ac:dyDescent="0.3">
      <c r="B53" s="6" t="s">
        <v>32</v>
      </c>
      <c r="C53">
        <v>11</v>
      </c>
      <c r="D53">
        <v>21129.713</v>
      </c>
      <c r="E53">
        <f>D53-D60</f>
        <v>5184.0669999999991</v>
      </c>
    </row>
    <row r="54" spans="2:5" x14ac:dyDescent="0.3">
      <c r="B54" s="6" t="s">
        <v>33</v>
      </c>
      <c r="C54">
        <v>12</v>
      </c>
      <c r="D54">
        <v>27703.456999999999</v>
      </c>
      <c r="E54">
        <f>D54-D60</f>
        <v>11757.810999999998</v>
      </c>
    </row>
    <row r="55" spans="2:5" x14ac:dyDescent="0.3">
      <c r="B55" s="6" t="s">
        <v>34</v>
      </c>
      <c r="C55">
        <v>13</v>
      </c>
      <c r="D55">
        <v>16520.884999999998</v>
      </c>
    </row>
    <row r="56" spans="2:5" x14ac:dyDescent="0.3">
      <c r="B56" s="6" t="s">
        <v>35</v>
      </c>
      <c r="C56">
        <v>14</v>
      </c>
      <c r="D56">
        <v>17603.53</v>
      </c>
    </row>
    <row r="57" spans="2:5" x14ac:dyDescent="0.3">
      <c r="B57" s="6" t="s">
        <v>36</v>
      </c>
      <c r="C57">
        <v>15</v>
      </c>
      <c r="D57">
        <v>16314.377</v>
      </c>
    </row>
    <row r="58" spans="2:5" x14ac:dyDescent="0.3">
      <c r="B58" s="6" t="s">
        <v>37</v>
      </c>
      <c r="C58">
        <v>16</v>
      </c>
      <c r="D58">
        <v>15620.56</v>
      </c>
    </row>
    <row r="59" spans="2:5" x14ac:dyDescent="0.3">
      <c r="B59" s="6" t="s">
        <v>38</v>
      </c>
      <c r="C59">
        <v>17</v>
      </c>
      <c r="D59">
        <v>16285.367</v>
      </c>
    </row>
    <row r="60" spans="2:5" x14ac:dyDescent="0.3">
      <c r="B60" s="6" t="s">
        <v>39</v>
      </c>
      <c r="C60">
        <v>18</v>
      </c>
      <c r="D60">
        <v>15945.646000000001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B8CB-859D-4358-9376-CC895BD83A7E}">
  <dimension ref="A1:G8"/>
  <sheetViews>
    <sheetView workbookViewId="0">
      <selection activeCell="I9" sqref="I9"/>
    </sheetView>
  </sheetViews>
  <sheetFormatPr defaultRowHeight="14.4" x14ac:dyDescent="0.3"/>
  <sheetData>
    <row r="1" spans="1:7" x14ac:dyDescent="0.3">
      <c r="A1" s="2"/>
      <c r="B1" s="4" t="s">
        <v>6</v>
      </c>
      <c r="C1" s="4"/>
      <c r="D1" s="4"/>
      <c r="E1" s="4" t="s">
        <v>7</v>
      </c>
      <c r="F1" s="4"/>
      <c r="G1" s="4"/>
    </row>
    <row r="2" spans="1:7" x14ac:dyDescent="0.3">
      <c r="B2">
        <v>1</v>
      </c>
      <c r="C2">
        <v>2</v>
      </c>
      <c r="D2">
        <v>3</v>
      </c>
      <c r="E2">
        <v>1</v>
      </c>
      <c r="F2">
        <v>2</v>
      </c>
      <c r="G2">
        <v>3</v>
      </c>
    </row>
    <row r="3" spans="1:7" x14ac:dyDescent="0.3">
      <c r="A3" s="3" t="s">
        <v>0</v>
      </c>
      <c r="B3" s="1">
        <v>0.93149499999999996</v>
      </c>
      <c r="C3" s="1">
        <v>0.96230000000000004</v>
      </c>
      <c r="D3" s="1">
        <v>0.94869199999999998</v>
      </c>
      <c r="E3" s="1">
        <v>6.8504999999999996E-2</v>
      </c>
      <c r="F3" s="1">
        <v>3.7699999999999997E-2</v>
      </c>
      <c r="G3" s="1">
        <v>5.1307999999999999E-2</v>
      </c>
    </row>
    <row r="4" spans="1:7" x14ac:dyDescent="0.3">
      <c r="A4" s="3" t="s">
        <v>1</v>
      </c>
      <c r="B4" s="1">
        <v>0.20776800000000001</v>
      </c>
      <c r="C4" s="1">
        <v>0.300008</v>
      </c>
      <c r="D4" s="1">
        <v>0.33615499999999998</v>
      </c>
      <c r="E4" s="1">
        <v>0.79223200000000005</v>
      </c>
      <c r="F4" s="1">
        <v>0.69999199999999995</v>
      </c>
      <c r="G4" s="1">
        <v>0.66384500000000002</v>
      </c>
    </row>
    <row r="5" spans="1:7" x14ac:dyDescent="0.3">
      <c r="A5" s="3" t="s">
        <v>2</v>
      </c>
      <c r="B5" s="1">
        <v>0.48431400000000002</v>
      </c>
      <c r="C5" s="1">
        <v>0.50615600000000005</v>
      </c>
      <c r="D5" s="1">
        <v>0.51931400000000005</v>
      </c>
      <c r="E5" s="1">
        <v>0.51568599999999998</v>
      </c>
      <c r="F5" s="1">
        <v>0.49384400000000001</v>
      </c>
      <c r="G5" s="1">
        <v>0.480686</v>
      </c>
    </row>
    <row r="6" spans="1:7" x14ac:dyDescent="0.3">
      <c r="A6" s="3" t="s">
        <v>3</v>
      </c>
      <c r="B6" s="1">
        <v>0.194412</v>
      </c>
      <c r="C6" s="1">
        <v>0.243479</v>
      </c>
      <c r="D6" s="1">
        <v>0.224025</v>
      </c>
      <c r="E6" s="1">
        <v>0.80558799999999997</v>
      </c>
      <c r="F6" s="1">
        <v>0.756521</v>
      </c>
      <c r="G6" s="1">
        <v>0.77597499999999997</v>
      </c>
    </row>
    <row r="7" spans="1:7" x14ac:dyDescent="0.3">
      <c r="A7" s="3" t="s">
        <v>4</v>
      </c>
      <c r="B7" s="1">
        <v>0.45369199999999998</v>
      </c>
      <c r="C7" s="1">
        <v>0.49257000000000001</v>
      </c>
      <c r="D7" s="1">
        <v>0.48372799999999999</v>
      </c>
      <c r="E7" s="1">
        <v>0.54630800000000002</v>
      </c>
      <c r="F7" s="1">
        <v>0.50743000000000005</v>
      </c>
      <c r="G7" s="1">
        <v>0.51627199999999995</v>
      </c>
    </row>
    <row r="8" spans="1:7" x14ac:dyDescent="0.3">
      <c r="A8" s="3" t="s">
        <v>5</v>
      </c>
      <c r="B8" s="1">
        <v>0.28511799999999998</v>
      </c>
      <c r="C8" s="1">
        <v>0.32446999999999998</v>
      </c>
      <c r="D8" s="1">
        <v>0.30599100000000001</v>
      </c>
      <c r="E8" s="1">
        <v>0.71488200000000002</v>
      </c>
      <c r="F8" s="1">
        <v>0.67552999999999996</v>
      </c>
      <c r="G8" s="1">
        <v>0.69400899999999999</v>
      </c>
    </row>
  </sheetData>
  <mergeCells count="2"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to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Basalla</dc:creator>
  <cp:lastModifiedBy>Joe Basalla</cp:lastModifiedBy>
  <dcterms:created xsi:type="dcterms:W3CDTF">2023-06-02T17:00:59Z</dcterms:created>
  <dcterms:modified xsi:type="dcterms:W3CDTF">2023-06-02T17:04:43Z</dcterms:modified>
</cp:coreProperties>
</file>