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8_{751EB723-C7FB-444A-AEA3-574B76CB0293}" xr6:coauthVersionLast="47" xr6:coauthVersionMax="47" xr10:uidLastSave="{00000000-0000-0000-0000-000000000000}"/>
  <bookViews>
    <workbookView xWindow="-108" yWindow="-108" windowWidth="23256" windowHeight="12456" activeTab="1" xr2:uid="{51A09789-2058-46F1-A576-8790C140199C}"/>
  </bookViews>
  <sheets>
    <sheet name="raw" sheetId="1" r:id="rId1"/>
    <sheet name="to grap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1" l="1"/>
  <c r="E115" i="1"/>
  <c r="E114" i="1"/>
  <c r="E113" i="1"/>
  <c r="E112" i="1"/>
  <c r="E111" i="1"/>
  <c r="L110" i="1"/>
  <c r="M110" i="1" s="1"/>
  <c r="K110" i="1"/>
  <c r="J110" i="1"/>
  <c r="E110" i="1"/>
  <c r="J109" i="1"/>
  <c r="L109" i="1" s="1"/>
  <c r="E109" i="1"/>
  <c r="J108" i="1"/>
  <c r="L108" i="1" s="1"/>
  <c r="E108" i="1"/>
  <c r="J107" i="1"/>
  <c r="L107" i="1" s="1"/>
  <c r="E107" i="1"/>
  <c r="L106" i="1"/>
  <c r="J106" i="1"/>
  <c r="K106" i="1" s="1"/>
  <c r="E106" i="1"/>
  <c r="L105" i="1"/>
  <c r="J105" i="1"/>
  <c r="K105" i="1" s="1"/>
  <c r="E105" i="1"/>
  <c r="E96" i="1"/>
  <c r="E95" i="1"/>
  <c r="E94" i="1"/>
  <c r="E93" i="1"/>
  <c r="E92" i="1"/>
  <c r="E91" i="1"/>
  <c r="L90" i="1"/>
  <c r="M90" i="1" s="1"/>
  <c r="J90" i="1"/>
  <c r="K90" i="1" s="1"/>
  <c r="E90" i="1"/>
  <c r="L89" i="1"/>
  <c r="M89" i="1" s="1"/>
  <c r="J89" i="1"/>
  <c r="K89" i="1" s="1"/>
  <c r="E89" i="1"/>
  <c r="L88" i="1"/>
  <c r="M88" i="1" s="1"/>
  <c r="K88" i="1"/>
  <c r="J88" i="1"/>
  <c r="E88" i="1"/>
  <c r="K87" i="1"/>
  <c r="J87" i="1"/>
  <c r="L87" i="1" s="1"/>
  <c r="M87" i="1" s="1"/>
  <c r="E87" i="1"/>
  <c r="J86" i="1"/>
  <c r="K86" i="1" s="1"/>
  <c r="E86" i="1"/>
  <c r="J85" i="1"/>
  <c r="L85" i="1" s="1"/>
  <c r="E85" i="1"/>
  <c r="E76" i="1"/>
  <c r="E75" i="1"/>
  <c r="E74" i="1"/>
  <c r="E73" i="1"/>
  <c r="E72" i="1"/>
  <c r="E71" i="1"/>
  <c r="J70" i="1"/>
  <c r="L70" i="1" s="1"/>
  <c r="E70" i="1"/>
  <c r="J69" i="1"/>
  <c r="L69" i="1" s="1"/>
  <c r="E69" i="1"/>
  <c r="L68" i="1"/>
  <c r="M68" i="1" s="1"/>
  <c r="J68" i="1"/>
  <c r="K68" i="1" s="1"/>
  <c r="E68" i="1"/>
  <c r="J67" i="1"/>
  <c r="L67" i="1" s="1"/>
  <c r="E67" i="1"/>
  <c r="L66" i="1"/>
  <c r="J66" i="1"/>
  <c r="K66" i="1" s="1"/>
  <c r="E66" i="1"/>
  <c r="L65" i="1"/>
  <c r="M65" i="1" s="1"/>
  <c r="K65" i="1"/>
  <c r="J65" i="1"/>
  <c r="E65" i="1"/>
  <c r="E55" i="1"/>
  <c r="E54" i="1"/>
  <c r="E53" i="1"/>
  <c r="E52" i="1"/>
  <c r="E51" i="1"/>
  <c r="E50" i="1"/>
  <c r="L49" i="1"/>
  <c r="M49" i="1" s="1"/>
  <c r="J49" i="1"/>
  <c r="K49" i="1" s="1"/>
  <c r="E49" i="1"/>
  <c r="L48" i="1"/>
  <c r="M48" i="1" s="1"/>
  <c r="K48" i="1"/>
  <c r="J48" i="1"/>
  <c r="E48" i="1"/>
  <c r="L47" i="1"/>
  <c r="M47" i="1" s="1"/>
  <c r="K47" i="1"/>
  <c r="J47" i="1"/>
  <c r="E47" i="1"/>
  <c r="K46" i="1"/>
  <c r="J46" i="1"/>
  <c r="L46" i="1" s="1"/>
  <c r="M46" i="1" s="1"/>
  <c r="E46" i="1"/>
  <c r="J45" i="1"/>
  <c r="K45" i="1" s="1"/>
  <c r="E45" i="1"/>
  <c r="J44" i="1"/>
  <c r="L44" i="1" s="1"/>
  <c r="E44" i="1"/>
  <c r="E35" i="1"/>
  <c r="E34" i="1"/>
  <c r="E33" i="1"/>
  <c r="E32" i="1"/>
  <c r="E31" i="1"/>
  <c r="E30" i="1"/>
  <c r="J29" i="1"/>
  <c r="K29" i="1" s="1"/>
  <c r="E29" i="1"/>
  <c r="L28" i="1"/>
  <c r="J28" i="1"/>
  <c r="K28" i="1" s="1"/>
  <c r="M28" i="1" s="1"/>
  <c r="E28" i="1"/>
  <c r="J27" i="1"/>
  <c r="K27" i="1" s="1"/>
  <c r="E27" i="1"/>
  <c r="J26" i="1"/>
  <c r="L26" i="1" s="1"/>
  <c r="E26" i="1"/>
  <c r="L25" i="1"/>
  <c r="M25" i="1" s="1"/>
  <c r="K25" i="1"/>
  <c r="J25" i="1"/>
  <c r="E25" i="1"/>
  <c r="L24" i="1"/>
  <c r="M24" i="1" s="1"/>
  <c r="K24" i="1"/>
  <c r="J24" i="1"/>
  <c r="E24" i="1"/>
  <c r="E15" i="1"/>
  <c r="E14" i="1"/>
  <c r="E13" i="1"/>
  <c r="E12" i="1"/>
  <c r="E11" i="1"/>
  <c r="E10" i="1"/>
  <c r="L9" i="1"/>
  <c r="M9" i="1" s="1"/>
  <c r="K9" i="1"/>
  <c r="J9" i="1"/>
  <c r="E9" i="1"/>
  <c r="L8" i="1"/>
  <c r="M8" i="1" s="1"/>
  <c r="K8" i="1"/>
  <c r="J8" i="1"/>
  <c r="E8" i="1"/>
  <c r="J7" i="1"/>
  <c r="L7" i="1" s="1"/>
  <c r="E7" i="1"/>
  <c r="K6" i="1"/>
  <c r="J6" i="1"/>
  <c r="L6" i="1" s="1"/>
  <c r="M6" i="1" s="1"/>
  <c r="E6" i="1"/>
  <c r="J5" i="1"/>
  <c r="K5" i="1" s="1"/>
  <c r="E5" i="1"/>
  <c r="L4" i="1"/>
  <c r="J4" i="1"/>
  <c r="K4" i="1" s="1"/>
  <c r="M4" i="1" s="1"/>
  <c r="E4" i="1"/>
  <c r="M66" i="1" l="1"/>
  <c r="M85" i="1"/>
  <c r="M105" i="1"/>
  <c r="M67" i="1"/>
  <c r="M106" i="1"/>
  <c r="K70" i="1"/>
  <c r="M70" i="1" s="1"/>
  <c r="L5" i="1"/>
  <c r="M5" i="1" s="1"/>
  <c r="K26" i="1"/>
  <c r="M26" i="1" s="1"/>
  <c r="L29" i="1"/>
  <c r="M29" i="1" s="1"/>
  <c r="L45" i="1"/>
  <c r="M45" i="1" s="1"/>
  <c r="K67" i="1"/>
  <c r="L86" i="1"/>
  <c r="M86" i="1" s="1"/>
  <c r="K107" i="1"/>
  <c r="M107" i="1" s="1"/>
  <c r="K7" i="1"/>
  <c r="M7" i="1" s="1"/>
  <c r="L27" i="1"/>
  <c r="M27" i="1" s="1"/>
  <c r="K44" i="1"/>
  <c r="M44" i="1" s="1"/>
  <c r="K69" i="1"/>
  <c r="M69" i="1" s="1"/>
  <c r="K85" i="1"/>
  <c r="K109" i="1"/>
  <c r="M109" i="1" s="1"/>
  <c r="K108" i="1"/>
  <c r="M108" i="1" s="1"/>
</calcChain>
</file>

<file path=xl/sharedStrings.xml><?xml version="1.0" encoding="utf-8"?>
<sst xmlns="http://schemas.openxmlformats.org/spreadsheetml/2006/main" count="158" uniqueCount="31">
  <si>
    <t>50uM McdB - KCl tit</t>
  </si>
  <si>
    <t>raw</t>
  </si>
  <si>
    <t>sub.bak</t>
  </si>
  <si>
    <t>p</t>
  </si>
  <si>
    <t>s</t>
  </si>
  <si>
    <t>sum</t>
  </si>
  <si>
    <t>pr</t>
  </si>
  <si>
    <t>sr</t>
  </si>
  <si>
    <t>P1</t>
  </si>
  <si>
    <t>S1</t>
  </si>
  <si>
    <t>P2</t>
  </si>
  <si>
    <t>S2</t>
  </si>
  <si>
    <t>P3</t>
  </si>
  <si>
    <t>S3</t>
  </si>
  <si>
    <t>P4</t>
  </si>
  <si>
    <t>S4</t>
  </si>
  <si>
    <t>P5</t>
  </si>
  <si>
    <t>S5</t>
  </si>
  <si>
    <t>P6</t>
  </si>
  <si>
    <t>S6</t>
  </si>
  <si>
    <t>B1</t>
  </si>
  <si>
    <t>B2</t>
  </si>
  <si>
    <t>B3</t>
  </si>
  <si>
    <t>B4</t>
  </si>
  <si>
    <t>B5</t>
  </si>
  <si>
    <t>B6</t>
  </si>
  <si>
    <t>50uM McdB - pH tit</t>
  </si>
  <si>
    <t>P</t>
  </si>
  <si>
    <t>S</t>
  </si>
  <si>
    <t>kcl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</si>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</sst>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9DCE-255D-4718-B386-4D12BBDC4556}">
  <dimension ref="A2:M122"/>
  <sheetViews>
    <sheetView workbookViewId="0">
      <selection sqref="A1:XFD1048576"/>
    </sheetView>
  </sheetViews>
  <sheetFormatPr defaultRowHeight="14.4" x14ac:dyDescent="0.3"/>
  <sheetData>
    <row r="2" spans="1:13" x14ac:dyDescent="0.3">
      <c r="B2" s="1" t="s">
        <v>0</v>
      </c>
    </row>
    <row r="3" spans="1:13" x14ac:dyDescent="0.3">
      <c r="A3">
        <v>1</v>
      </c>
      <c r="D3" t="s">
        <v>1</v>
      </c>
      <c r="E3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</row>
    <row r="4" spans="1:13" x14ac:dyDescent="0.3">
      <c r="B4" s="2" t="s">
        <v>8</v>
      </c>
      <c r="C4">
        <v>1</v>
      </c>
      <c r="D4">
        <v>40918.091</v>
      </c>
      <c r="E4">
        <f>D4-D16</f>
        <v>20463.417000000001</v>
      </c>
      <c r="G4" s="3">
        <v>50</v>
      </c>
      <c r="H4">
        <v>20463.417000000001</v>
      </c>
      <c r="I4">
        <v>27973.898000000001</v>
      </c>
      <c r="J4">
        <f>I4+H4</f>
        <v>48437.315000000002</v>
      </c>
      <c r="K4">
        <f>H4/J4</f>
        <v>0.42247215808721023</v>
      </c>
      <c r="L4">
        <f>I4/J4</f>
        <v>0.57752784191278972</v>
      </c>
      <c r="M4">
        <f>SUM(L4,K4)</f>
        <v>1</v>
      </c>
    </row>
    <row r="5" spans="1:13" x14ac:dyDescent="0.3">
      <c r="B5" s="2" t="s">
        <v>9</v>
      </c>
      <c r="C5">
        <v>2</v>
      </c>
      <c r="D5">
        <v>48428.572</v>
      </c>
      <c r="E5">
        <f>D5-D16</f>
        <v>27973.898000000001</v>
      </c>
      <c r="G5" s="3">
        <v>100</v>
      </c>
      <c r="H5">
        <v>16562.198000000004</v>
      </c>
      <c r="I5">
        <v>33303.002</v>
      </c>
      <c r="J5">
        <f t="shared" ref="J5:J9" si="0">I5+H5</f>
        <v>49865.200000000004</v>
      </c>
      <c r="K5">
        <f t="shared" ref="K5:K9" si="1">H5/J5</f>
        <v>0.33213940784354623</v>
      </c>
      <c r="L5">
        <f t="shared" ref="L5:L9" si="2">I5/J5</f>
        <v>0.66786059215645377</v>
      </c>
      <c r="M5">
        <f t="shared" ref="M5:M9" si="3">SUM(L5,K5)</f>
        <v>1</v>
      </c>
    </row>
    <row r="6" spans="1:13" x14ac:dyDescent="0.3">
      <c r="B6" s="2" t="s">
        <v>10</v>
      </c>
      <c r="C6">
        <v>3</v>
      </c>
      <c r="D6">
        <v>35996.478000000003</v>
      </c>
      <c r="E6">
        <f>D6-D17</f>
        <v>16562.198000000004</v>
      </c>
      <c r="G6" s="3">
        <v>250</v>
      </c>
      <c r="H6">
        <v>23110.14</v>
      </c>
      <c r="I6">
        <v>31284.707000000002</v>
      </c>
      <c r="J6">
        <f t="shared" si="0"/>
        <v>54394.847000000002</v>
      </c>
      <c r="K6">
        <f t="shared" si="1"/>
        <v>0.42485899445585351</v>
      </c>
      <c r="L6">
        <f t="shared" si="2"/>
        <v>0.57514100554414649</v>
      </c>
      <c r="M6">
        <f t="shared" si="3"/>
        <v>1</v>
      </c>
    </row>
    <row r="7" spans="1:13" x14ac:dyDescent="0.3">
      <c r="B7" s="2" t="s">
        <v>11</v>
      </c>
      <c r="C7">
        <v>4</v>
      </c>
      <c r="D7">
        <v>52737.281999999999</v>
      </c>
      <c r="E7">
        <f>D7-D17</f>
        <v>33303.002</v>
      </c>
      <c r="G7" s="3">
        <v>500</v>
      </c>
      <c r="H7">
        <v>13601.145</v>
      </c>
      <c r="I7">
        <v>36038.703999999998</v>
      </c>
      <c r="J7">
        <f t="shared" si="0"/>
        <v>49639.849000000002</v>
      </c>
      <c r="K7">
        <f t="shared" si="1"/>
        <v>0.27399650228589534</v>
      </c>
      <c r="L7">
        <f t="shared" si="2"/>
        <v>0.72600349771410455</v>
      </c>
      <c r="M7">
        <f t="shared" si="3"/>
        <v>0.99999999999999989</v>
      </c>
    </row>
    <row r="8" spans="1:13" x14ac:dyDescent="0.3">
      <c r="B8" s="2" t="s">
        <v>12</v>
      </c>
      <c r="C8">
        <v>5</v>
      </c>
      <c r="D8">
        <v>41828.377</v>
      </c>
      <c r="E8">
        <f>D8-D18</f>
        <v>23110.14</v>
      </c>
      <c r="G8" s="3">
        <v>750</v>
      </c>
      <c r="H8">
        <v>9856.7119999999995</v>
      </c>
      <c r="I8">
        <v>36193.396999999997</v>
      </c>
      <c r="J8">
        <f t="shared" si="0"/>
        <v>46050.108999999997</v>
      </c>
      <c r="K8">
        <f t="shared" si="1"/>
        <v>0.2140431850009302</v>
      </c>
      <c r="L8">
        <f t="shared" si="2"/>
        <v>0.78595681499906977</v>
      </c>
      <c r="M8">
        <f t="shared" si="3"/>
        <v>1</v>
      </c>
    </row>
    <row r="9" spans="1:13" x14ac:dyDescent="0.3">
      <c r="B9" s="2" t="s">
        <v>13</v>
      </c>
      <c r="C9">
        <v>6</v>
      </c>
      <c r="D9">
        <v>50002.944000000003</v>
      </c>
      <c r="E9">
        <f>D9-D18</f>
        <v>31284.707000000002</v>
      </c>
      <c r="G9" s="3">
        <v>1000</v>
      </c>
      <c r="H9">
        <v>7270.4879999999976</v>
      </c>
      <c r="I9">
        <v>36274.107999999993</v>
      </c>
      <c r="J9">
        <f t="shared" si="0"/>
        <v>43544.59599999999</v>
      </c>
      <c r="K9">
        <f t="shared" si="1"/>
        <v>0.16696648190282898</v>
      </c>
      <c r="L9">
        <f t="shared" si="2"/>
        <v>0.83303351809717097</v>
      </c>
      <c r="M9">
        <f t="shared" si="3"/>
        <v>1</v>
      </c>
    </row>
    <row r="10" spans="1:13" x14ac:dyDescent="0.3">
      <c r="B10" s="2" t="s">
        <v>14</v>
      </c>
      <c r="C10">
        <v>7</v>
      </c>
      <c r="D10">
        <v>31239.63</v>
      </c>
      <c r="E10">
        <f>D10-D19</f>
        <v>13601.145</v>
      </c>
    </row>
    <row r="11" spans="1:13" x14ac:dyDescent="0.3">
      <c r="B11" s="2" t="s">
        <v>15</v>
      </c>
      <c r="C11">
        <v>8</v>
      </c>
      <c r="D11">
        <v>53677.188999999998</v>
      </c>
      <c r="E11">
        <f>D11-D19</f>
        <v>36038.703999999998</v>
      </c>
    </row>
    <row r="12" spans="1:13" x14ac:dyDescent="0.3">
      <c r="B12" s="2" t="s">
        <v>16</v>
      </c>
      <c r="C12">
        <v>9</v>
      </c>
      <c r="D12">
        <v>27215.82</v>
      </c>
      <c r="E12">
        <f>D12-D20</f>
        <v>9856.7119999999995</v>
      </c>
    </row>
    <row r="13" spans="1:13" x14ac:dyDescent="0.3">
      <c r="B13" s="2" t="s">
        <v>17</v>
      </c>
      <c r="C13">
        <v>10</v>
      </c>
      <c r="D13">
        <v>53552.504999999997</v>
      </c>
      <c r="E13">
        <f>D13-D20</f>
        <v>36193.396999999997</v>
      </c>
    </row>
    <row r="14" spans="1:13" x14ac:dyDescent="0.3">
      <c r="B14" s="2" t="s">
        <v>18</v>
      </c>
      <c r="C14">
        <v>11</v>
      </c>
      <c r="D14">
        <v>24700.776999999998</v>
      </c>
      <c r="E14">
        <f>D14-D21</f>
        <v>7270.4879999999976</v>
      </c>
    </row>
    <row r="15" spans="1:13" x14ac:dyDescent="0.3">
      <c r="B15" s="2" t="s">
        <v>19</v>
      </c>
      <c r="C15">
        <v>12</v>
      </c>
      <c r="D15">
        <v>53704.396999999997</v>
      </c>
      <c r="E15">
        <f>D15-D21</f>
        <v>36274.107999999993</v>
      </c>
    </row>
    <row r="16" spans="1:13" x14ac:dyDescent="0.3">
      <c r="B16" s="2" t="s">
        <v>20</v>
      </c>
      <c r="C16">
        <v>13</v>
      </c>
      <c r="D16">
        <v>20454.673999999999</v>
      </c>
    </row>
    <row r="17" spans="1:13" x14ac:dyDescent="0.3">
      <c r="B17" s="2" t="s">
        <v>21</v>
      </c>
      <c r="C17">
        <v>14</v>
      </c>
      <c r="D17">
        <v>19434.28</v>
      </c>
    </row>
    <row r="18" spans="1:13" x14ac:dyDescent="0.3">
      <c r="B18" s="2" t="s">
        <v>22</v>
      </c>
      <c r="C18">
        <v>15</v>
      </c>
      <c r="D18">
        <v>18718.237000000001</v>
      </c>
    </row>
    <row r="19" spans="1:13" x14ac:dyDescent="0.3">
      <c r="B19" s="2" t="s">
        <v>23</v>
      </c>
      <c r="C19">
        <v>16</v>
      </c>
      <c r="D19">
        <v>17638.485000000001</v>
      </c>
    </row>
    <row r="20" spans="1:13" x14ac:dyDescent="0.3">
      <c r="B20" s="2" t="s">
        <v>24</v>
      </c>
      <c r="C20">
        <v>17</v>
      </c>
      <c r="D20">
        <v>17359.108</v>
      </c>
    </row>
    <row r="21" spans="1:13" x14ac:dyDescent="0.3">
      <c r="B21" s="2" t="s">
        <v>25</v>
      </c>
      <c r="C21">
        <v>18</v>
      </c>
      <c r="D21">
        <v>17430.289000000001</v>
      </c>
    </row>
    <row r="23" spans="1:13" x14ac:dyDescent="0.3">
      <c r="A23">
        <v>2</v>
      </c>
      <c r="D23" t="s">
        <v>1</v>
      </c>
      <c r="E23" t="s">
        <v>2</v>
      </c>
      <c r="H23" s="1" t="s">
        <v>3</v>
      </c>
      <c r="I23" s="1" t="s">
        <v>4</v>
      </c>
      <c r="J23" s="1" t="s">
        <v>5</v>
      </c>
      <c r="K23" s="1" t="s">
        <v>6</v>
      </c>
      <c r="L23" s="1" t="s">
        <v>7</v>
      </c>
    </row>
    <row r="24" spans="1:13" x14ac:dyDescent="0.3">
      <c r="B24" s="2" t="s">
        <v>8</v>
      </c>
      <c r="C24">
        <v>1</v>
      </c>
      <c r="D24">
        <v>44986.082000000002</v>
      </c>
      <c r="E24">
        <f>D24-D36</f>
        <v>22130.696000000004</v>
      </c>
      <c r="G24" s="3">
        <v>50</v>
      </c>
      <c r="H24">
        <v>22130.696000000004</v>
      </c>
      <c r="I24">
        <v>28499.057000000001</v>
      </c>
      <c r="J24">
        <f>I24+H24</f>
        <v>50629.753000000004</v>
      </c>
      <c r="K24">
        <f>H24/J24</f>
        <v>0.43710851206404266</v>
      </c>
      <c r="L24">
        <f>I24/J24</f>
        <v>0.56289148793595734</v>
      </c>
      <c r="M24">
        <f>SUM(L24,K24)</f>
        <v>1</v>
      </c>
    </row>
    <row r="25" spans="1:13" x14ac:dyDescent="0.3">
      <c r="B25" s="2" t="s">
        <v>9</v>
      </c>
      <c r="C25">
        <v>2</v>
      </c>
      <c r="D25">
        <v>51354.442999999999</v>
      </c>
      <c r="E25">
        <f>D25-D36</f>
        <v>28499.057000000001</v>
      </c>
      <c r="G25" s="3">
        <v>100</v>
      </c>
      <c r="H25">
        <v>18520.203000000001</v>
      </c>
      <c r="I25">
        <v>34036.959999999999</v>
      </c>
      <c r="J25">
        <f t="shared" ref="J25:J29" si="4">I25+H25</f>
        <v>52557.163</v>
      </c>
      <c r="K25">
        <f t="shared" ref="K25:K29" si="5">H25/J25</f>
        <v>0.35238209109574659</v>
      </c>
      <c r="L25">
        <f t="shared" ref="L25:L29" si="6">I25/J25</f>
        <v>0.64761790890425341</v>
      </c>
      <c r="M25">
        <f t="shared" ref="M25:M29" si="7">SUM(L25,K25)</f>
        <v>1</v>
      </c>
    </row>
    <row r="26" spans="1:13" x14ac:dyDescent="0.3">
      <c r="B26" s="2" t="s">
        <v>10</v>
      </c>
      <c r="C26">
        <v>3</v>
      </c>
      <c r="D26">
        <v>39981.608</v>
      </c>
      <c r="E26">
        <f>D26-D37</f>
        <v>18520.203000000001</v>
      </c>
      <c r="G26" s="3">
        <v>250</v>
      </c>
      <c r="H26">
        <v>25273.918000000001</v>
      </c>
      <c r="I26">
        <v>32623.679</v>
      </c>
      <c r="J26">
        <f t="shared" si="4"/>
        <v>57897.597000000002</v>
      </c>
      <c r="K26">
        <f t="shared" si="5"/>
        <v>0.43652792705714538</v>
      </c>
      <c r="L26">
        <f t="shared" si="6"/>
        <v>0.56347207294285462</v>
      </c>
      <c r="M26">
        <f t="shared" si="7"/>
        <v>1</v>
      </c>
    </row>
    <row r="27" spans="1:13" x14ac:dyDescent="0.3">
      <c r="B27" s="2" t="s">
        <v>11</v>
      </c>
      <c r="C27">
        <v>4</v>
      </c>
      <c r="D27">
        <v>55498.364999999998</v>
      </c>
      <c r="E27">
        <f>D27-D37</f>
        <v>34036.959999999999</v>
      </c>
      <c r="G27" s="3">
        <v>500</v>
      </c>
      <c r="H27">
        <v>14230.850999999999</v>
      </c>
      <c r="I27">
        <v>37027.077000000005</v>
      </c>
      <c r="J27">
        <f t="shared" si="4"/>
        <v>51257.928</v>
      </c>
      <c r="K27">
        <f t="shared" si="5"/>
        <v>0.27763219379448967</v>
      </c>
      <c r="L27">
        <f t="shared" si="6"/>
        <v>0.72236780620551044</v>
      </c>
      <c r="M27">
        <f t="shared" si="7"/>
        <v>1</v>
      </c>
    </row>
    <row r="28" spans="1:13" x14ac:dyDescent="0.3">
      <c r="B28" s="2" t="s">
        <v>12</v>
      </c>
      <c r="C28">
        <v>5</v>
      </c>
      <c r="D28">
        <v>45523.728000000003</v>
      </c>
      <c r="E28">
        <f>D28-D38</f>
        <v>25273.918000000001</v>
      </c>
      <c r="G28" s="3">
        <v>750</v>
      </c>
      <c r="H28">
        <v>11433.241000000002</v>
      </c>
      <c r="I28">
        <v>37815.686000000002</v>
      </c>
      <c r="J28">
        <f t="shared" si="4"/>
        <v>49248.927000000003</v>
      </c>
      <c r="K28">
        <f t="shared" si="5"/>
        <v>0.23215208323218903</v>
      </c>
      <c r="L28">
        <f t="shared" si="6"/>
        <v>0.76784791676781095</v>
      </c>
      <c r="M28">
        <f t="shared" si="7"/>
        <v>1</v>
      </c>
    </row>
    <row r="29" spans="1:13" x14ac:dyDescent="0.3">
      <c r="B29" s="2" t="s">
        <v>13</v>
      </c>
      <c r="C29">
        <v>6</v>
      </c>
      <c r="D29">
        <v>52873.489000000001</v>
      </c>
      <c r="E29">
        <f>D29-D38</f>
        <v>32623.679</v>
      </c>
      <c r="G29" s="3">
        <v>1000</v>
      </c>
      <c r="H29">
        <v>9394.0750000000007</v>
      </c>
      <c r="I29">
        <v>37341.695000000007</v>
      </c>
      <c r="J29">
        <f t="shared" si="4"/>
        <v>46735.770000000004</v>
      </c>
      <c r="K29">
        <f t="shared" si="5"/>
        <v>0.20100396334542042</v>
      </c>
      <c r="L29">
        <f t="shared" si="6"/>
        <v>0.79899603665457963</v>
      </c>
      <c r="M29">
        <f t="shared" si="7"/>
        <v>1</v>
      </c>
    </row>
    <row r="30" spans="1:13" x14ac:dyDescent="0.3">
      <c r="B30" s="2" t="s">
        <v>14</v>
      </c>
      <c r="C30">
        <v>7</v>
      </c>
      <c r="D30">
        <v>34012.074000000001</v>
      </c>
      <c r="E30">
        <f>D30-D39</f>
        <v>14230.850999999999</v>
      </c>
    </row>
    <row r="31" spans="1:13" x14ac:dyDescent="0.3">
      <c r="B31" s="2" t="s">
        <v>15</v>
      </c>
      <c r="C31">
        <v>8</v>
      </c>
      <c r="D31">
        <v>56808.3</v>
      </c>
      <c r="E31">
        <f>D31-D39</f>
        <v>37027.077000000005</v>
      </c>
    </row>
    <row r="32" spans="1:13" x14ac:dyDescent="0.3">
      <c r="B32" s="2" t="s">
        <v>16</v>
      </c>
      <c r="C32">
        <v>9</v>
      </c>
      <c r="D32">
        <v>30667.115000000002</v>
      </c>
      <c r="E32">
        <f>D32-D40</f>
        <v>11433.241000000002</v>
      </c>
    </row>
    <row r="33" spans="1:13" x14ac:dyDescent="0.3">
      <c r="B33" s="2" t="s">
        <v>17</v>
      </c>
      <c r="C33">
        <v>10</v>
      </c>
      <c r="D33">
        <v>57049.56</v>
      </c>
      <c r="E33">
        <f>D33-D40</f>
        <v>37815.686000000002</v>
      </c>
    </row>
    <row r="34" spans="1:13" x14ac:dyDescent="0.3">
      <c r="B34" s="2" t="s">
        <v>18</v>
      </c>
      <c r="C34">
        <v>11</v>
      </c>
      <c r="D34">
        <v>29127.538</v>
      </c>
      <c r="E34">
        <f>D34-D41</f>
        <v>9394.0750000000007</v>
      </c>
    </row>
    <row r="35" spans="1:13" x14ac:dyDescent="0.3">
      <c r="B35" s="2" t="s">
        <v>19</v>
      </c>
      <c r="C35">
        <v>12</v>
      </c>
      <c r="D35">
        <v>57075.158000000003</v>
      </c>
      <c r="E35">
        <f>D35-D41</f>
        <v>37341.695000000007</v>
      </c>
    </row>
    <row r="36" spans="1:13" x14ac:dyDescent="0.3">
      <c r="B36" s="2" t="s">
        <v>20</v>
      </c>
      <c r="C36">
        <v>13</v>
      </c>
      <c r="D36">
        <v>22855.385999999999</v>
      </c>
    </row>
    <row r="37" spans="1:13" x14ac:dyDescent="0.3">
      <c r="B37" s="2" t="s">
        <v>21</v>
      </c>
      <c r="C37">
        <v>14</v>
      </c>
      <c r="D37">
        <v>21461.404999999999</v>
      </c>
    </row>
    <row r="38" spans="1:13" x14ac:dyDescent="0.3">
      <c r="B38" s="2" t="s">
        <v>22</v>
      </c>
      <c r="C38">
        <v>15</v>
      </c>
      <c r="D38">
        <v>20249.810000000001</v>
      </c>
    </row>
    <row r="39" spans="1:13" x14ac:dyDescent="0.3">
      <c r="B39" s="2" t="s">
        <v>23</v>
      </c>
      <c r="C39">
        <v>16</v>
      </c>
      <c r="D39">
        <v>19781.223000000002</v>
      </c>
    </row>
    <row r="40" spans="1:13" x14ac:dyDescent="0.3">
      <c r="B40" s="2" t="s">
        <v>24</v>
      </c>
      <c r="C40">
        <v>17</v>
      </c>
      <c r="D40">
        <v>19233.874</v>
      </c>
    </row>
    <row r="41" spans="1:13" x14ac:dyDescent="0.3">
      <c r="B41" s="2" t="s">
        <v>25</v>
      </c>
      <c r="C41">
        <v>18</v>
      </c>
      <c r="D41">
        <v>19733.463</v>
      </c>
    </row>
    <row r="43" spans="1:13" x14ac:dyDescent="0.3">
      <c r="A43">
        <v>3</v>
      </c>
      <c r="D43" t="s">
        <v>1</v>
      </c>
      <c r="E43" t="s">
        <v>2</v>
      </c>
      <c r="H43" s="1" t="s">
        <v>3</v>
      </c>
      <c r="I43" s="1" t="s">
        <v>4</v>
      </c>
      <c r="J43" s="1" t="s">
        <v>5</v>
      </c>
      <c r="K43" s="1" t="s">
        <v>6</v>
      </c>
      <c r="L43" s="1" t="s">
        <v>7</v>
      </c>
    </row>
    <row r="44" spans="1:13" x14ac:dyDescent="0.3">
      <c r="B44" s="2" t="s">
        <v>8</v>
      </c>
      <c r="C44">
        <v>1</v>
      </c>
      <c r="D44">
        <v>170.78100000000001</v>
      </c>
      <c r="E44">
        <f>D44-D56</f>
        <v>80.187000000000012</v>
      </c>
      <c r="G44" s="3">
        <v>50</v>
      </c>
      <c r="H44">
        <v>80.187000000000012</v>
      </c>
      <c r="I44">
        <v>67.896000000000015</v>
      </c>
      <c r="J44">
        <f>I44+H44</f>
        <v>148.08300000000003</v>
      </c>
      <c r="K44">
        <f>H44/J44</f>
        <v>0.54150037478981383</v>
      </c>
      <c r="L44">
        <f>I44/J44</f>
        <v>0.45849962521018622</v>
      </c>
      <c r="M44">
        <f>SUM(L44,K44)</f>
        <v>1</v>
      </c>
    </row>
    <row r="45" spans="1:13" x14ac:dyDescent="0.3">
      <c r="B45" s="2" t="s">
        <v>9</v>
      </c>
      <c r="C45">
        <v>2</v>
      </c>
      <c r="D45">
        <v>158.49</v>
      </c>
      <c r="E45">
        <f>D45-D56</f>
        <v>67.896000000000015</v>
      </c>
      <c r="G45" s="3">
        <v>100</v>
      </c>
      <c r="H45">
        <v>79.296000000000006</v>
      </c>
      <c r="I45">
        <v>57.558000000000007</v>
      </c>
      <c r="J45">
        <f t="shared" ref="J45:J49" si="8">I45+H45</f>
        <v>136.85400000000001</v>
      </c>
      <c r="K45">
        <f t="shared" ref="K45:K49" si="9">H45/J45</f>
        <v>0.57942040422640184</v>
      </c>
      <c r="L45">
        <f t="shared" ref="L45:L49" si="10">I45/J45</f>
        <v>0.42057959577359816</v>
      </c>
      <c r="M45">
        <f t="shared" ref="M45:M49" si="11">SUM(L45,K45)</f>
        <v>1</v>
      </c>
    </row>
    <row r="46" spans="1:13" x14ac:dyDescent="0.3">
      <c r="B46" s="2" t="s">
        <v>10</v>
      </c>
      <c r="C46">
        <v>3</v>
      </c>
      <c r="D46">
        <v>171.09</v>
      </c>
      <c r="E46">
        <f>D46-D57</f>
        <v>79.296000000000006</v>
      </c>
      <c r="G46" s="3">
        <v>250</v>
      </c>
      <c r="H46">
        <v>86.909000000000006</v>
      </c>
      <c r="I46">
        <v>66.995000000000019</v>
      </c>
      <c r="J46">
        <f t="shared" si="8"/>
        <v>153.90400000000002</v>
      </c>
      <c r="K46">
        <f t="shared" si="9"/>
        <v>0.56469617423848628</v>
      </c>
      <c r="L46">
        <f t="shared" si="10"/>
        <v>0.43530382576151372</v>
      </c>
      <c r="M46">
        <f t="shared" si="11"/>
        <v>1</v>
      </c>
    </row>
    <row r="47" spans="1:13" x14ac:dyDescent="0.3">
      <c r="B47" s="2" t="s">
        <v>11</v>
      </c>
      <c r="C47">
        <v>4</v>
      </c>
      <c r="D47">
        <v>149.352</v>
      </c>
      <c r="E47">
        <f>D47-D57</f>
        <v>57.558000000000007</v>
      </c>
      <c r="G47" s="3">
        <v>500</v>
      </c>
      <c r="H47">
        <v>70.51700000000001</v>
      </c>
      <c r="I47">
        <v>81.475999999999985</v>
      </c>
      <c r="J47">
        <f t="shared" si="8"/>
        <v>151.99299999999999</v>
      </c>
      <c r="K47">
        <f t="shared" si="9"/>
        <v>0.46394899765120773</v>
      </c>
      <c r="L47">
        <f t="shared" si="10"/>
        <v>0.53605100234879233</v>
      </c>
      <c r="M47">
        <f t="shared" si="11"/>
        <v>1</v>
      </c>
    </row>
    <row r="48" spans="1:13" x14ac:dyDescent="0.3">
      <c r="B48" s="2" t="s">
        <v>12</v>
      </c>
      <c r="C48">
        <v>5</v>
      </c>
      <c r="D48">
        <v>181.869</v>
      </c>
      <c r="E48">
        <f>D48-D58</f>
        <v>86.909000000000006</v>
      </c>
      <c r="G48" s="3">
        <v>750</v>
      </c>
      <c r="H48">
        <v>62.41</v>
      </c>
      <c r="I48">
        <v>90.978999999999985</v>
      </c>
      <c r="J48">
        <f t="shared" si="8"/>
        <v>153.38899999999998</v>
      </c>
      <c r="K48">
        <f t="shared" si="9"/>
        <v>0.40687402616876051</v>
      </c>
      <c r="L48">
        <f t="shared" si="10"/>
        <v>0.59312597383123955</v>
      </c>
      <c r="M48">
        <f t="shared" si="11"/>
        <v>1</v>
      </c>
    </row>
    <row r="49" spans="1:13" x14ac:dyDescent="0.3">
      <c r="B49" s="2" t="s">
        <v>13</v>
      </c>
      <c r="C49">
        <v>6</v>
      </c>
      <c r="D49">
        <v>161.95500000000001</v>
      </c>
      <c r="E49">
        <f>D49-D58</f>
        <v>66.995000000000019</v>
      </c>
      <c r="G49" s="3">
        <v>1000</v>
      </c>
      <c r="H49">
        <v>71.992999999999995</v>
      </c>
      <c r="I49">
        <v>97.912999999999982</v>
      </c>
      <c r="J49">
        <f t="shared" si="8"/>
        <v>169.90599999999998</v>
      </c>
      <c r="K49">
        <f t="shared" si="9"/>
        <v>0.42372252892776008</v>
      </c>
      <c r="L49">
        <f t="shared" si="10"/>
        <v>0.57627747107223992</v>
      </c>
      <c r="M49">
        <f t="shared" si="11"/>
        <v>1</v>
      </c>
    </row>
    <row r="50" spans="1:13" x14ac:dyDescent="0.3">
      <c r="B50" s="2" t="s">
        <v>14</v>
      </c>
      <c r="C50">
        <v>7</v>
      </c>
      <c r="D50">
        <v>162.96700000000001</v>
      </c>
      <c r="E50">
        <f>D50-D59</f>
        <v>70.51700000000001</v>
      </c>
    </row>
    <row r="51" spans="1:13" x14ac:dyDescent="0.3">
      <c r="B51" s="2" t="s">
        <v>15</v>
      </c>
      <c r="C51">
        <v>8</v>
      </c>
      <c r="D51">
        <v>173.92599999999999</v>
      </c>
      <c r="E51">
        <f>D51-D59</f>
        <v>81.475999999999985</v>
      </c>
    </row>
    <row r="52" spans="1:13" x14ac:dyDescent="0.3">
      <c r="B52" s="2" t="s">
        <v>16</v>
      </c>
      <c r="C52">
        <v>9</v>
      </c>
      <c r="D52">
        <v>152.459</v>
      </c>
      <c r="E52">
        <f>D52-D60</f>
        <v>62.41</v>
      </c>
    </row>
    <row r="53" spans="1:13" x14ac:dyDescent="0.3">
      <c r="B53" s="2" t="s">
        <v>17</v>
      </c>
      <c r="C53">
        <v>10</v>
      </c>
      <c r="D53">
        <v>181.02799999999999</v>
      </c>
      <c r="E53">
        <f>D53-D60</f>
        <v>90.978999999999985</v>
      </c>
    </row>
    <row r="54" spans="1:13" x14ac:dyDescent="0.3">
      <c r="B54" s="2" t="s">
        <v>18</v>
      </c>
      <c r="C54">
        <v>11</v>
      </c>
      <c r="D54">
        <v>157.976</v>
      </c>
      <c r="E54">
        <f>D54-D61</f>
        <v>71.992999999999995</v>
      </c>
    </row>
    <row r="55" spans="1:13" x14ac:dyDescent="0.3">
      <c r="B55" s="2" t="s">
        <v>19</v>
      </c>
      <c r="C55">
        <v>12</v>
      </c>
      <c r="D55">
        <v>183.89599999999999</v>
      </c>
      <c r="E55">
        <f>D55-D61</f>
        <v>97.912999999999982</v>
      </c>
    </row>
    <row r="56" spans="1:13" x14ac:dyDescent="0.3">
      <c r="B56" s="2" t="s">
        <v>20</v>
      </c>
      <c r="C56">
        <v>13</v>
      </c>
      <c r="D56">
        <v>90.593999999999994</v>
      </c>
    </row>
    <row r="57" spans="1:13" x14ac:dyDescent="0.3">
      <c r="B57" s="2" t="s">
        <v>21</v>
      </c>
      <c r="C57">
        <v>14</v>
      </c>
      <c r="D57">
        <v>91.793999999999997</v>
      </c>
    </row>
    <row r="58" spans="1:13" x14ac:dyDescent="0.3">
      <c r="B58" s="2" t="s">
        <v>22</v>
      </c>
      <c r="C58">
        <v>15</v>
      </c>
      <c r="D58">
        <v>94.96</v>
      </c>
    </row>
    <row r="59" spans="1:13" x14ac:dyDescent="0.3">
      <c r="B59" s="2" t="s">
        <v>23</v>
      </c>
      <c r="C59">
        <v>16</v>
      </c>
      <c r="D59">
        <v>92.45</v>
      </c>
    </row>
    <row r="60" spans="1:13" x14ac:dyDescent="0.3">
      <c r="B60" s="2" t="s">
        <v>24</v>
      </c>
      <c r="C60">
        <v>17</v>
      </c>
      <c r="D60">
        <v>90.049000000000007</v>
      </c>
    </row>
    <row r="61" spans="1:13" x14ac:dyDescent="0.3">
      <c r="B61" s="2" t="s">
        <v>25</v>
      </c>
      <c r="C61">
        <v>18</v>
      </c>
      <c r="D61">
        <v>85.983000000000004</v>
      </c>
    </row>
    <row r="63" spans="1:13" x14ac:dyDescent="0.3">
      <c r="B63" s="1" t="s">
        <v>26</v>
      </c>
    </row>
    <row r="64" spans="1:13" x14ac:dyDescent="0.3">
      <c r="A64">
        <v>1</v>
      </c>
      <c r="D64" t="s">
        <v>1</v>
      </c>
      <c r="E64" t="s">
        <v>2</v>
      </c>
      <c r="H64" s="1" t="s">
        <v>3</v>
      </c>
      <c r="I64" s="1" t="s">
        <v>4</v>
      </c>
      <c r="J64" s="1" t="s">
        <v>5</v>
      </c>
      <c r="K64" s="1" t="s">
        <v>6</v>
      </c>
      <c r="L64" s="1" t="s">
        <v>7</v>
      </c>
    </row>
    <row r="65" spans="2:13" x14ac:dyDescent="0.3">
      <c r="B65" s="2" t="s">
        <v>8</v>
      </c>
      <c r="C65">
        <v>1</v>
      </c>
      <c r="D65">
        <v>47808.631000000001</v>
      </c>
      <c r="E65">
        <f>D65-D77</f>
        <v>27104.403000000002</v>
      </c>
      <c r="G65" s="3">
        <v>6.3</v>
      </c>
      <c r="H65">
        <v>27104.403000000002</v>
      </c>
      <c r="I65">
        <v>33203.611000000004</v>
      </c>
      <c r="J65">
        <f>I65+H65</f>
        <v>60308.01400000001</v>
      </c>
      <c r="K65">
        <f>H65/J65</f>
        <v>0.44943285646912529</v>
      </c>
      <c r="L65">
        <f>I65/J65</f>
        <v>0.55056714353087466</v>
      </c>
      <c r="M65">
        <f>SUM(L65,K65)</f>
        <v>1</v>
      </c>
    </row>
    <row r="66" spans="2:13" x14ac:dyDescent="0.3">
      <c r="B66" s="2" t="s">
        <v>9</v>
      </c>
      <c r="C66">
        <v>2</v>
      </c>
      <c r="D66">
        <v>53907.839</v>
      </c>
      <c r="E66">
        <f>D66-D77</f>
        <v>33203.611000000004</v>
      </c>
      <c r="G66" s="3">
        <v>6.6</v>
      </c>
      <c r="H66">
        <v>26824.271000000001</v>
      </c>
      <c r="I66">
        <v>35694.989000000001</v>
      </c>
      <c r="J66">
        <f t="shared" ref="J66:J70" si="12">I66+H66</f>
        <v>62519.26</v>
      </c>
      <c r="K66">
        <f t="shared" ref="K66:K70" si="13">H66/J66</f>
        <v>0.42905611806665656</v>
      </c>
      <c r="L66">
        <f t="shared" ref="L66:L70" si="14">I66/J66</f>
        <v>0.57094388193334344</v>
      </c>
      <c r="M66">
        <f t="shared" ref="M66:M70" si="15">SUM(L66,K66)</f>
        <v>1</v>
      </c>
    </row>
    <row r="67" spans="2:13" x14ac:dyDescent="0.3">
      <c r="B67" s="2" t="s">
        <v>10</v>
      </c>
      <c r="C67">
        <v>3</v>
      </c>
      <c r="D67">
        <v>46710.281999999999</v>
      </c>
      <c r="E67">
        <f>D67-D78</f>
        <v>26824.271000000001</v>
      </c>
      <c r="G67" s="3">
        <v>7.2</v>
      </c>
      <c r="H67">
        <v>16975.410000000003</v>
      </c>
      <c r="I67">
        <v>39384.007000000005</v>
      </c>
      <c r="J67">
        <f t="shared" si="12"/>
        <v>56359.417000000009</v>
      </c>
      <c r="K67">
        <f t="shared" si="13"/>
        <v>0.30119917670546525</v>
      </c>
      <c r="L67">
        <f t="shared" si="14"/>
        <v>0.69880082329453475</v>
      </c>
      <c r="M67">
        <f t="shared" si="15"/>
        <v>1</v>
      </c>
    </row>
    <row r="68" spans="2:13" x14ac:dyDescent="0.3">
      <c r="B68" s="2" t="s">
        <v>11</v>
      </c>
      <c r="C68">
        <v>4</v>
      </c>
      <c r="D68">
        <v>55581</v>
      </c>
      <c r="E68">
        <f>D68-D78</f>
        <v>35694.989000000001</v>
      </c>
      <c r="G68" s="3">
        <v>7.7</v>
      </c>
      <c r="H68">
        <v>12992.342000000001</v>
      </c>
      <c r="I68">
        <v>40503.949000000001</v>
      </c>
      <c r="J68">
        <f t="shared" si="12"/>
        <v>53496.290999999997</v>
      </c>
      <c r="K68">
        <f t="shared" si="13"/>
        <v>0.24286435110052773</v>
      </c>
      <c r="L68">
        <f t="shared" si="14"/>
        <v>0.75713564889947238</v>
      </c>
      <c r="M68">
        <f t="shared" si="15"/>
        <v>1</v>
      </c>
    </row>
    <row r="69" spans="2:13" x14ac:dyDescent="0.3">
      <c r="B69" s="2" t="s">
        <v>12</v>
      </c>
      <c r="C69">
        <v>5</v>
      </c>
      <c r="D69">
        <v>36172.599000000002</v>
      </c>
      <c r="E69">
        <f>D69-D79</f>
        <v>16975.410000000003</v>
      </c>
      <c r="G69" s="3">
        <v>8.1999999999999993</v>
      </c>
      <c r="H69">
        <v>12719.395</v>
      </c>
      <c r="I69">
        <v>40954.248000000007</v>
      </c>
      <c r="J69">
        <f t="shared" si="12"/>
        <v>53673.643000000011</v>
      </c>
      <c r="K69">
        <f t="shared" si="13"/>
        <v>0.23697655476823137</v>
      </c>
      <c r="L69">
        <f t="shared" si="14"/>
        <v>0.76302344523176857</v>
      </c>
      <c r="M69">
        <f t="shared" si="15"/>
        <v>1</v>
      </c>
    </row>
    <row r="70" spans="2:13" x14ac:dyDescent="0.3">
      <c r="B70" s="2" t="s">
        <v>13</v>
      </c>
      <c r="C70">
        <v>6</v>
      </c>
      <c r="D70">
        <v>58581.196000000004</v>
      </c>
      <c r="E70">
        <f>D70-D79</f>
        <v>39384.007000000005</v>
      </c>
      <c r="G70" s="3">
        <v>8.6</v>
      </c>
      <c r="H70">
        <v>16608.455999999998</v>
      </c>
      <c r="I70">
        <v>42772.353999999999</v>
      </c>
      <c r="J70">
        <f t="shared" si="12"/>
        <v>59380.81</v>
      </c>
      <c r="K70">
        <f t="shared" si="13"/>
        <v>0.27969399541703793</v>
      </c>
      <c r="L70">
        <f t="shared" si="14"/>
        <v>0.72030600458296212</v>
      </c>
      <c r="M70">
        <f t="shared" si="15"/>
        <v>1</v>
      </c>
    </row>
    <row r="71" spans="2:13" x14ac:dyDescent="0.3">
      <c r="B71" s="2" t="s">
        <v>14</v>
      </c>
      <c r="C71">
        <v>7</v>
      </c>
      <c r="D71">
        <v>31392.348000000002</v>
      </c>
      <c r="E71">
        <f>D71-D80</f>
        <v>12992.342000000001</v>
      </c>
    </row>
    <row r="72" spans="2:13" x14ac:dyDescent="0.3">
      <c r="B72" s="2" t="s">
        <v>15</v>
      </c>
      <c r="C72">
        <v>8</v>
      </c>
      <c r="D72">
        <v>58903.955000000002</v>
      </c>
      <c r="E72">
        <f>D72-D80</f>
        <v>40503.949000000001</v>
      </c>
    </row>
    <row r="73" spans="2:13" x14ac:dyDescent="0.3">
      <c r="B73" s="2" t="s">
        <v>16</v>
      </c>
      <c r="C73">
        <v>9</v>
      </c>
      <c r="D73">
        <v>30342.82</v>
      </c>
      <c r="E73">
        <f>D73-D81</f>
        <v>12719.395</v>
      </c>
    </row>
    <row r="74" spans="2:13" x14ac:dyDescent="0.3">
      <c r="B74" s="2" t="s">
        <v>17</v>
      </c>
      <c r="C74">
        <v>10</v>
      </c>
      <c r="D74">
        <v>58577.673000000003</v>
      </c>
      <c r="E74">
        <f>D74-D81</f>
        <v>40954.248000000007</v>
      </c>
    </row>
    <row r="75" spans="2:13" x14ac:dyDescent="0.3">
      <c r="B75" s="2" t="s">
        <v>18</v>
      </c>
      <c r="C75">
        <v>11</v>
      </c>
      <c r="D75">
        <v>33264.286999999997</v>
      </c>
      <c r="E75">
        <f>D75-D82</f>
        <v>16608.455999999998</v>
      </c>
    </row>
    <row r="76" spans="2:13" x14ac:dyDescent="0.3">
      <c r="B76" s="2" t="s">
        <v>19</v>
      </c>
      <c r="C76">
        <v>12</v>
      </c>
      <c r="D76">
        <v>59428.184999999998</v>
      </c>
      <c r="E76">
        <f>D76-D82</f>
        <v>42772.353999999999</v>
      </c>
    </row>
    <row r="77" spans="2:13" x14ac:dyDescent="0.3">
      <c r="B77" s="2" t="s">
        <v>20</v>
      </c>
      <c r="C77">
        <v>13</v>
      </c>
      <c r="D77">
        <v>20704.227999999999</v>
      </c>
    </row>
    <row r="78" spans="2:13" x14ac:dyDescent="0.3">
      <c r="B78" s="2" t="s">
        <v>21</v>
      </c>
      <c r="C78">
        <v>14</v>
      </c>
      <c r="D78">
        <v>19886.010999999999</v>
      </c>
    </row>
    <row r="79" spans="2:13" x14ac:dyDescent="0.3">
      <c r="B79" s="2" t="s">
        <v>22</v>
      </c>
      <c r="C79">
        <v>15</v>
      </c>
      <c r="D79">
        <v>19197.188999999998</v>
      </c>
    </row>
    <row r="80" spans="2:13" x14ac:dyDescent="0.3">
      <c r="B80" s="2" t="s">
        <v>23</v>
      </c>
      <c r="C80">
        <v>16</v>
      </c>
      <c r="D80">
        <v>18400.006000000001</v>
      </c>
    </row>
    <row r="81" spans="1:13" x14ac:dyDescent="0.3">
      <c r="B81" s="2" t="s">
        <v>24</v>
      </c>
      <c r="C81">
        <v>17</v>
      </c>
      <c r="D81">
        <v>17623.424999999999</v>
      </c>
    </row>
    <row r="82" spans="1:13" x14ac:dyDescent="0.3">
      <c r="B82" s="2" t="s">
        <v>25</v>
      </c>
      <c r="C82">
        <v>18</v>
      </c>
      <c r="D82">
        <v>16655.830999999998</v>
      </c>
    </row>
    <row r="84" spans="1:13" x14ac:dyDescent="0.3">
      <c r="A84">
        <v>2</v>
      </c>
      <c r="D84" t="s">
        <v>1</v>
      </c>
      <c r="E84" t="s">
        <v>2</v>
      </c>
      <c r="H84" s="1" t="s">
        <v>3</v>
      </c>
      <c r="I84" s="1" t="s">
        <v>4</v>
      </c>
      <c r="J84" s="1" t="s">
        <v>5</v>
      </c>
      <c r="K84" s="1" t="s">
        <v>6</v>
      </c>
      <c r="L84" s="1" t="s">
        <v>7</v>
      </c>
    </row>
    <row r="85" spans="1:13" x14ac:dyDescent="0.3">
      <c r="B85" s="2" t="s">
        <v>8</v>
      </c>
      <c r="C85">
        <v>1</v>
      </c>
      <c r="D85">
        <v>39777.053</v>
      </c>
      <c r="E85">
        <f>D85-D97</f>
        <v>21934.464</v>
      </c>
      <c r="G85" s="3">
        <v>6.3</v>
      </c>
      <c r="H85">
        <v>21934.464</v>
      </c>
      <c r="I85">
        <v>27075.546000000002</v>
      </c>
      <c r="J85">
        <f>I85+H85</f>
        <v>49010.01</v>
      </c>
      <c r="K85">
        <f>H85/J85</f>
        <v>0.44755069423572857</v>
      </c>
      <c r="L85">
        <f>I85/J85</f>
        <v>0.55244930576427143</v>
      </c>
      <c r="M85">
        <f>SUM(L85,K85)</f>
        <v>1</v>
      </c>
    </row>
    <row r="86" spans="1:13" x14ac:dyDescent="0.3">
      <c r="B86" s="2" t="s">
        <v>9</v>
      </c>
      <c r="C86">
        <v>2</v>
      </c>
      <c r="D86">
        <v>44918.135000000002</v>
      </c>
      <c r="E86">
        <f>D86-D97</f>
        <v>27075.546000000002</v>
      </c>
      <c r="G86" s="3">
        <v>6.6</v>
      </c>
      <c r="H86">
        <v>19852.320999999996</v>
      </c>
      <c r="I86">
        <v>28821.307999999997</v>
      </c>
      <c r="J86">
        <f t="shared" ref="J86:J90" si="16">I86+H86</f>
        <v>48673.628999999994</v>
      </c>
      <c r="K86">
        <f t="shared" ref="K86:K90" si="17">H86/J86</f>
        <v>0.40786605412142168</v>
      </c>
      <c r="L86">
        <f t="shared" ref="L86:L90" si="18">I86/J86</f>
        <v>0.59213394587857837</v>
      </c>
      <c r="M86">
        <f t="shared" ref="M86:M90" si="19">SUM(L86,K86)</f>
        <v>1</v>
      </c>
    </row>
    <row r="87" spans="1:13" x14ac:dyDescent="0.3">
      <c r="B87" s="2" t="s">
        <v>10</v>
      </c>
      <c r="C87">
        <v>3</v>
      </c>
      <c r="D87">
        <v>37829.184999999998</v>
      </c>
      <c r="E87">
        <f>D87-D98</f>
        <v>19852.320999999996</v>
      </c>
      <c r="G87" s="3">
        <v>7.2</v>
      </c>
      <c r="H87">
        <v>12327.681</v>
      </c>
      <c r="I87">
        <v>32487.613000000001</v>
      </c>
      <c r="J87">
        <f t="shared" si="16"/>
        <v>44815.294000000002</v>
      </c>
      <c r="K87">
        <f t="shared" si="17"/>
        <v>0.27507754384027916</v>
      </c>
      <c r="L87">
        <f t="shared" si="18"/>
        <v>0.72492245615972084</v>
      </c>
      <c r="M87">
        <f t="shared" si="19"/>
        <v>1</v>
      </c>
    </row>
    <row r="88" spans="1:13" x14ac:dyDescent="0.3">
      <c r="B88" s="2" t="s">
        <v>11</v>
      </c>
      <c r="C88">
        <v>4</v>
      </c>
      <c r="D88">
        <v>46798.171999999999</v>
      </c>
      <c r="E88">
        <f>D88-D98</f>
        <v>28821.307999999997</v>
      </c>
      <c r="G88" s="3">
        <v>7.7</v>
      </c>
      <c r="H88">
        <v>8787.5859999999993</v>
      </c>
      <c r="I88">
        <v>32809.926999999996</v>
      </c>
      <c r="J88">
        <f t="shared" si="16"/>
        <v>41597.512999999992</v>
      </c>
      <c r="K88">
        <f t="shared" si="17"/>
        <v>0.21125267753387086</v>
      </c>
      <c r="L88">
        <f t="shared" si="18"/>
        <v>0.78874732246612922</v>
      </c>
      <c r="M88">
        <f t="shared" si="19"/>
        <v>1</v>
      </c>
    </row>
    <row r="89" spans="1:13" x14ac:dyDescent="0.3">
      <c r="B89" s="2" t="s">
        <v>12</v>
      </c>
      <c r="C89">
        <v>5</v>
      </c>
      <c r="D89">
        <v>30024.43</v>
      </c>
      <c r="E89">
        <f>D89-D99</f>
        <v>12327.681</v>
      </c>
      <c r="G89" s="3">
        <v>8.1999999999999993</v>
      </c>
      <c r="H89">
        <v>9354.0920000000006</v>
      </c>
      <c r="I89">
        <v>31799.084000000003</v>
      </c>
      <c r="J89">
        <f t="shared" si="16"/>
        <v>41153.176000000007</v>
      </c>
      <c r="K89">
        <f t="shared" si="17"/>
        <v>0.22729939482678077</v>
      </c>
      <c r="L89">
        <f t="shared" si="18"/>
        <v>0.77270060517321915</v>
      </c>
      <c r="M89">
        <f t="shared" si="19"/>
        <v>0.99999999999999989</v>
      </c>
    </row>
    <row r="90" spans="1:13" x14ac:dyDescent="0.3">
      <c r="B90" s="2" t="s">
        <v>13</v>
      </c>
      <c r="C90">
        <v>6</v>
      </c>
      <c r="D90">
        <v>50184.362000000001</v>
      </c>
      <c r="E90">
        <f>D90-D99</f>
        <v>32487.613000000001</v>
      </c>
      <c r="G90" s="3">
        <v>8.6</v>
      </c>
      <c r="H90">
        <v>11360.071</v>
      </c>
      <c r="I90">
        <v>35190.108</v>
      </c>
      <c r="J90">
        <f t="shared" si="16"/>
        <v>46550.179000000004</v>
      </c>
      <c r="K90">
        <f t="shared" si="17"/>
        <v>0.24403925492961046</v>
      </c>
      <c r="L90">
        <f t="shared" si="18"/>
        <v>0.75596074507038946</v>
      </c>
      <c r="M90">
        <f t="shared" si="19"/>
        <v>0.99999999999999989</v>
      </c>
    </row>
    <row r="91" spans="1:13" x14ac:dyDescent="0.3">
      <c r="B91" s="2" t="s">
        <v>14</v>
      </c>
      <c r="C91">
        <v>7</v>
      </c>
      <c r="D91">
        <v>26520.825000000001</v>
      </c>
      <c r="E91">
        <f>D91-D100</f>
        <v>8787.5859999999993</v>
      </c>
    </row>
    <row r="92" spans="1:13" x14ac:dyDescent="0.3">
      <c r="B92" s="2" t="s">
        <v>15</v>
      </c>
      <c r="C92">
        <v>8</v>
      </c>
      <c r="D92">
        <v>50543.165999999997</v>
      </c>
      <c r="E92">
        <f>D92-D100</f>
        <v>32809.926999999996</v>
      </c>
    </row>
    <row r="93" spans="1:13" x14ac:dyDescent="0.3">
      <c r="B93" s="2" t="s">
        <v>16</v>
      </c>
      <c r="C93">
        <v>9</v>
      </c>
      <c r="D93">
        <v>27206.927</v>
      </c>
      <c r="E93">
        <f>D93-D101</f>
        <v>9354.0920000000006</v>
      </c>
    </row>
    <row r="94" spans="1:13" x14ac:dyDescent="0.3">
      <c r="B94" s="2" t="s">
        <v>17</v>
      </c>
      <c r="C94">
        <v>10</v>
      </c>
      <c r="D94">
        <v>49651.919000000002</v>
      </c>
      <c r="E94">
        <f>D94-D101</f>
        <v>31799.084000000003</v>
      </c>
    </row>
    <row r="95" spans="1:13" x14ac:dyDescent="0.3">
      <c r="B95" s="2" t="s">
        <v>18</v>
      </c>
      <c r="C95">
        <v>11</v>
      </c>
      <c r="D95">
        <v>28274.456999999999</v>
      </c>
      <c r="E95">
        <f>D95-D102</f>
        <v>11360.071</v>
      </c>
    </row>
    <row r="96" spans="1:13" x14ac:dyDescent="0.3">
      <c r="B96" s="2" t="s">
        <v>19</v>
      </c>
      <c r="C96">
        <v>12</v>
      </c>
      <c r="D96">
        <v>52104.493999999999</v>
      </c>
      <c r="E96">
        <f>D96-D102</f>
        <v>35190.108</v>
      </c>
    </row>
    <row r="97" spans="1:13" x14ac:dyDescent="0.3">
      <c r="B97" s="2" t="s">
        <v>20</v>
      </c>
      <c r="C97">
        <v>13</v>
      </c>
      <c r="D97">
        <v>17842.589</v>
      </c>
    </row>
    <row r="98" spans="1:13" x14ac:dyDescent="0.3">
      <c r="B98" s="2" t="s">
        <v>21</v>
      </c>
      <c r="C98">
        <v>14</v>
      </c>
      <c r="D98">
        <v>17976.864000000001</v>
      </c>
    </row>
    <row r="99" spans="1:13" x14ac:dyDescent="0.3">
      <c r="B99" s="2" t="s">
        <v>22</v>
      </c>
      <c r="C99">
        <v>15</v>
      </c>
      <c r="D99">
        <v>17696.749</v>
      </c>
    </row>
    <row r="100" spans="1:13" x14ac:dyDescent="0.3">
      <c r="B100" s="2" t="s">
        <v>23</v>
      </c>
      <c r="C100">
        <v>16</v>
      </c>
      <c r="D100">
        <v>17733.239000000001</v>
      </c>
    </row>
    <row r="101" spans="1:13" x14ac:dyDescent="0.3">
      <c r="B101" s="2" t="s">
        <v>24</v>
      </c>
      <c r="C101">
        <v>17</v>
      </c>
      <c r="D101">
        <v>17852.834999999999</v>
      </c>
    </row>
    <row r="102" spans="1:13" x14ac:dyDescent="0.3">
      <c r="B102" s="2" t="s">
        <v>25</v>
      </c>
      <c r="C102">
        <v>18</v>
      </c>
      <c r="D102">
        <v>16914.385999999999</v>
      </c>
    </row>
    <row r="104" spans="1:13" x14ac:dyDescent="0.3">
      <c r="A104">
        <v>2</v>
      </c>
      <c r="D104" t="s">
        <v>1</v>
      </c>
      <c r="E104" t="s">
        <v>2</v>
      </c>
      <c r="H104" s="1" t="s">
        <v>3</v>
      </c>
      <c r="I104" s="1" t="s">
        <v>4</v>
      </c>
      <c r="J104" s="1" t="s">
        <v>5</v>
      </c>
      <c r="K104" s="1" t="s">
        <v>6</v>
      </c>
      <c r="L104" s="1" t="s">
        <v>7</v>
      </c>
    </row>
    <row r="105" spans="1:13" x14ac:dyDescent="0.3">
      <c r="B105" s="2" t="s">
        <v>8</v>
      </c>
      <c r="C105">
        <v>1</v>
      </c>
      <c r="D105">
        <v>193.685</v>
      </c>
      <c r="E105">
        <f>D105-D117</f>
        <v>103.839</v>
      </c>
      <c r="G105" s="3">
        <v>6.3</v>
      </c>
      <c r="H105">
        <v>103.839</v>
      </c>
      <c r="I105">
        <v>32.870999999999995</v>
      </c>
      <c r="J105">
        <f>I105+H105</f>
        <v>136.70999999999998</v>
      </c>
      <c r="K105">
        <f>H105/J105</f>
        <v>0.75955672591617307</v>
      </c>
      <c r="L105">
        <f>I105/J105</f>
        <v>0.24044327408382707</v>
      </c>
      <c r="M105">
        <f>SUM(L105,K105)</f>
        <v>1.0000000000000002</v>
      </c>
    </row>
    <row r="106" spans="1:13" x14ac:dyDescent="0.3">
      <c r="B106" s="2" t="s">
        <v>9</v>
      </c>
      <c r="C106">
        <v>2</v>
      </c>
      <c r="D106">
        <v>122.717</v>
      </c>
      <c r="E106">
        <f>D106-D117</f>
        <v>32.870999999999995</v>
      </c>
      <c r="G106" s="3">
        <v>6.6</v>
      </c>
      <c r="H106">
        <v>97.963999999999999</v>
      </c>
      <c r="I106">
        <v>59.432999999999993</v>
      </c>
      <c r="J106">
        <f t="shared" ref="J106:J110" si="20">I106+H106</f>
        <v>157.39699999999999</v>
      </c>
      <c r="K106">
        <f t="shared" ref="K106:K110" si="21">H106/J106</f>
        <v>0.62240068108032554</v>
      </c>
      <c r="L106">
        <f t="shared" ref="L106:L110" si="22">I106/J106</f>
        <v>0.37759931891967441</v>
      </c>
      <c r="M106">
        <f t="shared" ref="M106:M110" si="23">SUM(L106,K106)</f>
        <v>1</v>
      </c>
    </row>
    <row r="107" spans="1:13" x14ac:dyDescent="0.3">
      <c r="B107" s="2" t="s">
        <v>10</v>
      </c>
      <c r="C107">
        <v>3</v>
      </c>
      <c r="D107">
        <v>188.191</v>
      </c>
      <c r="E107">
        <f>D107-D118</f>
        <v>97.963999999999999</v>
      </c>
      <c r="G107" s="3">
        <v>7.2</v>
      </c>
      <c r="H107">
        <v>70.206999999999994</v>
      </c>
      <c r="I107">
        <v>60.822000000000003</v>
      </c>
      <c r="J107">
        <f t="shared" si="20"/>
        <v>131.029</v>
      </c>
      <c r="K107">
        <f t="shared" si="21"/>
        <v>0.53581268268856508</v>
      </c>
      <c r="L107">
        <f t="shared" si="22"/>
        <v>0.46418731731143492</v>
      </c>
      <c r="M107">
        <f t="shared" si="23"/>
        <v>1</v>
      </c>
    </row>
    <row r="108" spans="1:13" x14ac:dyDescent="0.3">
      <c r="B108" s="2" t="s">
        <v>11</v>
      </c>
      <c r="C108">
        <v>4</v>
      </c>
      <c r="D108">
        <v>149.66</v>
      </c>
      <c r="E108">
        <f>D108-D118</f>
        <v>59.432999999999993</v>
      </c>
      <c r="G108" s="3">
        <v>7.7</v>
      </c>
      <c r="H108">
        <v>77.027000000000001</v>
      </c>
      <c r="I108">
        <v>96.315000000000012</v>
      </c>
      <c r="J108">
        <f t="shared" si="20"/>
        <v>173.34200000000001</v>
      </c>
      <c r="K108">
        <f t="shared" si="21"/>
        <v>0.44436432024552613</v>
      </c>
      <c r="L108">
        <f t="shared" si="22"/>
        <v>0.55563567975447381</v>
      </c>
      <c r="M108">
        <f t="shared" si="23"/>
        <v>1</v>
      </c>
    </row>
    <row r="109" spans="1:13" x14ac:dyDescent="0.3">
      <c r="B109" s="2" t="s">
        <v>12</v>
      </c>
      <c r="C109">
        <v>5</v>
      </c>
      <c r="D109">
        <v>155.494</v>
      </c>
      <c r="E109">
        <f>D109-D119</f>
        <v>70.206999999999994</v>
      </c>
      <c r="G109" s="3">
        <v>8.1999999999999993</v>
      </c>
      <c r="H109">
        <v>60.381999999999991</v>
      </c>
      <c r="I109">
        <v>107.992</v>
      </c>
      <c r="J109">
        <f t="shared" si="20"/>
        <v>168.374</v>
      </c>
      <c r="K109">
        <f t="shared" si="21"/>
        <v>0.35861831399147132</v>
      </c>
      <c r="L109">
        <f t="shared" si="22"/>
        <v>0.64138168600852863</v>
      </c>
      <c r="M109">
        <f t="shared" si="23"/>
        <v>1</v>
      </c>
    </row>
    <row r="110" spans="1:13" x14ac:dyDescent="0.3">
      <c r="B110" s="2" t="s">
        <v>13</v>
      </c>
      <c r="C110">
        <v>6</v>
      </c>
      <c r="D110">
        <v>146.10900000000001</v>
      </c>
      <c r="E110">
        <f>D110-D119</f>
        <v>60.822000000000003</v>
      </c>
      <c r="G110" s="3">
        <v>8.6</v>
      </c>
      <c r="H110">
        <v>45.178999999999988</v>
      </c>
      <c r="I110">
        <v>118.176</v>
      </c>
      <c r="J110">
        <f t="shared" si="20"/>
        <v>163.35499999999999</v>
      </c>
      <c r="K110">
        <f t="shared" si="21"/>
        <v>0.27656943466682987</v>
      </c>
      <c r="L110">
        <f t="shared" si="22"/>
        <v>0.72343056533317018</v>
      </c>
      <c r="M110">
        <f t="shared" si="23"/>
        <v>1</v>
      </c>
    </row>
    <row r="111" spans="1:13" x14ac:dyDescent="0.3">
      <c r="B111" s="2" t="s">
        <v>14</v>
      </c>
      <c r="C111">
        <v>7</v>
      </c>
      <c r="D111">
        <v>162.99299999999999</v>
      </c>
      <c r="E111">
        <f>D111-D120</f>
        <v>77.027000000000001</v>
      </c>
    </row>
    <row r="112" spans="1:13" x14ac:dyDescent="0.3">
      <c r="B112" s="2" t="s">
        <v>15</v>
      </c>
      <c r="C112">
        <v>8</v>
      </c>
      <c r="D112">
        <v>182.28100000000001</v>
      </c>
      <c r="E112">
        <f>D112-D120</f>
        <v>96.315000000000012</v>
      </c>
    </row>
    <row r="113" spans="2:5" x14ac:dyDescent="0.3">
      <c r="B113" s="2" t="s">
        <v>16</v>
      </c>
      <c r="C113">
        <v>9</v>
      </c>
      <c r="D113">
        <v>146.17099999999999</v>
      </c>
      <c r="E113">
        <f>D113-D121</f>
        <v>60.381999999999991</v>
      </c>
    </row>
    <row r="114" spans="2:5" x14ac:dyDescent="0.3">
      <c r="B114" s="2" t="s">
        <v>17</v>
      </c>
      <c r="C114">
        <v>10</v>
      </c>
      <c r="D114">
        <v>193.78100000000001</v>
      </c>
      <c r="E114">
        <f>D114-D121</f>
        <v>107.992</v>
      </c>
    </row>
    <row r="115" spans="2:5" x14ac:dyDescent="0.3">
      <c r="B115" s="2" t="s">
        <v>18</v>
      </c>
      <c r="C115">
        <v>11</v>
      </c>
      <c r="D115">
        <v>127.86199999999999</v>
      </c>
      <c r="E115">
        <f>D115-D122</f>
        <v>45.178999999999988</v>
      </c>
    </row>
    <row r="116" spans="2:5" x14ac:dyDescent="0.3">
      <c r="B116" s="2" t="s">
        <v>19</v>
      </c>
      <c r="C116">
        <v>12</v>
      </c>
      <c r="D116">
        <v>200.85900000000001</v>
      </c>
      <c r="E116">
        <f>D116-D122</f>
        <v>118.176</v>
      </c>
    </row>
    <row r="117" spans="2:5" x14ac:dyDescent="0.3">
      <c r="B117" s="2" t="s">
        <v>20</v>
      </c>
      <c r="C117">
        <v>13</v>
      </c>
      <c r="D117">
        <v>89.846000000000004</v>
      </c>
    </row>
    <row r="118" spans="2:5" x14ac:dyDescent="0.3">
      <c r="B118" s="2" t="s">
        <v>21</v>
      </c>
      <c r="C118">
        <v>14</v>
      </c>
      <c r="D118">
        <v>90.227000000000004</v>
      </c>
    </row>
    <row r="119" spans="2:5" x14ac:dyDescent="0.3">
      <c r="B119" s="2" t="s">
        <v>22</v>
      </c>
      <c r="C119">
        <v>15</v>
      </c>
      <c r="D119">
        <v>85.287000000000006</v>
      </c>
    </row>
    <row r="120" spans="2:5" x14ac:dyDescent="0.3">
      <c r="B120" s="2" t="s">
        <v>23</v>
      </c>
      <c r="C120">
        <v>16</v>
      </c>
      <c r="D120">
        <v>85.965999999999994</v>
      </c>
    </row>
    <row r="121" spans="2:5" x14ac:dyDescent="0.3">
      <c r="B121" s="2" t="s">
        <v>24</v>
      </c>
      <c r="C121">
        <v>17</v>
      </c>
      <c r="D121">
        <v>85.789000000000001</v>
      </c>
    </row>
    <row r="122" spans="2:5" x14ac:dyDescent="0.3">
      <c r="B122" s="2" t="s">
        <v>25</v>
      </c>
      <c r="C122">
        <v>18</v>
      </c>
      <c r="D122">
        <v>82.683000000000007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86E7-CC29-4134-97F1-CA5651503FF7}">
  <dimension ref="A1:G16"/>
  <sheetViews>
    <sheetView tabSelected="1" workbookViewId="0">
      <selection activeCell="F19" sqref="F19"/>
    </sheetView>
  </sheetViews>
  <sheetFormatPr defaultRowHeight="14.4" x14ac:dyDescent="0.3"/>
  <sheetData>
    <row r="1" spans="1:7" x14ac:dyDescent="0.3">
      <c r="A1" s="5" t="s">
        <v>29</v>
      </c>
      <c r="B1" s="7" t="s">
        <v>27</v>
      </c>
      <c r="C1" s="7"/>
      <c r="D1" s="7"/>
      <c r="E1" s="7" t="s">
        <v>28</v>
      </c>
      <c r="F1" s="7"/>
      <c r="G1" s="7"/>
    </row>
    <row r="2" spans="1:7" x14ac:dyDescent="0.3">
      <c r="A2" s="6">
        <v>50</v>
      </c>
      <c r="B2" s="4">
        <v>0.42247200000000001</v>
      </c>
      <c r="C2" s="4">
        <v>0.43710900000000003</v>
      </c>
      <c r="D2" s="4">
        <v>0.54149999999999998</v>
      </c>
      <c r="E2" s="4">
        <v>0.57752800000000004</v>
      </c>
      <c r="F2" s="4">
        <v>0.56289100000000003</v>
      </c>
      <c r="G2" s="4">
        <v>0.45850000000000002</v>
      </c>
    </row>
    <row r="3" spans="1:7" x14ac:dyDescent="0.3">
      <c r="A3" s="6">
        <v>100</v>
      </c>
      <c r="B3" s="4">
        <v>0.33213900000000002</v>
      </c>
      <c r="C3" s="4">
        <v>0.35238199999999997</v>
      </c>
      <c r="D3" s="4">
        <v>0.57942000000000005</v>
      </c>
      <c r="E3" s="4">
        <v>0.66786100000000004</v>
      </c>
      <c r="F3" s="4">
        <v>0.64761800000000003</v>
      </c>
      <c r="G3" s="4">
        <v>0.42058000000000001</v>
      </c>
    </row>
    <row r="4" spans="1:7" x14ac:dyDescent="0.3">
      <c r="A4" s="6">
        <v>250</v>
      </c>
      <c r="B4" s="4">
        <v>0.42485899999999999</v>
      </c>
      <c r="C4" s="4">
        <v>0.43652800000000003</v>
      </c>
      <c r="D4" s="4">
        <v>0.56469599999999998</v>
      </c>
      <c r="E4" s="4">
        <v>0.57514100000000001</v>
      </c>
      <c r="F4" s="4">
        <v>0.56347199999999997</v>
      </c>
      <c r="G4" s="4">
        <v>0.43530400000000002</v>
      </c>
    </row>
    <row r="5" spans="1:7" x14ac:dyDescent="0.3">
      <c r="A5" s="6">
        <v>500</v>
      </c>
      <c r="B5" s="4">
        <v>0.27399699999999999</v>
      </c>
      <c r="C5" s="4">
        <v>0.27763199999999999</v>
      </c>
      <c r="D5" s="4">
        <v>0.463949</v>
      </c>
      <c r="E5" s="4">
        <v>0.72600299999999995</v>
      </c>
      <c r="F5" s="4">
        <v>0.72236800000000001</v>
      </c>
      <c r="G5" s="4">
        <v>0.53605100000000006</v>
      </c>
    </row>
    <row r="6" spans="1:7" x14ac:dyDescent="0.3">
      <c r="A6" s="6">
        <v>750</v>
      </c>
      <c r="B6" s="4">
        <v>0.21404300000000001</v>
      </c>
      <c r="C6" s="4">
        <v>0.232152</v>
      </c>
      <c r="D6" s="4">
        <v>0.40687400000000001</v>
      </c>
      <c r="E6" s="4">
        <v>0.78595700000000002</v>
      </c>
      <c r="F6" s="4">
        <v>0.76784799999999997</v>
      </c>
      <c r="G6" s="4">
        <v>0.59312600000000004</v>
      </c>
    </row>
    <row r="7" spans="1:7" x14ac:dyDescent="0.3">
      <c r="A7" s="6">
        <v>1000</v>
      </c>
      <c r="B7" s="4">
        <v>0.166966</v>
      </c>
      <c r="C7" s="4">
        <v>0.20100399999999999</v>
      </c>
      <c r="D7" s="4">
        <v>0.42372300000000002</v>
      </c>
      <c r="E7" s="4">
        <v>0.83303400000000005</v>
      </c>
      <c r="F7" s="4">
        <v>0.79899600000000004</v>
      </c>
      <c r="G7" s="4">
        <v>0.57627700000000004</v>
      </c>
    </row>
    <row r="10" spans="1:7" x14ac:dyDescent="0.3">
      <c r="A10" s="5" t="s">
        <v>30</v>
      </c>
      <c r="B10" s="7" t="s">
        <v>27</v>
      </c>
      <c r="C10" s="7"/>
      <c r="D10" s="7"/>
      <c r="E10" s="7" t="s">
        <v>28</v>
      </c>
      <c r="F10" s="7"/>
      <c r="G10" s="7"/>
    </row>
    <row r="11" spans="1:7" x14ac:dyDescent="0.3">
      <c r="A11" s="6">
        <v>6.3</v>
      </c>
      <c r="B11" s="4">
        <v>0.44943300000000003</v>
      </c>
      <c r="C11" s="4">
        <v>0.44755099999999998</v>
      </c>
      <c r="D11" s="4">
        <v>0.75955700000000004</v>
      </c>
      <c r="E11" s="4">
        <v>0.55056700000000003</v>
      </c>
      <c r="F11" s="4">
        <v>0.55244899999999997</v>
      </c>
      <c r="G11" s="4">
        <v>0.24044299999999999</v>
      </c>
    </row>
    <row r="12" spans="1:7" x14ac:dyDescent="0.3">
      <c r="A12" s="6">
        <v>6.6</v>
      </c>
      <c r="B12" s="4">
        <v>0.42905599999999999</v>
      </c>
      <c r="C12" s="4">
        <v>0.40786600000000001</v>
      </c>
      <c r="D12" s="4">
        <v>0.62240099999999998</v>
      </c>
      <c r="E12" s="4">
        <v>0.57094400000000001</v>
      </c>
      <c r="F12" s="4">
        <v>0.59213400000000005</v>
      </c>
      <c r="G12" s="4">
        <v>0.37759900000000002</v>
      </c>
    </row>
    <row r="13" spans="1:7" x14ac:dyDescent="0.3">
      <c r="A13" s="6">
        <v>7.2</v>
      </c>
      <c r="B13" s="4">
        <v>0.30119899999999999</v>
      </c>
      <c r="C13" s="4">
        <v>0.27507799999999999</v>
      </c>
      <c r="D13" s="4">
        <v>0.53581299999999998</v>
      </c>
      <c r="E13" s="4">
        <v>0.69880100000000001</v>
      </c>
      <c r="F13" s="4">
        <v>0.72492199999999996</v>
      </c>
      <c r="G13" s="4">
        <v>0.46418700000000002</v>
      </c>
    </row>
    <row r="14" spans="1:7" x14ac:dyDescent="0.3">
      <c r="A14" s="6">
        <v>7.7</v>
      </c>
      <c r="B14" s="4">
        <v>0.242864</v>
      </c>
      <c r="C14" s="4">
        <v>0.211253</v>
      </c>
      <c r="D14" s="4">
        <v>0.44436399999999998</v>
      </c>
      <c r="E14" s="4">
        <v>0.75713600000000003</v>
      </c>
      <c r="F14" s="4">
        <v>0.78874699999999998</v>
      </c>
      <c r="G14" s="4">
        <v>0.55563600000000002</v>
      </c>
    </row>
    <row r="15" spans="1:7" x14ac:dyDescent="0.3">
      <c r="A15" s="6">
        <v>8.1999999999999993</v>
      </c>
      <c r="B15" s="4">
        <v>0.23697699999999999</v>
      </c>
      <c r="C15" s="4">
        <v>0.227299</v>
      </c>
      <c r="D15" s="4">
        <v>0.35861799999999999</v>
      </c>
      <c r="E15" s="4">
        <v>0.76302300000000001</v>
      </c>
      <c r="F15" s="4">
        <v>0.77270099999999997</v>
      </c>
      <c r="G15" s="4">
        <v>0.64138200000000001</v>
      </c>
    </row>
    <row r="16" spans="1:7" x14ac:dyDescent="0.3">
      <c r="A16" s="6">
        <v>8.6</v>
      </c>
      <c r="B16" s="4">
        <v>0.279694</v>
      </c>
      <c r="C16" s="4">
        <v>0.24403900000000001</v>
      </c>
      <c r="D16" s="4">
        <v>0.27656900000000001</v>
      </c>
      <c r="E16" s="4">
        <v>0.720306</v>
      </c>
      <c r="F16" s="4">
        <v>0.75596099999999999</v>
      </c>
      <c r="G16" s="4">
        <v>0.72343100000000005</v>
      </c>
    </row>
  </sheetData>
  <mergeCells count="4">
    <mergeCell ref="B1:D1"/>
    <mergeCell ref="E1:G1"/>
    <mergeCell ref="B10:D10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to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2023-06-02T17:23:25Z</dcterms:created>
  <dcterms:modified xsi:type="dcterms:W3CDTF">2023-06-02T17:30:30Z</dcterms:modified>
</cp:coreProperties>
</file>