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uakimaruyama/Dropbox (個人)/My Mac (MacBook-Pro.local)/Desktop/article-Maruyama/リンパ管論文第二弾/リンパ管論文第二弾-データ/論文-図表-/リバイス-eLife-20220912/Source data files/"/>
    </mc:Choice>
  </mc:AlternateContent>
  <xr:revisionPtr revIDLastSave="0" documentId="8_{7C2A722C-0705-5C40-B049-CD67B065E67D}" xr6:coauthVersionLast="47" xr6:coauthVersionMax="47" xr10:uidLastSave="{00000000-0000-0000-0000-000000000000}"/>
  <bookViews>
    <workbookView xWindow="4040" yWindow="840" windowWidth="39480" windowHeight="26040" xr2:uid="{9EBB1B63-FB2B-0F40-A69C-F89E2681D3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35" i="1"/>
  <c r="F31" i="1"/>
  <c r="F41" i="1"/>
  <c r="F39" i="1"/>
  <c r="F37" i="1"/>
  <c r="F14" i="1"/>
  <c r="F12" i="1"/>
  <c r="F10" i="1"/>
  <c r="F8" i="1"/>
  <c r="F6" i="1"/>
</calcChain>
</file>

<file path=xl/sharedStrings.xml><?xml version="1.0" encoding="utf-8"?>
<sst xmlns="http://schemas.openxmlformats.org/spreadsheetml/2006/main" count="25" uniqueCount="14">
  <si>
    <t>eYFP+/Prox1+ cells among Prox1+ cells in the 1st and 2nd pharyngeal arch</t>
    <phoneticPr fontId="1"/>
  </si>
  <si>
    <t>embryo1</t>
    <phoneticPr fontId="1"/>
  </si>
  <si>
    <t>embryo2</t>
  </si>
  <si>
    <t>embryo3</t>
  </si>
  <si>
    <t>embryo4</t>
  </si>
  <si>
    <t>embryo5</t>
  </si>
  <si>
    <t>embryo6</t>
  </si>
  <si>
    <t>Tamoxifen treatment @E8.5</t>
    <phoneticPr fontId="1"/>
  </si>
  <si>
    <t>Tamoxifen treatment @E9.5</t>
    <phoneticPr fontId="1"/>
  </si>
  <si>
    <t>The number of Prox1+ cells</t>
    <phoneticPr fontId="1"/>
  </si>
  <si>
    <t xml:space="preserve">The number of eYFP+/Prox1+ cells </t>
    <phoneticPr fontId="1"/>
  </si>
  <si>
    <t>The number of eYFP+/Prox1+ cells (average of 2 sections)</t>
    <phoneticPr fontId="1"/>
  </si>
  <si>
    <t>The number of Prox1+ cells (average of 2 sections)</t>
    <phoneticPr fontId="1"/>
  </si>
  <si>
    <t>eYFP+/Prox1+ cells among Prox1+ cells *100 (%)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</si>
</sst>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6321-7002-8E4C-8DEE-8C6A1ACB9EE6}">
  <dimension ref="A1:F42"/>
  <sheetViews>
    <sheetView tabSelected="1" workbookViewId="0">
      <selection activeCell="B16" sqref="B16:E19"/>
    </sheetView>
  </sheetViews>
  <sheetFormatPr baseColWidth="10" defaultRowHeight="16"/>
  <cols>
    <col min="1" max="1" width="33.85546875" style="1" customWidth="1"/>
    <col min="2" max="2" width="39.5703125" style="1" customWidth="1"/>
    <col min="3" max="4" width="49.85546875" style="1" customWidth="1"/>
    <col min="5" max="5" width="40.28515625" style="1" customWidth="1"/>
    <col min="6" max="6" width="30.42578125" style="1" customWidth="1"/>
    <col min="7" max="16384" width="10.7109375" style="1"/>
  </cols>
  <sheetData>
    <row r="1" spans="1:6">
      <c r="A1" s="1" t="s">
        <v>0</v>
      </c>
    </row>
    <row r="3" spans="1:6">
      <c r="A3" s="1" t="s">
        <v>7</v>
      </c>
      <c r="B3" s="1" t="s">
        <v>10</v>
      </c>
      <c r="C3" s="1" t="s">
        <v>11</v>
      </c>
      <c r="D3" s="1" t="s">
        <v>9</v>
      </c>
      <c r="E3" s="1" t="s">
        <v>12</v>
      </c>
      <c r="F3" s="1" t="s">
        <v>13</v>
      </c>
    </row>
    <row r="4" spans="1:6">
      <c r="A4" s="1" t="s">
        <v>1</v>
      </c>
      <c r="B4" s="1">
        <v>8</v>
      </c>
      <c r="C4" s="1">
        <v>8</v>
      </c>
      <c r="D4" s="1">
        <v>17</v>
      </c>
      <c r="E4" s="1">
        <v>19</v>
      </c>
      <c r="F4" s="1">
        <f>8/19*100</f>
        <v>42.105263157894733</v>
      </c>
    </row>
    <row r="5" spans="1:6">
      <c r="B5" s="1">
        <v>8</v>
      </c>
      <c r="D5" s="1">
        <v>21</v>
      </c>
    </row>
    <row r="6" spans="1:6">
      <c r="A6" s="1" t="s">
        <v>2</v>
      </c>
      <c r="B6" s="1">
        <v>15</v>
      </c>
      <c r="C6" s="1">
        <v>13</v>
      </c>
      <c r="D6" s="1">
        <v>44</v>
      </c>
      <c r="E6" s="1">
        <v>42</v>
      </c>
      <c r="F6" s="1">
        <f>13/42*100</f>
        <v>30.952380952380953</v>
      </c>
    </row>
    <row r="7" spans="1:6">
      <c r="B7" s="1">
        <v>11</v>
      </c>
      <c r="D7" s="1">
        <v>40</v>
      </c>
    </row>
    <row r="8" spans="1:6">
      <c r="A8" s="1" t="s">
        <v>3</v>
      </c>
      <c r="B8" s="1">
        <v>12</v>
      </c>
      <c r="C8" s="1">
        <v>12</v>
      </c>
      <c r="D8" s="1">
        <v>30</v>
      </c>
      <c r="E8" s="1">
        <v>30</v>
      </c>
      <c r="F8" s="1">
        <f>12/30*100</f>
        <v>40</v>
      </c>
    </row>
    <row r="9" spans="1:6">
      <c r="B9" s="1">
        <v>12</v>
      </c>
      <c r="D9" s="1">
        <v>30</v>
      </c>
    </row>
    <row r="10" spans="1:6">
      <c r="A10" s="1" t="s">
        <v>4</v>
      </c>
      <c r="B10" s="1">
        <v>12</v>
      </c>
      <c r="C10" s="1">
        <v>13</v>
      </c>
      <c r="D10" s="1">
        <v>38</v>
      </c>
      <c r="E10" s="1">
        <v>40</v>
      </c>
      <c r="F10" s="1">
        <f>13/40*100</f>
        <v>32.5</v>
      </c>
    </row>
    <row r="11" spans="1:6">
      <c r="B11" s="1">
        <v>14</v>
      </c>
      <c r="D11" s="1">
        <v>42</v>
      </c>
    </row>
    <row r="12" spans="1:6">
      <c r="A12" s="1" t="s">
        <v>5</v>
      </c>
      <c r="B12" s="1">
        <v>6</v>
      </c>
      <c r="C12" s="1">
        <v>6</v>
      </c>
      <c r="D12" s="1">
        <v>15</v>
      </c>
      <c r="E12" s="1">
        <v>16</v>
      </c>
      <c r="F12" s="1">
        <f>6/16*100</f>
        <v>37.5</v>
      </c>
    </row>
    <row r="13" spans="1:6">
      <c r="B13" s="1">
        <v>6</v>
      </c>
      <c r="D13" s="1">
        <v>17</v>
      </c>
    </row>
    <row r="14" spans="1:6">
      <c r="A14" s="1" t="s">
        <v>6</v>
      </c>
      <c r="B14" s="1">
        <v>14</v>
      </c>
      <c r="C14" s="1">
        <v>13</v>
      </c>
      <c r="D14" s="1">
        <v>38</v>
      </c>
      <c r="E14" s="1">
        <v>38</v>
      </c>
      <c r="F14" s="1">
        <f>13/38*100</f>
        <v>34.210526315789473</v>
      </c>
    </row>
    <row r="15" spans="1:6">
      <c r="B15" s="1">
        <v>12</v>
      </c>
      <c r="D15" s="1">
        <v>38</v>
      </c>
    </row>
    <row r="30" spans="1:6">
      <c r="A30" s="1" t="s">
        <v>8</v>
      </c>
      <c r="B30" s="1" t="s">
        <v>10</v>
      </c>
      <c r="C30" s="1" t="s">
        <v>11</v>
      </c>
      <c r="D30" s="1" t="s">
        <v>9</v>
      </c>
      <c r="E30" s="1" t="s">
        <v>12</v>
      </c>
      <c r="F30" s="1" t="s">
        <v>13</v>
      </c>
    </row>
    <row r="31" spans="1:6">
      <c r="A31" s="1" t="s">
        <v>1</v>
      </c>
      <c r="B31" s="1">
        <v>2</v>
      </c>
      <c r="C31" s="1">
        <v>2</v>
      </c>
      <c r="D31" s="1">
        <v>20</v>
      </c>
      <c r="E31" s="1">
        <v>20</v>
      </c>
      <c r="F31" s="1">
        <f>2/20*100</f>
        <v>10</v>
      </c>
    </row>
    <row r="32" spans="1:6">
      <c r="B32" s="1">
        <v>2</v>
      </c>
      <c r="D32" s="1">
        <v>20</v>
      </c>
    </row>
    <row r="33" spans="1:6">
      <c r="A33" s="1" t="s">
        <v>2</v>
      </c>
      <c r="B33" s="1">
        <v>0</v>
      </c>
      <c r="C33" s="1">
        <v>0</v>
      </c>
      <c r="D33" s="1">
        <v>24</v>
      </c>
      <c r="E33" s="1">
        <v>24</v>
      </c>
      <c r="F33" s="1">
        <v>0</v>
      </c>
    </row>
    <row r="34" spans="1:6">
      <c r="B34" s="1">
        <v>0</v>
      </c>
      <c r="D34" s="1">
        <v>24</v>
      </c>
    </row>
    <row r="35" spans="1:6">
      <c r="A35" s="1" t="s">
        <v>3</v>
      </c>
      <c r="B35" s="1">
        <v>3</v>
      </c>
      <c r="C35" s="1">
        <v>3</v>
      </c>
      <c r="D35" s="1">
        <v>38</v>
      </c>
      <c r="E35" s="1">
        <v>36</v>
      </c>
      <c r="F35" s="1">
        <f>3/36*100</f>
        <v>8.3333333333333321</v>
      </c>
    </row>
    <row r="36" spans="1:6">
      <c r="B36" s="1">
        <v>3</v>
      </c>
      <c r="D36" s="1">
        <v>31</v>
      </c>
    </row>
    <row r="37" spans="1:6">
      <c r="A37" s="1" t="s">
        <v>4</v>
      </c>
      <c r="B37" s="1">
        <v>1</v>
      </c>
      <c r="C37" s="1">
        <v>2</v>
      </c>
      <c r="D37" s="1">
        <v>33</v>
      </c>
      <c r="E37" s="1">
        <v>35</v>
      </c>
      <c r="F37" s="1">
        <f>2/35*100</f>
        <v>5.7142857142857144</v>
      </c>
    </row>
    <row r="38" spans="1:6">
      <c r="B38" s="1">
        <v>3</v>
      </c>
      <c r="D38" s="1">
        <v>37</v>
      </c>
    </row>
    <row r="39" spans="1:6">
      <c r="A39" s="1" t="s">
        <v>5</v>
      </c>
      <c r="B39" s="1">
        <v>2</v>
      </c>
      <c r="C39" s="1">
        <v>2</v>
      </c>
      <c r="D39" s="1">
        <v>40</v>
      </c>
      <c r="E39" s="1">
        <v>37</v>
      </c>
      <c r="F39" s="1">
        <f>2/37*100</f>
        <v>5.4054054054054053</v>
      </c>
    </row>
    <row r="40" spans="1:6">
      <c r="B40" s="1">
        <v>2</v>
      </c>
      <c r="D40" s="1">
        <v>34</v>
      </c>
    </row>
    <row r="41" spans="1:6">
      <c r="A41" s="1" t="s">
        <v>6</v>
      </c>
      <c r="B41" s="1">
        <v>7</v>
      </c>
      <c r="C41" s="1">
        <v>8</v>
      </c>
      <c r="D41" s="1">
        <v>63</v>
      </c>
      <c r="E41" s="1">
        <v>61</v>
      </c>
      <c r="F41" s="1">
        <f>8/61*100</f>
        <v>13.114754098360656</v>
      </c>
    </row>
    <row r="42" spans="1:6">
      <c r="B42" s="1">
        <v>9</v>
      </c>
      <c r="D42" s="1">
        <v>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丸山和晃</dc:creator>
  <cp:lastModifiedBy>丸山和晃</cp:lastModifiedBy>
  <dcterms:created xsi:type="dcterms:W3CDTF">2021-10-29T23:48:09Z</dcterms:created>
  <dcterms:modified xsi:type="dcterms:W3CDTF">2022-09-23T08:38:29Z</dcterms:modified>
</cp:coreProperties>
</file>