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30" i="6" l="1"/>
  <c r="F30" i="6" s="1"/>
  <c r="E13" i="6"/>
  <c r="F13" i="6" s="1"/>
  <c r="E27" i="6"/>
  <c r="F27" i="6" s="1"/>
  <c r="E28" i="6"/>
  <c r="F28" i="6" s="1"/>
  <c r="E29" i="6"/>
  <c r="F29" i="6" s="1"/>
  <c r="E42" i="6"/>
  <c r="F42" i="6" s="1"/>
  <c r="E43" i="6"/>
  <c r="F43" i="6" s="1"/>
  <c r="E44" i="6"/>
  <c r="F44" i="6" s="1"/>
  <c r="E57" i="6"/>
  <c r="F57" i="6" s="1"/>
  <c r="E58" i="6"/>
  <c r="F58" i="6" s="1"/>
  <c r="E59" i="6"/>
  <c r="F59" i="6" s="1"/>
  <c r="E14" i="6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K30" i="6" s="1"/>
  <c r="L30" i="6" s="1"/>
  <c r="M10" i="6"/>
  <c r="P10" i="6"/>
  <c r="S10" i="6"/>
  <c r="V10" i="6"/>
  <c r="Y10" i="6"/>
  <c r="AB10" i="6"/>
  <c r="AE10" i="6"/>
  <c r="AH10" i="6"/>
  <c r="G10" i="6"/>
  <c r="H30" i="6" s="1"/>
  <c r="I30" i="6" s="1"/>
  <c r="C10" i="6"/>
  <c r="G9" i="4"/>
  <c r="K44" i="6" l="1"/>
  <c r="L44" i="6" s="1"/>
  <c r="K57" i="6"/>
  <c r="L57" i="6" s="1"/>
  <c r="K27" i="6"/>
  <c r="L27" i="6" s="1"/>
  <c r="K58" i="6"/>
  <c r="L58" i="6" s="1"/>
  <c r="K42" i="6"/>
  <c r="L42" i="6" s="1"/>
  <c r="K28" i="6"/>
  <c r="L28" i="6" s="1"/>
  <c r="K59" i="6"/>
  <c r="L59" i="6" s="1"/>
  <c r="K29" i="6"/>
  <c r="L29" i="6" s="1"/>
  <c r="K15" i="6"/>
  <c r="L15" i="6" s="1"/>
  <c r="K43" i="6"/>
  <c r="L43" i="6" s="1"/>
  <c r="H15" i="6"/>
  <c r="I15" i="6" s="1"/>
  <c r="H59" i="6"/>
  <c r="I59" i="6" s="1"/>
  <c r="H28" i="6"/>
  <c r="I28" i="6" s="1"/>
  <c r="H44" i="6"/>
  <c r="I44" i="6" s="1"/>
  <c r="H27" i="6"/>
  <c r="I27" i="6" s="1"/>
  <c r="H29" i="6"/>
  <c r="I29" i="6" s="1"/>
  <c r="H57" i="6"/>
  <c r="I57" i="6" s="1"/>
  <c r="H42" i="6"/>
  <c r="I42" i="6" s="1"/>
  <c r="H58" i="6"/>
  <c r="I58" i="6" s="1"/>
  <c r="H43" i="6"/>
  <c r="I43" i="6" s="1"/>
  <c r="K14" i="6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<sst xmlns="http://schemas.openxmlformats.org/spreadsheetml/2006/main" count="640" uniqueCount="89">
  <si>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</si>
  <si>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</si>
  <si>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</si>
  <si>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</si>
  <si>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</si>
  <si>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</si>
  <si>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</si>
  <si>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</si>
  <si>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</si>
  <si>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</si>
  <si>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</si>
  <si>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</si>
  <si>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</si>
  <si>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</si>
  <si>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</si>
  <si>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</si>
  <si>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</si>
  <si>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</si>
  <si>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</si>
  <si>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</si>
  <si>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</si>
  <si>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</si>
  <si>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</si>
  <si>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</si>
  <si>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</si>
  <si>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</si>
  <si>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</si>
  <si>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</si>
  <si>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</si>
  <si>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</si>
  <si>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</si>
  <si>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</si>
  <si>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</si>
  <si>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</si>
  <si>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</si>
  <si>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</si>
  <si>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</si>
  <si>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</si>
  <si>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</si>
  <si>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</si>
  <si>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</si>
  <si>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</si>
  <si>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</si>
  <si>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</si>
  <si>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</si>
  <si>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</si>
  <si>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</si>
  <si>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</si>
  <si>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</si>
  <si>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</si>
  <si>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</si>
  <si>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</si>
  <si>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</si>
  <si>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</si>
  <si>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</si>
  <si>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</si>
  <si>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</si>
  <si>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</si>
  <si>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</si>
  <si>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</si>
  <si>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</si>
  <si>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</si>
  <si>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</si>
  <si>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</si>
  <si>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</si>
  <si>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</si>
  <si>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</si>
  <si>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</si>
  <si>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</si>
  <si>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</si>
  <si>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</si>
  <si>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</si>
  <si>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</si>
  <si>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</si>
  <si>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</si>
  <si>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</si>
  <si>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</si>
  <si>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</si>
  <si>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</si>
  <si>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</si>
  <si>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</si>
  <si>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</si>
  <si>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3wph_m2</t>
  </si>
  <si>
    <t>3wph_m3</t>
  </si>
  <si>
    <t>3wph_m4</t>
  </si>
  <si>
    <t>3wph_m5</t>
  </si>
  <si>
    <t>3wph_w6</t>
  </si>
  <si>
    <t>3wph_w8</t>
  </si>
  <si>
    <t>3wph_w9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</si>
</sst>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Border="1"/>
    <xf numFmtId="0" fontId="0" fillId="7" borderId="26" xfId="0" applyFill="1" applyBorder="1"/>
    <xf numFmtId="0" fontId="0" fillId="7" borderId="25" xfId="0" applyFill="1" applyBorder="1"/>
    <xf numFmtId="0" fontId="0" fillId="7" borderId="0" xfId="0" applyFill="1" applyBorder="1"/>
    <xf numFmtId="0" fontId="0" fillId="2" borderId="26" xfId="0" applyFill="1" applyBorder="1"/>
    <xf numFmtId="0" fontId="0" fillId="2" borderId="2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topLeftCell="A4" zoomScale="118" zoomScaleNormal="118" workbookViewId="0">
      <selection activeCell="K27" sqref="K27:K30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18.103333333333332</v>
      </c>
      <c r="C10" s="37" t="e">
        <f>AVERAGE(C12:C23)</f>
        <v>#DIV/0!</v>
      </c>
      <c r="D10" s="38">
        <f>AVERAGE(D12:D23)</f>
        <v>31.203333333333333</v>
      </c>
      <c r="E10" s="50"/>
      <c r="F10" s="50"/>
      <c r="G10" s="38">
        <f>AVERAGE(G12:G23)</f>
        <v>27.939999999999998</v>
      </c>
      <c r="H10" s="50"/>
      <c r="I10" s="50"/>
      <c r="J10" s="38">
        <f t="shared" ref="J10" si="0">AVERAGE(J12:J23)</f>
        <v>30.123333333333335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7" t="s">
        <v>86</v>
      </c>
      <c r="B12" s="78">
        <v>18.36</v>
      </c>
      <c r="C12" s="31"/>
      <c r="D12" s="73">
        <v>31.32</v>
      </c>
      <c r="E12" s="1">
        <f>IF(ISBLANK(D12),NA(),IF($C$6="b",POWER(D$9,D$10-D12)/POWER($B$9,$B$10-$B12)/POWER($C$9,$C$10-$C12),IF($C$6=2,POWER(D$9,D$10-D12)/POWER($C$9,$C$10-$C12),POWER(D$9,D$10-D12)/POWER($B$9,$B$10-$B12))))</f>
        <v>1.1019051158766113</v>
      </c>
      <c r="F12" s="4">
        <f>LOG(E12,2)</f>
        <v>0.14000000000000082</v>
      </c>
      <c r="G12" s="73">
        <v>27.87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1.2541124095502596</v>
      </c>
      <c r="I12" s="4">
        <f t="shared" ref="I12" si="10">LOG(H12,2)</f>
        <v>0.32666666666666477</v>
      </c>
      <c r="J12" s="73">
        <v>29.94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1.3566043274476733</v>
      </c>
      <c r="L12" s="4">
        <f t="shared" ref="L12" si="12">LOG(K12,2)</f>
        <v>0.4400000000000015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7" t="s">
        <v>87</v>
      </c>
      <c r="B13" s="78">
        <v>18.05</v>
      </c>
      <c r="C13" s="31"/>
      <c r="D13" s="73">
        <v>31.25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0.93303299153680874</v>
      </c>
      <c r="F13" s="4">
        <f t="shared" ref="F13:F23" si="32">LOG(E13,2)</f>
        <v>-9.9999999999997952E-2</v>
      </c>
      <c r="G13" s="73">
        <v>28.23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0.78821803597923723</v>
      </c>
      <c r="I13" s="4">
        <f t="shared" ref="I13" si="34">LOG(H13,2)</f>
        <v>-0.34333333333333393</v>
      </c>
      <c r="J13" s="73">
        <v>30.53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0.72698625866015665</v>
      </c>
      <c r="L13" s="4">
        <f t="shared" ref="L13" si="36">LOG(K13,2)</f>
        <v>-0.45999999999999724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7" t="s">
        <v>88</v>
      </c>
      <c r="B14" s="78">
        <v>17.899999999999999</v>
      </c>
      <c r="C14" s="31"/>
      <c r="D14" s="73">
        <v>31.04</v>
      </c>
      <c r="E14" s="1">
        <f t="shared" si="31"/>
        <v>0.97265494741228598</v>
      </c>
      <c r="F14" s="4">
        <f t="shared" si="32"/>
        <v>-3.9999999999999321E-2</v>
      </c>
      <c r="G14" s="73">
        <v>27.72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1.0116194403019219</v>
      </c>
      <c r="I14" s="4">
        <f t="shared" ref="I14" si="55">LOG(H14,2)</f>
        <v>1.6666666666665771E-2</v>
      </c>
      <c r="J14" s="73">
        <v>29.9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1.0139594797900311</v>
      </c>
      <c r="L14" s="4">
        <f t="shared" ref="L14" si="57">LOG(K14,2)</f>
        <v>2.0000000000002783E-2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77"/>
      <c r="B15" s="78"/>
      <c r="C15" s="31"/>
      <c r="D15" s="73"/>
      <c r="E15" s="1" t="e">
        <f t="shared" si="31"/>
        <v>#N/A</v>
      </c>
      <c r="F15" s="4" t="e">
        <f t="shared" si="32"/>
        <v>#N/A</v>
      </c>
      <c r="G15" s="73"/>
      <c r="H15" s="1" t="e">
        <f t="shared" ref="H15" si="75">IF(ISBLANK(G15),NA(),IF($C$6="b",POWER(G$9,G$10-G15)/POWER($B$9,$B$10-$B15)/POWER($C$9,$C$10-$C15),IF($C$6=2,POWER(G$9,G$10-G15)/POWER($C$9,$C$10-$C15),POWER(G$9,G$10-G15)/POWER($B$9,$B$10-$B15))))</f>
        <v>#N/A</v>
      </c>
      <c r="I15" s="4" t="e">
        <f t="shared" ref="I15" si="76">LOG(H15,2)</f>
        <v>#N/A</v>
      </c>
      <c r="J15" s="73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4" t="s">
        <v>82</v>
      </c>
      <c r="B27" s="75">
        <v>17.13</v>
      </c>
      <c r="C27" s="31"/>
      <c r="D27" s="76">
        <v>29.59</v>
      </c>
      <c r="E27" s="1">
        <f>IF(ISBLANK(D27),NA(),IF($C$6="b",POWER(D$9,D$10-D27)/POWER($B$9,$B$10-$B27)/POWER($C$9,$C$10-$C27),IF($C$6=2,POWER(D$9,D$10-D27)/POWER($C$9,$C$10-$C27),POWER(D$9,D$10-D27)/POWER($B$9,$B$10-$B27))))</f>
        <v>1.5583291593210007</v>
      </c>
      <c r="F27" s="4">
        <f>LOG(E27,2)</f>
        <v>0.6400000000000009</v>
      </c>
      <c r="G27" s="76">
        <v>26.31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1.5764360719584745</v>
      </c>
      <c r="I27" s="4">
        <f t="shared" ref="I27" si="265">LOG(H27,2)</f>
        <v>0.65666666666666607</v>
      </c>
      <c r="J27" s="76">
        <v>27.37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3.4342617457510181</v>
      </c>
      <c r="L27" s="4">
        <f t="shared" ref="L27" si="267">LOG(K27,2)</f>
        <v>1.7800000000000014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4" t="s">
        <v>83</v>
      </c>
      <c r="B28" s="75">
        <v>17.43</v>
      </c>
      <c r="C28" s="31"/>
      <c r="D28" s="76">
        <v>30.32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1.156688183905288</v>
      </c>
      <c r="F28" s="4">
        <f t="shared" ref="F28:F38" si="287">LOG(E28,2)</f>
        <v>0.21000000000000077</v>
      </c>
      <c r="G28" s="76">
        <v>27.16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1.0767375682475222</v>
      </c>
      <c r="I28" s="4">
        <f t="shared" ref="I28" si="289">LOG(H28,2)</f>
        <v>0.10666666666666555</v>
      </c>
      <c r="J28" s="76">
        <v>28.63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1.7654059925813144</v>
      </c>
      <c r="L28" s="4">
        <f t="shared" ref="L28" si="291">LOG(K28,2)</f>
        <v>0.82000000000000384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4" t="s">
        <v>84</v>
      </c>
      <c r="B29" s="75">
        <v>16.61</v>
      </c>
      <c r="C29" s="31"/>
      <c r="D29" s="76">
        <v>30.22</v>
      </c>
      <c r="E29" s="1">
        <f t="shared" si="286"/>
        <v>0.70222243786899963</v>
      </c>
      <c r="F29" s="4">
        <f t="shared" si="287"/>
        <v>-0.5099999999999979</v>
      </c>
      <c r="G29" s="76">
        <v>27.12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0.62705620477512969</v>
      </c>
      <c r="I29" s="4">
        <f t="shared" ref="I29" si="310">LOG(H29,2)</f>
        <v>-0.67333333333333556</v>
      </c>
      <c r="J29" s="76">
        <v>28.38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1.1892071150027239</v>
      </c>
      <c r="L29" s="4">
        <f t="shared" ref="L29" si="312">LOG(K29,2)</f>
        <v>0.25000000000000344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74" t="s">
        <v>85</v>
      </c>
      <c r="B30" s="75">
        <v>16.95</v>
      </c>
      <c r="C30" s="31"/>
      <c r="D30" s="76">
        <v>29.28</v>
      </c>
      <c r="E30" s="1">
        <f t="shared" si="286"/>
        <v>1.7052697835359127</v>
      </c>
      <c r="F30" s="4">
        <f t="shared" si="287"/>
        <v>0.76999999999999946</v>
      </c>
      <c r="G30" s="76">
        <v>27.28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0.71038186956448668</v>
      </c>
      <c r="I30" s="4">
        <f t="shared" ref="I30" si="331">LOG(H30,2)</f>
        <v>-0.49333333333333584</v>
      </c>
      <c r="J30" s="76">
        <v>27.93</v>
      </c>
      <c r="K30" s="1">
        <f t="shared" ref="K30" si="332">IF(ISBLANK(J30),NA(),IF($C$6="b",POWER(J$9,J$10-J30)/POWER($B$9,$B$10-$B30)/POWER($C$9,$C$10-$C30),IF($C$6=2,POWER(J$9,J$10-J30)/POWER($C$9,$C$10-$C30),POWER(J$9,J$10-J30)/POWER($B$9,$B$10-$B30))))</f>
        <v>2.0562276533121371</v>
      </c>
      <c r="L30" s="4">
        <f t="shared" ref="L30" si="333">LOG(K30,2)</f>
        <v>1.0400000000000029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7"/>
      <c r="B42" s="78"/>
      <c r="C42" s="31"/>
      <c r="D42" s="73"/>
      <c r="E42" s="1" t="e">
        <f>IF(ISBLANK(D42),NA(),IF($C$6="b",POWER(D$9,D$10-D42)/POWER($B$9,$B$10-$B42)/POWER($C$9,$C$10-$C42),IF($C$6=2,POWER(D$9,D$10-D42)/POWER($C$9,$C$10-$C42),POWER(D$9,D$10-D42)/POWER($B$9,$B$10-$B42))))</f>
        <v>#N/A</v>
      </c>
      <c r="F42" s="4" t="e">
        <f>LOG(E42,2)</f>
        <v>#N/A</v>
      </c>
      <c r="G42" s="73"/>
      <c r="H42" s="1" t="e">
        <f t="shared" ref="H42" si="519">IF(ISBLANK(G42),NA(),IF($C$6="b",POWER(G$9,G$10-G42)/POWER($B$9,$B$10-$B42)/POWER($C$9,$C$10-$C42),IF($C$6=2,POWER(G$9,G$10-G42)/POWER($C$9,$C$10-$C42),POWER(G$9,G$10-G42)/POWER($B$9,$B$10-$B42))))</f>
        <v>#N/A</v>
      </c>
      <c r="I42" s="4" t="e">
        <f t="shared" ref="I42" si="520">LOG(H42,2)</f>
        <v>#N/A</v>
      </c>
      <c r="J42" s="73">
        <v>29.94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4.0322038290457994E-6</v>
      </c>
      <c r="L42" s="4">
        <f t="shared" ref="L42" si="522">LOG(K42,2)</f>
        <v>-17.919999999999998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7"/>
      <c r="B43" s="78"/>
      <c r="C43" s="31"/>
      <c r="D43" s="73"/>
      <c r="E43" s="1" t="e">
        <f t="shared" ref="E43:E53" si="541">IF(ISBLANK(D43),NA(),IF($C$6="b",POWER(D$9,D$10-D43)/POWER($B$9,$B$10-$B43)/POWER($C$9,$C$10-$C43),IF($C$6=2,POWER(D$9,D$10-D43)/POWER($C$9,$C$10-$C43),POWER(D$9,D$10-D43)/POWER($B$9,$B$10-$B43))))</f>
        <v>#N/A</v>
      </c>
      <c r="F43" s="4" t="e">
        <f t="shared" ref="F43:F53" si="542">LOG(E43,2)</f>
        <v>#N/A</v>
      </c>
      <c r="G43" s="73"/>
      <c r="H43" s="1" t="e">
        <f t="shared" ref="H43" si="543">IF(ISBLANK(G43),NA(),IF($C$6="b",POWER(G$9,G$10-G43)/POWER($B$9,$B$10-$B43)/POWER($C$9,$C$10-$C43),IF($C$6=2,POWER(G$9,G$10-G43)/POWER($C$9,$C$10-$C43),POWER(G$9,G$10-G43)/POWER($B$9,$B$10-$B43))))</f>
        <v>#N/A</v>
      </c>
      <c r="I43" s="4" t="e">
        <f t="shared" ref="I43" si="544">LOG(H43,2)</f>
        <v>#N/A</v>
      </c>
      <c r="J43" s="73">
        <v>30.53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2.6787660135993948E-6</v>
      </c>
      <c r="L43" s="4">
        <f t="shared" ref="L43" si="546">LOG(K43,2)</f>
        <v>-18.509999999999998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7"/>
      <c r="B44" s="78"/>
      <c r="C44" s="31"/>
      <c r="D44" s="73"/>
      <c r="E44" s="1" t="e">
        <f t="shared" si="541"/>
        <v>#N/A</v>
      </c>
      <c r="F44" s="4" t="e">
        <f t="shared" si="542"/>
        <v>#N/A</v>
      </c>
      <c r="G44" s="73"/>
      <c r="H44" s="1" t="e">
        <f t="shared" ref="H44" si="564">IF(ISBLANK(G44),NA(),IF($C$6="b",POWER(G$9,G$10-G44)/POWER($B$9,$B$10-$B44)/POWER($C$9,$C$10-$C44),IF($C$6=2,POWER(G$9,G$10-G44)/POWER($C$9,$C$10-$C44),POWER(G$9,G$10-G44)/POWER($B$9,$B$10-$B44))))</f>
        <v>#N/A</v>
      </c>
      <c r="I44" s="4" t="e">
        <f t="shared" ref="I44" si="565">LOG(H44,2)</f>
        <v>#N/A</v>
      </c>
      <c r="J44" s="73">
        <v>29.9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4.1455645085375281E-6</v>
      </c>
      <c r="L44" s="4">
        <f t="shared" ref="L44" si="567">LOG(K44,2)</f>
        <v>-17.879999999999995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/>
      <c r="B45" s="31"/>
      <c r="C45" s="31"/>
      <c r="D45" s="31"/>
      <c r="E45" s="1" t="e">
        <f t="shared" si="541"/>
        <v>#N/A</v>
      </c>
      <c r="F45" s="4" t="e">
        <f t="shared" si="542"/>
        <v>#N/A</v>
      </c>
      <c r="G45" s="31"/>
      <c r="H45" s="1" t="e">
        <f t="shared" ref="H45" si="585">IF(ISBLANK(G45),NA(),IF($C$6="b",POWER(G$9,G$10-G45)/POWER($B$9,$B$10-$B45)/POWER($C$9,$C$10-$C45),IF($C$6=2,POWER(G$9,G$10-G45)/POWER($C$9,$C$10-$C45),POWER(G$9,G$10-G45)/POWER($B$9,$B$10-$B45))))</f>
        <v>#N/A</v>
      </c>
      <c r="I45" s="4" t="e">
        <f t="shared" ref="I45" si="586">LOG(H45,2)</f>
        <v>#N/A</v>
      </c>
      <c r="J45" s="31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7"/>
      <c r="B57" s="78"/>
      <c r="C57" s="31"/>
      <c r="D57" s="73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73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73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7"/>
      <c r="B58" s="78"/>
      <c r="C58" s="31"/>
      <c r="D58" s="73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73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73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7"/>
      <c r="B59" s="78"/>
      <c r="C59" s="31"/>
      <c r="D59" s="73"/>
      <c r="E59" s="1" t="e">
        <f t="shared" si="796"/>
        <v>#N/A</v>
      </c>
      <c r="F59" s="4" t="e">
        <f t="shared" si="797"/>
        <v>#N/A</v>
      </c>
      <c r="G59" s="73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73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31"/>
      <c r="E60" s="1" t="e">
        <f t="shared" si="796"/>
        <v>#N/A</v>
      </c>
      <c r="F60" s="4" t="e">
        <f t="shared" si="797"/>
        <v>#N/A</v>
      </c>
      <c r="G60" s="31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31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1.1019051158766113</v>
      </c>
      <c r="C3" s="53">
        <f>'(2a) fold change n&lt;=12'!E27</f>
        <v>1.5583291593210007</v>
      </c>
      <c r="D3" s="53" t="e">
        <f>'(2a) fold change n&lt;=12'!E42</f>
        <v>#N/A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0.93303299153680874</v>
      </c>
      <c r="C4" s="1">
        <f>'(2a) fold change n&lt;=12'!E28</f>
        <v>1.156688183905288</v>
      </c>
      <c r="D4" s="1" t="e">
        <f>'(2a) fold change n&lt;=12'!E43</f>
        <v>#N/A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0.97265494741228598</v>
      </c>
      <c r="C5" s="1">
        <f>'(2a) fold change n&lt;=12'!E29</f>
        <v>0.70222243786899963</v>
      </c>
      <c r="D5" s="1" t="e">
        <f>'(2a) fold change n&lt;=12'!E44</f>
        <v>#N/A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 t="e">
        <f>'(2a) fold change n&lt;=12'!E15</f>
        <v>#N/A</v>
      </c>
      <c r="C6" s="1">
        <f>'(2a) fold change n&lt;=12'!E30</f>
        <v>1.7052697835359127</v>
      </c>
      <c r="D6" s="1" t="e">
        <f>'(2a) fold change n&lt;=12'!E45</f>
        <v>#N/A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1.2541124095502596</v>
      </c>
      <c r="C15" s="53">
        <f>'(2a) fold change n&lt;=12'!H27</f>
        <v>1.5764360719584745</v>
      </c>
      <c r="D15" s="53" t="e">
        <f>'(2a) fold change n&lt;=12'!H42</f>
        <v>#N/A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0.78821803597923723</v>
      </c>
      <c r="C16" s="1">
        <f>'(2a) fold change n&lt;=12'!H28</f>
        <v>1.0767375682475222</v>
      </c>
      <c r="D16" s="1" t="e">
        <f>'(2a) fold change n&lt;=12'!H43</f>
        <v>#N/A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1.0116194403019219</v>
      </c>
      <c r="C17" s="1">
        <f>'(2a) fold change n&lt;=12'!H29</f>
        <v>0.62705620477512969</v>
      </c>
      <c r="D17" s="1" t="e">
        <f>'(2a) fold change n&lt;=12'!H44</f>
        <v>#N/A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 t="e">
        <f>'(2a) fold change n&lt;=12'!H15</f>
        <v>#N/A</v>
      </c>
      <c r="C18" s="1">
        <f>'(2a) fold change n&lt;=12'!H30</f>
        <v>0.71038186956448668</v>
      </c>
      <c r="D18" s="1" t="e">
        <f>'(2a) fold change n&lt;=12'!H45</f>
        <v>#N/A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1.3566043274476733</v>
      </c>
      <c r="C27" s="53">
        <f>'(2a) fold change n&lt;=12'!K27</f>
        <v>3.4342617457510181</v>
      </c>
      <c r="D27" s="53">
        <f>'(2a) fold change n&lt;=12'!K42</f>
        <v>4.0322038290457994E-6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0.72698625866015665</v>
      </c>
      <c r="C28" s="1">
        <f>'(2a) fold change n&lt;=12'!K28</f>
        <v>1.7654059925813144</v>
      </c>
      <c r="D28" s="1">
        <f>'(2a) fold change n&lt;=12'!K43</f>
        <v>2.6787660135993948E-6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1.0139594797900311</v>
      </c>
      <c r="C29" s="1">
        <f>'(2a) fold change n&lt;=12'!K29</f>
        <v>1.1892071150027239</v>
      </c>
      <c r="D29" s="1">
        <f>'(2a) fold change n&lt;=12'!K44</f>
        <v>4.1455645085375281E-6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 t="e">
        <f>'(2a) fold change n&lt;=12'!K15</f>
        <v>#N/A</v>
      </c>
      <c r="C30" s="1">
        <f>'(2a) fold change n&lt;=12'!K30</f>
        <v>2.0562276533121371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2022-04-26T08:20:27Z</dcterms:modified>
</cp:coreProperties>
</file>