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filterPrivacy="1"/>
  <xr:revisionPtr revIDLastSave="0" documentId="13_ncr:1_{044ED6DF-3B44-4B15-A7F9-6C80640C9FDD}" xr6:coauthVersionLast="47" xr6:coauthVersionMax="47" xr10:uidLastSave="{00000000-0000-0000-0000-000000000000}"/>
  <bookViews>
    <workbookView xWindow="-28920" yWindow="-120" windowWidth="29040" windowHeight="17640" xr2:uid="{00000000-000D-0000-FFFF-FFFF00000000}"/>
  </bookViews>
  <sheets>
    <sheet name="Panel_22_E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5" i="1" l="1"/>
  <c r="I15" i="1"/>
  <c r="H15" i="1"/>
  <c r="J14" i="1"/>
  <c r="I14" i="1"/>
  <c r="H14" i="1"/>
  <c r="J9" i="1"/>
  <c r="I9" i="1"/>
  <c r="H9" i="1"/>
  <c r="J8" i="1"/>
  <c r="I8" i="1"/>
  <c r="H8" i="1"/>
  <c r="J5" i="1"/>
  <c r="I5" i="1"/>
  <c r="H5" i="1"/>
  <c r="J4" i="1"/>
  <c r="I4" i="1"/>
  <c r="H4" i="1"/>
</calcChain>
</file>

<file path=xl/sharedStrings.xml><?xml version="1.0" encoding="utf-8"?>
<sst xmlns="http://schemas.openxmlformats.org/spreadsheetml/2006/main" count="33" uniqueCount="23">
  <si>
    <t>P5</t>
  </si>
  <si>
    <t>P6</t>
  </si>
  <si>
    <t>P7</t>
  </si>
  <si>
    <r>
      <t xml:space="preserve">csf1ra+/+ </t>
    </r>
    <r>
      <rPr>
        <sz val="11"/>
        <color theme="1"/>
        <rFont val="Times New Roman"/>
        <family val="1"/>
      </rPr>
      <t>(n = 2)</t>
    </r>
  </si>
  <si>
    <t>Average</t>
  </si>
  <si>
    <t>STDEV</t>
  </si>
  <si>
    <r>
      <t xml:space="preserve">csf1ra+/- </t>
    </r>
    <r>
      <rPr>
        <sz val="11"/>
        <color theme="1"/>
        <rFont val="Times New Roman"/>
        <family val="1"/>
      </rPr>
      <t>(n = 4)</t>
    </r>
  </si>
  <si>
    <r>
      <t xml:space="preserve">csf1ra-/- </t>
    </r>
    <r>
      <rPr>
        <sz val="11"/>
        <color theme="1"/>
        <rFont val="Times New Roman"/>
        <family val="1"/>
      </rPr>
      <t>(n = 4)</t>
    </r>
  </si>
  <si>
    <t>One Way Anova (https://astatsa.com/OneWay_Anova_with_TukeyHSD/_result/)</t>
  </si>
  <si>
    <t>Tukey HSD p values</t>
  </si>
  <si>
    <t>+/+ vs +/-</t>
  </si>
  <si>
    <t>0.8871122</t>
  </si>
  <si>
    <t>0.8999947</t>
  </si>
  <si>
    <t>+/+ vs -/-</t>
  </si>
  <si>
    <t>0.8772698</t>
  </si>
  <si>
    <t>0.6957361</t>
  </si>
  <si>
    <t>+/- vs -/-</t>
  </si>
  <si>
    <t>0.5219445</t>
  </si>
  <si>
    <t>0.3725319</t>
  </si>
  <si>
    <t>FACS analysis: Whole kidney marrow</t>
  </si>
  <si>
    <t>lymphocytes</t>
  </si>
  <si>
    <t>progenitors</t>
  </si>
  <si>
    <t>myeloid cells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</si>
</sst>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i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" fontId="0" fillId="0" borderId="0" xfId="0" applyNumberFormat="1"/>
    <xf numFmtId="0" fontId="1" fillId="0" borderId="0" xfId="0" applyFont="1"/>
    <xf numFmtId="0" fontId="2" fillId="0" borderId="0" xfId="0" applyFont="1"/>
    <xf numFmtId="0" fontId="0" fillId="2" borderId="0" xfId="0" applyFill="1"/>
    <xf numFmtId="0" fontId="0" fillId="0" borderId="0" xfId="0" quotePrefix="1"/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Immune cell population: WKM</a:t>
            </a:r>
          </a:p>
        </c:rich>
      </c:tx>
      <c:layout>
        <c:manualLayout>
          <c:xMode val="edge"/>
          <c:yMode val="edge"/>
          <c:x val="0.23772134898049108"/>
          <c:y val="2.12708227956225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[1]Tabelle1!$R$5</c:f>
              <c:strCache>
                <c:ptCount val="1"/>
                <c:pt idx="0">
                  <c:v>csf1ra+/+ (n = 2)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[1]Tabelle1!$Y$6:$AB$6</c15:sqref>
                    </c15:fullRef>
                  </c:ext>
                </c:extLst>
                <c:f>[1]Tabelle1!$Y$6:$AA$6</c:f>
                <c:numCache>
                  <c:formatCode>General</c:formatCode>
                  <c:ptCount val="3"/>
                  <c:pt idx="0">
                    <c:v>19.091883092036785</c:v>
                  </c:pt>
                  <c:pt idx="1">
                    <c:v>9.6166522241370416</c:v>
                  </c:pt>
                  <c:pt idx="2">
                    <c:v>0.42426406871192951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[1]Tabelle1!$Y$6:$AB$6</c15:sqref>
                    </c15:fullRef>
                  </c:ext>
                </c:extLst>
                <c:f>[1]Tabelle1!$Y$6:$AA$6</c:f>
                <c:numCache>
                  <c:formatCode>General</c:formatCode>
                  <c:ptCount val="3"/>
                  <c:pt idx="0">
                    <c:v>19.091883092036785</c:v>
                  </c:pt>
                  <c:pt idx="1">
                    <c:v>9.6166522241370416</c:v>
                  </c:pt>
                  <c:pt idx="2">
                    <c:v>0.42426406871192951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Panel_22_E!$C$3:$E$3</c15:sqref>
                  </c15:fullRef>
                </c:ext>
              </c:extLst>
              <c:f>Panel_22_E!$C$3:$E$3</c:f>
              <c:strCache>
                <c:ptCount val="3"/>
                <c:pt idx="0">
                  <c:v>lymphocytes</c:v>
                </c:pt>
                <c:pt idx="1">
                  <c:v>progenitors</c:v>
                </c:pt>
                <c:pt idx="2">
                  <c:v>myeloid cells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[1]Tabelle1!$Y$5:$AB$5</c15:sqref>
                  </c15:fullRef>
                </c:ext>
              </c:extLst>
              <c:f>[1]Tabelle1!$Y$5:$AA$5</c:f>
              <c:numCache>
                <c:formatCode>General</c:formatCode>
                <c:ptCount val="3"/>
                <c:pt idx="0">
                  <c:v>41.6</c:v>
                </c:pt>
                <c:pt idx="1">
                  <c:v>18.600000000000001</c:v>
                </c:pt>
                <c:pt idx="2">
                  <c:v>18.2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17-414E-86D2-A9E30E9F7B1B}"/>
            </c:ext>
          </c:extLst>
        </c:ser>
        <c:ser>
          <c:idx val="1"/>
          <c:order val="1"/>
          <c:tx>
            <c:strRef>
              <c:f>[1]Tabelle1!$R$9</c:f>
              <c:strCache>
                <c:ptCount val="1"/>
                <c:pt idx="0">
                  <c:v>csf1ra+/- (n = 4)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[1]Tabelle1!$Y$10:$AB$10</c15:sqref>
                    </c15:fullRef>
                  </c:ext>
                </c:extLst>
                <c:f>[1]Tabelle1!$Y$10:$AA$10</c:f>
                <c:numCache>
                  <c:formatCode>General</c:formatCode>
                  <c:ptCount val="3"/>
                  <c:pt idx="0">
                    <c:v>12.99679447658796</c:v>
                  </c:pt>
                  <c:pt idx="1">
                    <c:v>4.2000000000000028</c:v>
                  </c:pt>
                  <c:pt idx="2">
                    <c:v>9.253647929330354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[1]Tabelle1!$Y$10:$AB$10</c15:sqref>
                    </c15:fullRef>
                  </c:ext>
                </c:extLst>
                <c:f>[1]Tabelle1!$Y$10:$AA$10</c:f>
                <c:numCache>
                  <c:formatCode>General</c:formatCode>
                  <c:ptCount val="3"/>
                  <c:pt idx="0">
                    <c:v>12.99679447658796</c:v>
                  </c:pt>
                  <c:pt idx="1">
                    <c:v>4.2000000000000028</c:v>
                  </c:pt>
                  <c:pt idx="2">
                    <c:v>9.253647929330354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Panel_22_E!$C$3:$E$3</c15:sqref>
                  </c15:fullRef>
                </c:ext>
              </c:extLst>
              <c:f>Panel_22_E!$C$3:$E$3</c:f>
              <c:strCache>
                <c:ptCount val="3"/>
                <c:pt idx="0">
                  <c:v>lymphocytes</c:v>
                </c:pt>
                <c:pt idx="1">
                  <c:v>progenitors</c:v>
                </c:pt>
                <c:pt idx="2">
                  <c:v>myeloid cells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[1]Tabelle1!$Y$9:$AB$9</c15:sqref>
                  </c15:fullRef>
                </c:ext>
              </c:extLst>
              <c:f>[1]Tabelle1!$Y$9:$AA$9</c:f>
              <c:numCache>
                <c:formatCode>General</c:formatCode>
                <c:ptCount val="3"/>
                <c:pt idx="0">
                  <c:v>46.55</c:v>
                </c:pt>
                <c:pt idx="1">
                  <c:v>17</c:v>
                </c:pt>
                <c:pt idx="2">
                  <c:v>16.05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17-414E-86D2-A9E30E9F7B1B}"/>
            </c:ext>
          </c:extLst>
        </c:ser>
        <c:ser>
          <c:idx val="2"/>
          <c:order val="2"/>
          <c:tx>
            <c:strRef>
              <c:f>[1]Tabelle1!$R$15</c:f>
              <c:strCache>
                <c:ptCount val="1"/>
                <c:pt idx="0">
                  <c:v>csf1ra-/- (n = 4)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[1]Tabelle1!$Y$16:$AB$16</c15:sqref>
                    </c15:fullRef>
                  </c:ext>
                </c:extLst>
                <c:f>[1]Tabelle1!$Y$16:$AA$16</c:f>
                <c:numCache>
                  <c:formatCode>General</c:formatCode>
                  <c:ptCount val="3"/>
                  <c:pt idx="0">
                    <c:v>8.6689099660799478</c:v>
                  </c:pt>
                  <c:pt idx="1">
                    <c:v>3.4899856733230061</c:v>
                  </c:pt>
                  <c:pt idx="2">
                    <c:v>5.5009090157900262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[1]Tabelle1!$Y$16:$AB$16</c15:sqref>
                    </c15:fullRef>
                  </c:ext>
                </c:extLst>
                <c:f>[1]Tabelle1!$Y$16:$AA$16</c:f>
                <c:numCache>
                  <c:formatCode>General</c:formatCode>
                  <c:ptCount val="3"/>
                  <c:pt idx="0">
                    <c:v>8.6689099660799478</c:v>
                  </c:pt>
                  <c:pt idx="1">
                    <c:v>3.4899856733230061</c:v>
                  </c:pt>
                  <c:pt idx="2">
                    <c:v>5.5009090157900262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Panel_22_E!$C$3:$E$3</c15:sqref>
                  </c15:fullRef>
                </c:ext>
              </c:extLst>
              <c:f>Panel_22_E!$C$3:$E$3</c:f>
              <c:strCache>
                <c:ptCount val="3"/>
                <c:pt idx="0">
                  <c:v>lymphocytes</c:v>
                </c:pt>
                <c:pt idx="1">
                  <c:v>progenitors</c:v>
                </c:pt>
                <c:pt idx="2">
                  <c:v>myeloid cells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[1]Tabelle1!$Y$15:$AB$15</c15:sqref>
                  </c15:fullRef>
                </c:ext>
              </c:extLst>
              <c:f>[1]Tabelle1!$Y$15:$AA$15</c:f>
              <c:numCache>
                <c:formatCode>General</c:formatCode>
                <c:ptCount val="3"/>
                <c:pt idx="0">
                  <c:v>36.449999999999996</c:v>
                </c:pt>
                <c:pt idx="1">
                  <c:v>22.200000000000003</c:v>
                </c:pt>
                <c:pt idx="2">
                  <c:v>17.8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17-414E-86D2-A9E30E9F7B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1496592"/>
        <c:axId val="101494928"/>
        <c:extLst>
          <c:ext xmlns:c15="http://schemas.microsoft.com/office/drawing/2012/chart" uri="{02D57815-91ED-43cb-92C2-25804820EDAC}">
            <c15:filteredBa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[1]Tabelle1!$R$5</c15:sqref>
                        </c15:formulaRef>
                      </c:ext>
                    </c:extLst>
                    <c:strCache>
                      <c:ptCount val="1"/>
                      <c:pt idx="0">
                        <c:v>csf1ra+/+ (n = 2)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Panel_22_E!$C$3:$E$3</c15:sqref>
                        </c15:fullRef>
                        <c15:formulaRef>
                          <c15:sqref>Panel_22_E!$C$3:$E$3</c15:sqref>
                        </c15:formulaRef>
                      </c:ext>
                    </c:extLst>
                    <c:strCache>
                      <c:ptCount val="3"/>
                      <c:pt idx="0">
                        <c:v>lymphocytes</c:v>
                      </c:pt>
                      <c:pt idx="1">
                        <c:v>progenitors</c:v>
                      </c:pt>
                      <c:pt idx="2">
                        <c:v>myeloid cells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[1]Tabelle1!$R$5</c15:sqref>
                        </c15:fullRef>
                        <c15:formulaRef>
                          <c15:sqref>[1]Tabelle1!$R$5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3417-414E-86D2-A9E30E9F7B1B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[1]Tabelle1!$R$9</c15:sqref>
                        </c15:formulaRef>
                      </c:ext>
                    </c:extLst>
                    <c:strCache>
                      <c:ptCount val="1"/>
                      <c:pt idx="0">
                        <c:v>csf1ra+/- (n = 4)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Panel_22_E!$C$3:$E$3</c15:sqref>
                        </c15:fullRef>
                        <c15:formulaRef>
                          <c15:sqref>Panel_22_E!$C$3:$E$3</c15:sqref>
                        </c15:formulaRef>
                      </c:ext>
                    </c:extLst>
                    <c:strCache>
                      <c:ptCount val="3"/>
                      <c:pt idx="0">
                        <c:v>lymphocytes</c:v>
                      </c:pt>
                      <c:pt idx="1">
                        <c:v>progenitors</c:v>
                      </c:pt>
                      <c:pt idx="2">
                        <c:v>myeloid cells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ullRef>
                          <c15:sqref>[1]Tabelle1!$R$9</c15:sqref>
                        </c15:fullRef>
                        <c15:formulaRef>
                          <c15:sqref>[1]Tabelle1!$R$9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3417-414E-86D2-A9E30E9F7B1B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[1]Tabelle1!$R$15</c15:sqref>
                        </c15:formulaRef>
                      </c:ext>
                    </c:extLst>
                    <c:strCache>
                      <c:ptCount val="1"/>
                      <c:pt idx="0">
                        <c:v>csf1ra-/- (n = 4)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Panel_22_E!$C$3:$E$3</c15:sqref>
                        </c15:fullRef>
                        <c15:formulaRef>
                          <c15:sqref>Panel_22_E!$C$3:$E$3</c15:sqref>
                        </c15:formulaRef>
                      </c:ext>
                    </c:extLst>
                    <c:strCache>
                      <c:ptCount val="3"/>
                      <c:pt idx="0">
                        <c:v>lymphocytes</c:v>
                      </c:pt>
                      <c:pt idx="1">
                        <c:v>progenitors</c:v>
                      </c:pt>
                      <c:pt idx="2">
                        <c:v>myeloid cells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ullRef>
                          <c15:sqref>[1]Tabelle1!$R$15</c15:sqref>
                        </c15:fullRef>
                        <c15:formulaRef>
                          <c15:sqref>[1]Tabelle1!$R$15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3417-414E-86D2-A9E30E9F7B1B}"/>
                  </c:ext>
                </c:extLst>
              </c15:ser>
            </c15:filteredBarSeries>
          </c:ext>
        </c:extLst>
      </c:barChart>
      <c:catAx>
        <c:axId val="101496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de-DE"/>
          </a:p>
        </c:txPr>
        <c:crossAx val="101494928"/>
        <c:crosses val="autoZero"/>
        <c:auto val="1"/>
        <c:lblAlgn val="ctr"/>
        <c:lblOffset val="100"/>
        <c:noMultiLvlLbl val="0"/>
      </c:catAx>
      <c:valAx>
        <c:axId val="101494928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Percentage [%]</a:t>
                </a:r>
              </a:p>
              <a:p>
                <a:pPr>
                  <a:defRPr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en-US" b="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e-DE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1496592"/>
        <c:crosses val="autoZero"/>
        <c:crossBetween val="between"/>
        <c:majorUnit val="20"/>
        <c:minorUnit val="20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1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348683</xdr:colOff>
      <xdr:row>16</xdr:row>
      <xdr:rowOff>107783</xdr:rowOff>
    </xdr:from>
    <xdr:to>
      <xdr:col>18</xdr:col>
      <xdr:colOff>50703</xdr:colOff>
      <xdr:row>35</xdr:row>
      <xdr:rowOff>70655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Johannes\Doktorarbeit\Transparent%20Notho\FACS%20analysis_klara%20kidney\FACS%20analys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le1"/>
    </sheetNames>
    <sheetDataSet>
      <sheetData sheetId="0">
        <row r="4">
          <cell r="Y4" t="str">
            <v>P5</v>
          </cell>
          <cell r="Z4" t="str">
            <v>P6</v>
          </cell>
          <cell r="AA4" t="str">
            <v>P7</v>
          </cell>
          <cell r="AB4" t="str">
            <v>P8</v>
          </cell>
        </row>
        <row r="5">
          <cell r="R5" t="str">
            <v>csf1ra+/+ (n = 2)</v>
          </cell>
          <cell r="Y5">
            <v>41.6</v>
          </cell>
          <cell r="Z5">
            <v>18.600000000000001</v>
          </cell>
          <cell r="AA5">
            <v>18.2</v>
          </cell>
          <cell r="AB5">
            <v>3.05</v>
          </cell>
        </row>
        <row r="6">
          <cell r="Y6">
            <v>19.091883092036785</v>
          </cell>
          <cell r="Z6">
            <v>9.6166522241370416</v>
          </cell>
          <cell r="AA6">
            <v>0.42426406871192951</v>
          </cell>
          <cell r="AB6">
            <v>2.0506096654409891</v>
          </cell>
        </row>
        <row r="9">
          <cell r="R9" t="str">
            <v>csf1ra+/- (n = 4)</v>
          </cell>
          <cell r="Y9">
            <v>46.55</v>
          </cell>
          <cell r="Z9">
            <v>17</v>
          </cell>
          <cell r="AA9">
            <v>16.05</v>
          </cell>
          <cell r="AB9">
            <v>2.9249999999999998</v>
          </cell>
        </row>
        <row r="10">
          <cell r="Y10">
            <v>12.99679447658796</v>
          </cell>
          <cell r="Z10">
            <v>4.2000000000000028</v>
          </cell>
          <cell r="AA10">
            <v>9.253647929330354</v>
          </cell>
          <cell r="AB10">
            <v>0.34034296427770411</v>
          </cell>
        </row>
        <row r="15">
          <cell r="R15" t="str">
            <v>csf1ra-/- (n = 4)</v>
          </cell>
          <cell r="Y15">
            <v>36.449999999999996</v>
          </cell>
          <cell r="Z15">
            <v>22.200000000000003</v>
          </cell>
          <cell r="AA15">
            <v>17.8</v>
          </cell>
          <cell r="AB15">
            <v>4.3</v>
          </cell>
        </row>
        <row r="16">
          <cell r="Y16">
            <v>8.6689099660799478</v>
          </cell>
          <cell r="Z16">
            <v>3.4899856733230061</v>
          </cell>
          <cell r="AA16">
            <v>5.5009090157900262</v>
          </cell>
          <cell r="AB16">
            <v>1.314026889628469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tabSelected="1" zoomScale="75" zoomScaleNormal="75" workbookViewId="0">
      <selection activeCell="U36" sqref="U36"/>
    </sheetView>
  </sheetViews>
  <sheetFormatPr defaultRowHeight="15" x14ac:dyDescent="0.25"/>
  <cols>
    <col min="2" max="2" width="17" customWidth="1"/>
    <col min="3" max="3" width="12.5703125" bestFit="1" customWidth="1"/>
    <col min="4" max="4" width="11.28515625" bestFit="1" customWidth="1"/>
    <col min="5" max="5" width="12.7109375" bestFit="1" customWidth="1"/>
    <col min="8" max="8" width="12.28515625" bestFit="1" customWidth="1"/>
    <col min="9" max="9" width="11.28515625" bestFit="1" customWidth="1"/>
    <col min="10" max="10" width="12.7109375" bestFit="1" customWidth="1"/>
  </cols>
  <sheetData>
    <row r="1" spans="1:10" ht="23.25" x14ac:dyDescent="0.35">
      <c r="A1" s="6" t="s">
        <v>19</v>
      </c>
      <c r="B1" s="6"/>
      <c r="C1" s="6"/>
      <c r="D1" s="6"/>
      <c r="E1" s="6"/>
    </row>
    <row r="2" spans="1:10" x14ac:dyDescent="0.25">
      <c r="C2" s="1"/>
      <c r="D2" s="1"/>
      <c r="E2" s="1"/>
      <c r="F2" s="1"/>
      <c r="H2" s="1"/>
      <c r="I2" s="1"/>
      <c r="J2" s="1"/>
    </row>
    <row r="3" spans="1:10" x14ac:dyDescent="0.25">
      <c r="C3" t="s">
        <v>20</v>
      </c>
      <c r="D3" t="s">
        <v>21</v>
      </c>
      <c r="E3" t="s">
        <v>22</v>
      </c>
      <c r="F3" s="1"/>
      <c r="H3" t="s">
        <v>20</v>
      </c>
      <c r="I3" t="s">
        <v>21</v>
      </c>
      <c r="J3" t="s">
        <v>22</v>
      </c>
    </row>
    <row r="4" spans="1:10" x14ac:dyDescent="0.25">
      <c r="B4" s="2" t="s">
        <v>3</v>
      </c>
      <c r="C4" s="1">
        <v>28.1</v>
      </c>
      <c r="D4" s="1">
        <v>25.4</v>
      </c>
      <c r="E4" s="1">
        <v>18.5</v>
      </c>
      <c r="F4" s="1"/>
      <c r="G4" t="s">
        <v>4</v>
      </c>
      <c r="H4" s="1">
        <f>AVERAGE(C4:C5)</f>
        <v>41.6</v>
      </c>
      <c r="I4" s="1">
        <f>AVERAGE(D4:D5)</f>
        <v>18.600000000000001</v>
      </c>
      <c r="J4" s="1">
        <f>AVERAGE(E4:E5)</f>
        <v>18.2</v>
      </c>
    </row>
    <row r="5" spans="1:10" x14ac:dyDescent="0.25">
      <c r="B5" s="3"/>
      <c r="C5" s="1">
        <v>55.1</v>
      </c>
      <c r="D5" s="1">
        <v>11.8</v>
      </c>
      <c r="E5" s="1">
        <v>17.899999999999999</v>
      </c>
      <c r="F5" s="1"/>
      <c r="G5" t="s">
        <v>5</v>
      </c>
      <c r="H5" s="1">
        <f>STDEV(C4:C5)</f>
        <v>19.091883092036785</v>
      </c>
      <c r="I5" s="1">
        <f>STDEV(D4:D5)</f>
        <v>9.6166522241370416</v>
      </c>
      <c r="J5" s="1">
        <f>STDEV(E4:E5)</f>
        <v>0.42426406871192951</v>
      </c>
    </row>
    <row r="6" spans="1:10" x14ac:dyDescent="0.25">
      <c r="B6" s="3"/>
      <c r="C6" s="1"/>
      <c r="D6" s="1"/>
      <c r="E6" s="1"/>
      <c r="F6" s="1"/>
      <c r="H6" s="1"/>
      <c r="I6" s="1"/>
      <c r="J6" s="1"/>
    </row>
    <row r="7" spans="1:10" x14ac:dyDescent="0.25">
      <c r="B7" s="3"/>
    </row>
    <row r="8" spans="1:10" x14ac:dyDescent="0.25">
      <c r="B8" s="2" t="s">
        <v>6</v>
      </c>
      <c r="C8" s="1">
        <v>43.4</v>
      </c>
      <c r="D8" s="1">
        <v>18.100000000000001</v>
      </c>
      <c r="E8" s="1">
        <v>17.899999999999999</v>
      </c>
      <c r="F8" s="1"/>
      <c r="G8" t="s">
        <v>4</v>
      </c>
      <c r="H8" s="1">
        <f>AVERAGE(C8:C11)</f>
        <v>46.55</v>
      </c>
      <c r="I8" s="1">
        <f>AVERAGE(D8:D11)</f>
        <v>17</v>
      </c>
      <c r="J8" s="1">
        <f>AVERAGE(E8:E11)</f>
        <v>16.05</v>
      </c>
    </row>
    <row r="9" spans="1:10" x14ac:dyDescent="0.25">
      <c r="B9" s="3"/>
      <c r="C9" s="1">
        <v>60.2</v>
      </c>
      <c r="D9" s="1">
        <v>12.1</v>
      </c>
      <c r="E9" s="1">
        <v>9.1999999999999993</v>
      </c>
      <c r="F9" s="1"/>
      <c r="G9" t="s">
        <v>5</v>
      </c>
      <c r="H9" s="1">
        <f>STDEV(C8:C11)</f>
        <v>12.99679447658796</v>
      </c>
      <c r="I9" s="1">
        <f>STDEV(D8:D11)</f>
        <v>4.2000000000000028</v>
      </c>
      <c r="J9" s="1">
        <f>STDEV(E8:E11)</f>
        <v>9.253647929330354</v>
      </c>
    </row>
    <row r="10" spans="1:10" x14ac:dyDescent="0.25">
      <c r="B10" s="3"/>
      <c r="C10" s="1">
        <v>30</v>
      </c>
      <c r="D10" s="1">
        <v>15.7</v>
      </c>
      <c r="E10" s="1">
        <v>28.4</v>
      </c>
      <c r="F10" s="1"/>
      <c r="H10" s="1"/>
      <c r="I10" s="1"/>
      <c r="J10" s="1"/>
    </row>
    <row r="11" spans="1:10" x14ac:dyDescent="0.25">
      <c r="B11" s="3"/>
      <c r="C11" s="1">
        <v>52.6</v>
      </c>
      <c r="D11" s="1">
        <v>22.1</v>
      </c>
      <c r="E11" s="1">
        <v>8.6999999999999993</v>
      </c>
      <c r="F11" s="1"/>
      <c r="H11" s="1"/>
      <c r="I11" s="1"/>
      <c r="J11" s="1"/>
    </row>
    <row r="12" spans="1:10" x14ac:dyDescent="0.25">
      <c r="B12" s="3"/>
    </row>
    <row r="13" spans="1:10" x14ac:dyDescent="0.25">
      <c r="B13" s="3"/>
    </row>
    <row r="14" spans="1:10" x14ac:dyDescent="0.25">
      <c r="B14" s="2" t="s">
        <v>7</v>
      </c>
      <c r="C14" s="1">
        <v>37.299999999999997</v>
      </c>
      <c r="D14" s="1">
        <v>17.2</v>
      </c>
      <c r="E14" s="1">
        <v>24.1</v>
      </c>
      <c r="F14" s="1"/>
      <c r="G14" t="s">
        <v>4</v>
      </c>
      <c r="H14" s="1">
        <f>AVERAGE(C14:C17)</f>
        <v>36.449999999999996</v>
      </c>
      <c r="I14" s="1">
        <f>AVERAGE(D14:D17)</f>
        <v>22.200000000000003</v>
      </c>
      <c r="J14" s="1">
        <f>AVERAGE(E14:E17)</f>
        <v>17.8</v>
      </c>
    </row>
    <row r="15" spans="1:10" x14ac:dyDescent="0.25">
      <c r="C15" s="1">
        <v>45.4</v>
      </c>
      <c r="D15" s="1">
        <v>22.5</v>
      </c>
      <c r="E15" s="1">
        <v>11.3</v>
      </c>
      <c r="F15" s="1"/>
      <c r="G15" t="s">
        <v>5</v>
      </c>
      <c r="H15" s="1">
        <f>STDEV(C14:C17)</f>
        <v>8.6689099660799478</v>
      </c>
      <c r="I15" s="1">
        <f>STDEV(D14:D17)</f>
        <v>3.4899856733230061</v>
      </c>
      <c r="J15" s="1">
        <f>STDEV(E14:E17)</f>
        <v>5.5009090157900262</v>
      </c>
    </row>
    <row r="16" spans="1:10" x14ac:dyDescent="0.25">
      <c r="C16" s="1">
        <v>38.5</v>
      </c>
      <c r="D16" s="1">
        <v>24.1</v>
      </c>
      <c r="E16" s="1">
        <v>15.8</v>
      </c>
      <c r="F16" s="1"/>
    </row>
    <row r="17" spans="2:6" x14ac:dyDescent="0.25">
      <c r="C17" s="1">
        <v>24.6</v>
      </c>
      <c r="D17" s="1">
        <v>25</v>
      </c>
      <c r="E17" s="1">
        <v>20</v>
      </c>
      <c r="F17" s="1"/>
    </row>
    <row r="19" spans="2:6" x14ac:dyDescent="0.25">
      <c r="B19" s="4" t="s">
        <v>8</v>
      </c>
      <c r="C19" s="4"/>
      <c r="D19" s="4"/>
      <c r="E19" s="4"/>
      <c r="F19" s="4"/>
    </row>
    <row r="21" spans="2:6" x14ac:dyDescent="0.25">
      <c r="B21" s="4" t="s">
        <v>9</v>
      </c>
      <c r="C21" t="s">
        <v>0</v>
      </c>
      <c r="D21" t="s">
        <v>1</v>
      </c>
      <c r="E21" t="s">
        <v>2</v>
      </c>
    </row>
    <row r="22" spans="2:6" x14ac:dyDescent="0.25">
      <c r="B22" s="5" t="s">
        <v>10</v>
      </c>
      <c r="C22" t="s">
        <v>11</v>
      </c>
      <c r="D22" t="s">
        <v>12</v>
      </c>
      <c r="E22" t="s">
        <v>12</v>
      </c>
    </row>
    <row r="23" spans="2:6" x14ac:dyDescent="0.25">
      <c r="B23" s="5" t="s">
        <v>13</v>
      </c>
      <c r="C23" t="s">
        <v>14</v>
      </c>
      <c r="D23" t="s">
        <v>15</v>
      </c>
      <c r="E23" t="s">
        <v>12</v>
      </c>
    </row>
    <row r="24" spans="2:6" x14ac:dyDescent="0.25">
      <c r="B24" s="5" t="s">
        <v>16</v>
      </c>
      <c r="C24" t="s">
        <v>17</v>
      </c>
      <c r="D24" t="s">
        <v>18</v>
      </c>
      <c r="E24" t="s">
        <v>12</v>
      </c>
    </row>
  </sheetData>
  <mergeCells count="1">
    <mergeCell ref="A1:E1"/>
  </mergeCells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Panel_22_E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2023-01-26T16:59:50Z</dcterms:modified>
</cp:coreProperties>
</file>