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iccin\Desktop\eLife final submission 14-02-2023\"/>
    </mc:Choice>
  </mc:AlternateContent>
  <bookViews>
    <workbookView xWindow="0" yWindow="0" windowWidth="28800" windowHeight="13635"/>
  </bookViews>
  <sheets>
    <sheet name="RESULTS LC (-9.50-&gt;-10.0 mm)" sheetId="1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8" l="1"/>
  <c r="F27" i="18"/>
  <c r="E27" i="18"/>
  <c r="F25" i="18"/>
  <c r="F24" i="18"/>
  <c r="F16" i="18"/>
  <c r="F15" i="18"/>
  <c r="F7" i="18"/>
  <c r="F6" i="18"/>
  <c r="E7" i="18"/>
  <c r="E6" i="18"/>
  <c r="E25" i="18"/>
  <c r="E24" i="18"/>
  <c r="E16" i="18"/>
  <c r="E15" i="18"/>
  <c r="G22" i="18"/>
  <c r="G21" i="18"/>
  <c r="G20" i="18"/>
  <c r="G19" i="18"/>
  <c r="G13" i="18"/>
  <c r="G12" i="18"/>
  <c r="G11" i="18"/>
  <c r="G10" i="18"/>
  <c r="G4" i="18"/>
  <c r="G3" i="18"/>
  <c r="G25" i="18" l="1"/>
  <c r="G24" i="18"/>
  <c r="G16" i="18"/>
  <c r="G15" i="18"/>
  <c r="G7" i="18"/>
  <c r="G6" i="18"/>
</calcChain>
</file>

<file path=xl/sharedStrings.xml><?xml version="1.0" encoding="utf-8"?>
<sst xmlns="http://schemas.openxmlformats.org/spreadsheetml/2006/main" count="49" uniqueCount="21">
  <si>
    <t>DCZ</t>
  </si>
  <si>
    <t>T-test:</t>
  </si>
  <si>
    <t>BBI15</t>
  </si>
  <si>
    <t>BBI16</t>
  </si>
  <si>
    <t>BBI17</t>
  </si>
  <si>
    <t>BBI18</t>
  </si>
  <si>
    <t>BBI19</t>
  </si>
  <si>
    <t>BBI21</t>
  </si>
  <si>
    <t>BBI20</t>
  </si>
  <si>
    <t>BBI29</t>
  </si>
  <si>
    <t>BBI25</t>
  </si>
  <si>
    <t>BBI30</t>
  </si>
  <si>
    <t>Rat</t>
  </si>
  <si>
    <t>Condition</t>
  </si>
  <si>
    <t>Tretment</t>
  </si>
  <si>
    <t>No stress</t>
  </si>
  <si>
    <t>Stress</t>
  </si>
  <si>
    <t>Vehicle</t>
  </si>
  <si>
    <t>Colocalization (%)</t>
  </si>
  <si>
    <r>
      <t>CAV2 PRS (hM4Di</t>
    </r>
    <r>
      <rPr>
        <b/>
        <vertAlign val="superscript"/>
        <sz val="12"/>
        <color theme="1"/>
        <rFont val="Calibri"/>
        <family val="2"/>
        <scheme val="minor"/>
      </rPr>
      <t>+</t>
    </r>
    <r>
      <rPr>
        <b/>
        <sz val="12"/>
        <color theme="1"/>
        <rFont val="Calibri"/>
        <family val="2"/>
        <scheme val="minor"/>
      </rPr>
      <t>)</t>
    </r>
  </si>
  <si>
    <r>
      <t>hM4Di</t>
    </r>
    <r>
      <rPr>
        <b/>
        <vertAlign val="superscript"/>
        <sz val="12"/>
        <color theme="1"/>
        <rFont val="Calibri"/>
        <family val="2"/>
        <scheme val="minor"/>
      </rPr>
      <t>+</t>
    </r>
    <r>
      <rPr>
        <b/>
        <sz val="12"/>
        <color theme="1"/>
        <rFont val="Calibri"/>
        <family val="2"/>
        <scheme val="minor"/>
      </rPr>
      <t>/c-Fos</t>
    </r>
    <r>
      <rPr>
        <b/>
        <vertAlign val="superscript"/>
        <sz val="12"/>
        <color theme="1"/>
        <rFont val="Calibri"/>
        <family val="2"/>
        <scheme val="minor"/>
      </rPr>
      <t>+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</si>
</sst>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165" fontId="1" fillId="2" borderId="8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CC"/>
      <color rgb="FF66FF99"/>
      <color rgb="FFFFFFFF"/>
      <color rgb="FFCCFFCC"/>
      <color rgb="FF00FF00"/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tabSelected="1" zoomScale="90" zoomScaleNormal="90" workbookViewId="0">
      <selection activeCell="K20" sqref="K20"/>
    </sheetView>
  </sheetViews>
  <sheetFormatPr baseColWidth="10" defaultRowHeight="15.75" x14ac:dyDescent="0.25"/>
  <cols>
    <col min="2" max="4" width="11.42578125" style="8"/>
    <col min="5" max="7" width="18.7109375" style="8" customWidth="1"/>
  </cols>
  <sheetData>
    <row r="1" spans="2:7" ht="16.5" thickBot="1" x14ac:dyDescent="0.3"/>
    <row r="2" spans="2:7" s="21" customFormat="1" ht="18.75" thickBot="1" x14ac:dyDescent="0.3">
      <c r="B2" s="17" t="s">
        <v>12</v>
      </c>
      <c r="C2" s="18" t="s">
        <v>14</v>
      </c>
      <c r="D2" s="18" t="s">
        <v>13</v>
      </c>
      <c r="E2" s="19" t="s">
        <v>19</v>
      </c>
      <c r="F2" s="19" t="s">
        <v>20</v>
      </c>
      <c r="G2" s="20" t="s">
        <v>18</v>
      </c>
    </row>
    <row r="3" spans="2:7" x14ac:dyDescent="0.25">
      <c r="B3" s="9" t="s">
        <v>10</v>
      </c>
      <c r="C3" s="1" t="s">
        <v>17</v>
      </c>
      <c r="D3" s="1" t="s">
        <v>15</v>
      </c>
      <c r="E3" s="10">
        <v>13.428571428571429</v>
      </c>
      <c r="F3" s="10">
        <v>1.1428571428571428</v>
      </c>
      <c r="G3" s="2">
        <f>(F3*100)/E3</f>
        <v>8.5106382978723403</v>
      </c>
    </row>
    <row r="4" spans="2:7" ht="16.5" thickBot="1" x14ac:dyDescent="0.3">
      <c r="B4" s="11" t="s">
        <v>11</v>
      </c>
      <c r="C4" s="12" t="s">
        <v>17</v>
      </c>
      <c r="D4" s="12" t="s">
        <v>15</v>
      </c>
      <c r="E4" s="13">
        <v>16.181818181818183</v>
      </c>
      <c r="F4" s="13">
        <v>2.4545454545454546</v>
      </c>
      <c r="G4" s="3">
        <f>(F4*100)/E4</f>
        <v>15.168539325842696</v>
      </c>
    </row>
    <row r="6" spans="2:7" x14ac:dyDescent="0.25">
      <c r="E6" s="4">
        <f>AVERAGE(E3:E4)</f>
        <v>14.805194805194805</v>
      </c>
      <c r="F6" s="4">
        <f>AVERAGE(F3:F4)</f>
        <v>1.7987012987012987</v>
      </c>
      <c r="G6" s="5">
        <f>AVERAGE(G3:G4)</f>
        <v>11.839588811857517</v>
      </c>
    </row>
    <row r="7" spans="2:7" x14ac:dyDescent="0.25">
      <c r="E7" s="4">
        <f>STDEV(E3:E4)/SQRT(COUNT(E3:E4))</f>
        <v>1.3766233766233773</v>
      </c>
      <c r="F7" s="4">
        <f>STDEV(F3:F4)/SQRT(COUNT(F3:F4))</f>
        <v>0.6558441558441559</v>
      </c>
      <c r="G7" s="5">
        <f>STDEV(G3:G4)/SQRT(COUNT(G3:G4))</f>
        <v>3.3289505139851809</v>
      </c>
    </row>
    <row r="8" spans="2:7" ht="16.5" thickBot="1" x14ac:dyDescent="0.3"/>
    <row r="9" spans="2:7" s="21" customFormat="1" ht="18.75" thickBot="1" x14ac:dyDescent="0.3">
      <c r="B9" s="17" t="s">
        <v>12</v>
      </c>
      <c r="C9" s="18" t="s">
        <v>14</v>
      </c>
      <c r="D9" s="18" t="s">
        <v>13</v>
      </c>
      <c r="E9" s="19" t="s">
        <v>19</v>
      </c>
      <c r="F9" s="19" t="s">
        <v>20</v>
      </c>
      <c r="G9" s="20" t="s">
        <v>18</v>
      </c>
    </row>
    <row r="10" spans="2:7" x14ac:dyDescent="0.25">
      <c r="B10" s="9" t="s">
        <v>2</v>
      </c>
      <c r="C10" s="1" t="s">
        <v>17</v>
      </c>
      <c r="D10" s="1" t="s">
        <v>16</v>
      </c>
      <c r="E10" s="10">
        <v>18.428571428571427</v>
      </c>
      <c r="F10" s="10">
        <v>11.857142857142858</v>
      </c>
      <c r="G10" s="2">
        <f>(F10*100)/E10</f>
        <v>64.341085271317837</v>
      </c>
    </row>
    <row r="11" spans="2:7" x14ac:dyDescent="0.25">
      <c r="B11" s="14" t="s">
        <v>4</v>
      </c>
      <c r="C11" s="15" t="s">
        <v>17</v>
      </c>
      <c r="D11" s="15" t="s">
        <v>16</v>
      </c>
      <c r="E11" s="16">
        <v>13.714285714285714</v>
      </c>
      <c r="F11" s="16">
        <v>7</v>
      </c>
      <c r="G11" s="6">
        <f>(F11*100)/E11</f>
        <v>51.041666666666671</v>
      </c>
    </row>
    <row r="12" spans="2:7" x14ac:dyDescent="0.25">
      <c r="B12" s="14" t="s">
        <v>6</v>
      </c>
      <c r="C12" s="15" t="s">
        <v>17</v>
      </c>
      <c r="D12" s="15" t="s">
        <v>16</v>
      </c>
      <c r="E12" s="16">
        <v>10.4</v>
      </c>
      <c r="F12" s="16">
        <v>5.4</v>
      </c>
      <c r="G12" s="6">
        <f>(F12*100)/E12</f>
        <v>51.92307692307692</v>
      </c>
    </row>
    <row r="13" spans="2:7" ht="16.5" thickBot="1" x14ac:dyDescent="0.3">
      <c r="B13" s="11" t="s">
        <v>7</v>
      </c>
      <c r="C13" s="12" t="s">
        <v>17</v>
      </c>
      <c r="D13" s="12" t="s">
        <v>16</v>
      </c>
      <c r="E13" s="13">
        <v>12.333333333333334</v>
      </c>
      <c r="F13" s="13">
        <v>6.333333333333333</v>
      </c>
      <c r="G13" s="3">
        <f>(F13*100)/E13</f>
        <v>51.35135135135134</v>
      </c>
    </row>
    <row r="15" spans="2:7" x14ac:dyDescent="0.25">
      <c r="E15" s="4">
        <f>AVERAGE(E10:E13)</f>
        <v>13.719047619047618</v>
      </c>
      <c r="F15" s="4">
        <f>AVERAGE(F10:F13)</f>
        <v>7.647619047619048</v>
      </c>
      <c r="G15" s="5">
        <f>AVERAGE(G10:G13)</f>
        <v>54.664295053103189</v>
      </c>
    </row>
    <row r="16" spans="2:7" x14ac:dyDescent="0.25">
      <c r="E16" s="4">
        <f>STDEV(E10:E13)/SQRT(COUNT(E10:E13))</f>
        <v>1.7106509084591848</v>
      </c>
      <c r="F16" s="4">
        <f>STDEV(F10:F13)/SQRT(COUNT(F10:F13))</f>
        <v>1.4410250823569508</v>
      </c>
      <c r="G16" s="5">
        <f>STDEV(G10:G13)/SQRT(COUNT(G10:G13))</f>
        <v>3.2307581432345556</v>
      </c>
    </row>
    <row r="17" spans="2:7" ht="16.5" thickBot="1" x14ac:dyDescent="0.3"/>
    <row r="18" spans="2:7" s="21" customFormat="1" ht="18.75" thickBot="1" x14ac:dyDescent="0.3">
      <c r="B18" s="17" t="s">
        <v>12</v>
      </c>
      <c r="C18" s="18" t="s">
        <v>14</v>
      </c>
      <c r="D18" s="18" t="s">
        <v>13</v>
      </c>
      <c r="E18" s="19" t="s">
        <v>19</v>
      </c>
      <c r="F18" s="19" t="s">
        <v>20</v>
      </c>
      <c r="G18" s="20" t="s">
        <v>18</v>
      </c>
    </row>
    <row r="19" spans="2:7" x14ac:dyDescent="0.25">
      <c r="B19" s="9" t="s">
        <v>3</v>
      </c>
      <c r="C19" s="1" t="s">
        <v>0</v>
      </c>
      <c r="D19" s="1" t="s">
        <v>16</v>
      </c>
      <c r="E19" s="10">
        <v>14</v>
      </c>
      <c r="F19" s="10">
        <v>6.75</v>
      </c>
      <c r="G19" s="2">
        <f>(F19*100)/E19</f>
        <v>48.214285714285715</v>
      </c>
    </row>
    <row r="20" spans="2:7" x14ac:dyDescent="0.25">
      <c r="B20" s="14" t="s">
        <v>5</v>
      </c>
      <c r="C20" s="15" t="s">
        <v>0</v>
      </c>
      <c r="D20" s="15" t="s">
        <v>16</v>
      </c>
      <c r="E20" s="16">
        <v>11.428571428571429</v>
      </c>
      <c r="F20" s="16">
        <v>4.1428571428571432</v>
      </c>
      <c r="G20" s="6">
        <f>(F20*100)/E20</f>
        <v>36.25</v>
      </c>
    </row>
    <row r="21" spans="2:7" x14ac:dyDescent="0.25">
      <c r="B21" s="14" t="s">
        <v>8</v>
      </c>
      <c r="C21" s="15" t="s">
        <v>0</v>
      </c>
      <c r="D21" s="15" t="s">
        <v>16</v>
      </c>
      <c r="E21" s="16">
        <v>10.833333333333334</v>
      </c>
      <c r="F21" s="16">
        <v>4.166666666666667</v>
      </c>
      <c r="G21" s="6">
        <f>(F21*100)/E21</f>
        <v>38.46153846153846</v>
      </c>
    </row>
    <row r="22" spans="2:7" ht="16.5" thickBot="1" x14ac:dyDescent="0.3">
      <c r="B22" s="11" t="s">
        <v>9</v>
      </c>
      <c r="C22" s="12" t="s">
        <v>0</v>
      </c>
      <c r="D22" s="12" t="s">
        <v>16</v>
      </c>
      <c r="E22" s="13">
        <v>20.307692307692307</v>
      </c>
      <c r="F22" s="13">
        <v>3.6153846153846154</v>
      </c>
      <c r="G22" s="3">
        <f>(F22*100)/E22</f>
        <v>17.803030303030305</v>
      </c>
    </row>
    <row r="24" spans="2:7" x14ac:dyDescent="0.25">
      <c r="E24" s="4">
        <f>AVERAGE(E19:E22)</f>
        <v>14.142399267399268</v>
      </c>
      <c r="F24" s="4">
        <f>AVERAGE(F19:F22)</f>
        <v>4.6687271062271067</v>
      </c>
      <c r="G24" s="5">
        <f>AVERAGE(G19:G22)</f>
        <v>35.182213619713622</v>
      </c>
    </row>
    <row r="25" spans="2:7" x14ac:dyDescent="0.25">
      <c r="E25" s="4">
        <f>STDEV(E19:E22)/SQRT(COUNT(E19:E22))</f>
        <v>2.1669082183077126</v>
      </c>
      <c r="F25" s="4">
        <f>STDEV(F19:F22)/SQRT(COUNT(F19:F22))</f>
        <v>0.70532682523271861</v>
      </c>
      <c r="G25" s="5">
        <f>STDEV(G19:G22)/SQRT(COUNT(G19:G22))</f>
        <v>6.3493113472062399</v>
      </c>
    </row>
    <row r="27" spans="2:7" x14ac:dyDescent="0.25">
      <c r="D27" s="15" t="s">
        <v>1</v>
      </c>
      <c r="E27" s="7">
        <f>TTEST(E10:E13,E19:E22,2,2)</f>
        <v>0.8831529312089923</v>
      </c>
      <c r="F27" s="7">
        <f>TTEST(F10:F13,F19:F22,2,2)</f>
        <v>0.1127346525215339</v>
      </c>
      <c r="G27" s="7">
        <f>TTEST(G10:G13,G19:G22,2,2)</f>
        <v>3.3973289155250198E-2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RESULTS LC (-9.50-&gt;-10.0 mm)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apiccin</dc:creator>
  <cp:lastModifiedBy>apiccin</cp:lastModifiedBy>
  <dcterms:created xsi:type="dcterms:W3CDTF">2023-01-12T10:01:13Z</dcterms:created>
  <dcterms:modified xsi:type="dcterms:W3CDTF">2023-02-13T12:35:26Z</dcterms:modified>
</cp:coreProperties>
</file>