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RAW + %" sheetId="1" r:id="rId1"/>
    <sheet name="EFFICENCY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2"/>
  <c r="A14"/>
  <c r="A23" s="1"/>
  <c r="B14"/>
  <c r="C14"/>
  <c r="D14"/>
  <c r="E14"/>
  <c r="E23" s="1"/>
  <c r="F14"/>
  <c r="G14"/>
  <c r="H14"/>
  <c r="I14"/>
  <c r="I23" s="1"/>
  <c r="J14"/>
  <c r="K14"/>
  <c r="L14"/>
  <c r="A15"/>
  <c r="A24" s="1"/>
  <c r="B15"/>
  <c r="C15"/>
  <c r="D15"/>
  <c r="E15"/>
  <c r="E24" s="1"/>
  <c r="F15"/>
  <c r="G15"/>
  <c r="G24" s="1"/>
  <c r="H15"/>
  <c r="I15"/>
  <c r="I24" s="1"/>
  <c r="J15"/>
  <c r="K15"/>
  <c r="L15"/>
  <c r="A16"/>
  <c r="A25" s="1"/>
  <c r="B16"/>
  <c r="C16"/>
  <c r="C25" s="1"/>
  <c r="D16"/>
  <c r="E16"/>
  <c r="E25" s="1"/>
  <c r="F16"/>
  <c r="G16"/>
  <c r="H16"/>
  <c r="I16"/>
  <c r="I25" s="1"/>
  <c r="J16"/>
  <c r="K16"/>
  <c r="K25" s="1"/>
  <c r="L16"/>
  <c r="A17"/>
  <c r="A26" s="1"/>
  <c r="B17"/>
  <c r="C17"/>
  <c r="D17"/>
  <c r="C26" s="1"/>
  <c r="E17"/>
  <c r="E26" s="1"/>
  <c r="F17"/>
  <c r="G17"/>
  <c r="G26" s="1"/>
  <c r="H17"/>
  <c r="I17"/>
  <c r="I26" s="1"/>
  <c r="J17"/>
  <c r="K17"/>
  <c r="L17"/>
  <c r="K26" s="1"/>
  <c r="A18"/>
  <c r="A27" s="1"/>
  <c r="B18"/>
  <c r="C18"/>
  <c r="C27" s="1"/>
  <c r="D18"/>
  <c r="E18"/>
  <c r="E27" s="1"/>
  <c r="F18"/>
  <c r="G18"/>
  <c r="H18"/>
  <c r="I18"/>
  <c r="I27" s="1"/>
  <c r="J18"/>
  <c r="K18"/>
  <c r="K27" s="1"/>
  <c r="L18"/>
  <c r="B13"/>
  <c r="C13"/>
  <c r="D13"/>
  <c r="E13"/>
  <c r="E22" s="1"/>
  <c r="F13"/>
  <c r="G13"/>
  <c r="G22" s="1"/>
  <c r="H13"/>
  <c r="I13"/>
  <c r="I22" s="1"/>
  <c r="J13"/>
  <c r="K13"/>
  <c r="L13"/>
  <c r="A13"/>
  <c r="K23" l="1"/>
  <c r="K22"/>
  <c r="C22"/>
  <c r="G27"/>
  <c r="G25"/>
  <c r="K24"/>
  <c r="C24"/>
  <c r="G23"/>
  <c r="A22"/>
  <c r="J13" i="1"/>
  <c r="K13"/>
  <c r="K22" s="1"/>
  <c r="L13"/>
  <c r="J14"/>
  <c r="K14"/>
  <c r="K23" s="1"/>
  <c r="L14"/>
  <c r="J15"/>
  <c r="K15"/>
  <c r="L15"/>
  <c r="J16"/>
  <c r="K16"/>
  <c r="K25" s="1"/>
  <c r="L16"/>
  <c r="J17"/>
  <c r="K17"/>
  <c r="K26" s="1"/>
  <c r="L17"/>
  <c r="K12"/>
  <c r="L12"/>
  <c r="K21" l="1"/>
  <c r="K24"/>
  <c r="A13"/>
  <c r="B13"/>
  <c r="C13"/>
  <c r="D13"/>
  <c r="E13"/>
  <c r="F13"/>
  <c r="G13"/>
  <c r="H13"/>
  <c r="I13"/>
  <c r="I22" s="1"/>
  <c r="A14"/>
  <c r="B14"/>
  <c r="C14"/>
  <c r="D14"/>
  <c r="E14"/>
  <c r="F14"/>
  <c r="G14"/>
  <c r="H14"/>
  <c r="I14"/>
  <c r="I23" s="1"/>
  <c r="A15"/>
  <c r="B15"/>
  <c r="C15"/>
  <c r="D15"/>
  <c r="E15"/>
  <c r="F15"/>
  <c r="G15"/>
  <c r="H15"/>
  <c r="I15"/>
  <c r="I24" s="1"/>
  <c r="A16"/>
  <c r="B16"/>
  <c r="C16"/>
  <c r="D16"/>
  <c r="E16"/>
  <c r="F16"/>
  <c r="G16"/>
  <c r="H16"/>
  <c r="I16"/>
  <c r="I25" s="1"/>
  <c r="A17"/>
  <c r="B17"/>
  <c r="C17"/>
  <c r="D17"/>
  <c r="E17"/>
  <c r="F17"/>
  <c r="G17"/>
  <c r="H17"/>
  <c r="I17"/>
  <c r="I26" s="1"/>
  <c r="G18"/>
  <c r="B12"/>
  <c r="C12"/>
  <c r="D12"/>
  <c r="E12"/>
  <c r="F12"/>
  <c r="G12"/>
  <c r="H12"/>
  <c r="I12"/>
  <c r="J12"/>
  <c r="A12"/>
  <c r="G26" l="1"/>
  <c r="C26"/>
  <c r="C33" s="1"/>
  <c r="E24"/>
  <c r="E31" s="1"/>
  <c r="A24"/>
  <c r="A31" s="1"/>
  <c r="G22"/>
  <c r="C22"/>
  <c r="I21"/>
  <c r="E21"/>
  <c r="G25"/>
  <c r="C25"/>
  <c r="I30"/>
  <c r="E23"/>
  <c r="E30" s="1"/>
  <c r="A23"/>
  <c r="E26"/>
  <c r="A26"/>
  <c r="G24"/>
  <c r="C24"/>
  <c r="I29"/>
  <c r="E22"/>
  <c r="E29" s="1"/>
  <c r="A22"/>
  <c r="A21"/>
  <c r="I31" s="1"/>
  <c r="G21"/>
  <c r="C21"/>
  <c r="E25"/>
  <c r="A25"/>
  <c r="A32" s="1"/>
  <c r="G23"/>
  <c r="G30" s="1"/>
  <c r="C23"/>
  <c r="C29"/>
  <c r="G29" l="1"/>
  <c r="G28"/>
  <c r="C28"/>
  <c r="A33"/>
  <c r="I28"/>
  <c r="E33"/>
  <c r="E32"/>
  <c r="E28"/>
  <c r="K29"/>
  <c r="K33"/>
  <c r="K30"/>
  <c r="A28"/>
  <c r="K32"/>
  <c r="K31"/>
  <c r="K28"/>
  <c r="C31"/>
  <c r="I33"/>
  <c r="C32"/>
  <c r="G33"/>
  <c r="C30"/>
  <c r="I32"/>
  <c r="A29"/>
  <c r="G31"/>
  <c r="A30"/>
  <c r="G32"/>
</calcChain>
</file>

<file path=xl/sharedStrings.xml><?xml version="1.0" encoding="utf-8"?>
<sst xmlns="http://schemas.openxmlformats.org/spreadsheetml/2006/main" count="148" uniqueCount="57">
  <si>
    <t>cam wt</t>
  </si>
  <si>
    <t>cam 4</t>
  </si>
  <si>
    <t xml:space="preserve"> cam124</t>
  </si>
  <si>
    <t>cam3</t>
  </si>
  <si>
    <t>cam123</t>
  </si>
  <si>
    <t>Data source: Data 1 in FIGURE_1.JNB</t>
  </si>
  <si>
    <t>Column</t>
  </si>
  <si>
    <t>Size</t>
  </si>
  <si>
    <t>Missing</t>
  </si>
  <si>
    <t>Mean</t>
  </si>
  <si>
    <t>Std Dev</t>
  </si>
  <si>
    <t>Std. Error</t>
  </si>
  <si>
    <t>C.I. of Mean</t>
  </si>
  <si>
    <t>CaM WT</t>
  </si>
  <si>
    <t>0,000</t>
  </si>
  <si>
    <t>CaM 4</t>
  </si>
  <si>
    <t>CaM 124</t>
  </si>
  <si>
    <t xml:space="preserve">CaM 3 </t>
  </si>
  <si>
    <t>0,916</t>
  </si>
  <si>
    <t>CaM 123</t>
  </si>
  <si>
    <t>Range</t>
  </si>
  <si>
    <t>Max</t>
  </si>
  <si>
    <t>Min</t>
  </si>
  <si>
    <t xml:space="preserve"> Median </t>
  </si>
  <si>
    <t>CaM1234</t>
  </si>
  <si>
    <t>WT EGTA</t>
  </si>
  <si>
    <t>WT CA</t>
  </si>
  <si>
    <t>CAM4 EGTA</t>
  </si>
  <si>
    <t>CAM4 CA</t>
  </si>
  <si>
    <t>CAM3 EGTA</t>
  </si>
  <si>
    <t>CAM3 CA</t>
  </si>
  <si>
    <t xml:space="preserve">CAM124 EGTA </t>
  </si>
  <si>
    <t>CAM124 CA</t>
  </si>
  <si>
    <t>CAM123 EGTA</t>
  </si>
  <si>
    <t>CAM13 CA</t>
  </si>
  <si>
    <t>STATISTICS</t>
  </si>
  <si>
    <t>Col 5</t>
  </si>
  <si>
    <t>Col 6</t>
  </si>
  <si>
    <t>CaM1234 EGTA</t>
  </si>
  <si>
    <t>CaM1234 Ca</t>
  </si>
  <si>
    <t>CaMWT</t>
  </si>
  <si>
    <t>CaM4</t>
  </si>
  <si>
    <t>CaM3</t>
  </si>
  <si>
    <t>CaM124</t>
  </si>
  <si>
    <t>CaM123</t>
  </si>
  <si>
    <t>Ratio= sum526-530/sum491-495</t>
  </si>
  <si>
    <t>NORMALIZED %</t>
  </si>
  <si>
    <t>DIFFERENCE (FRET HOLO - FRET APO)</t>
  </si>
  <si>
    <t>EFFCIENCY</t>
  </si>
  <si>
    <t>42.49*(LN(RATIO))+21.297</t>
  </si>
  <si>
    <t>DIFFERENCE (EFF APO- EFF HOLO)</t>
  </si>
  <si>
    <t xml:space="preserve">CAM 4 </t>
  </si>
  <si>
    <t xml:space="preserve">CAM 3 </t>
  </si>
  <si>
    <t xml:space="preserve">CAM 124 </t>
  </si>
  <si>
    <t>CAM 123</t>
  </si>
  <si>
    <t xml:space="preserve">CaM 1234 </t>
  </si>
  <si>
    <t>CaM 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</si>
</sst>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9"/>
  <sheetViews>
    <sheetView tabSelected="1" topLeftCell="E1" workbookViewId="0">
      <selection activeCell="N5" sqref="N5:N18"/>
    </sheetView>
  </sheetViews>
  <sheetFormatPr baseColWidth="10" defaultRowHeight="15"/>
  <sheetData>
    <row r="1" spans="1:20">
      <c r="A1" s="3" t="s">
        <v>45</v>
      </c>
      <c r="B1" s="3"/>
      <c r="C1" s="3"/>
    </row>
    <row r="2" spans="1:20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4" t="s">
        <v>34</v>
      </c>
      <c r="K2" s="4" t="s">
        <v>38</v>
      </c>
      <c r="L2" s="4" t="s">
        <v>39</v>
      </c>
    </row>
    <row r="3" spans="1:20">
      <c r="A3">
        <v>1.7223999999999999</v>
      </c>
      <c r="B3">
        <v>1.2829999999999999</v>
      </c>
      <c r="C3">
        <v>1.7991999999999999</v>
      </c>
      <c r="D3">
        <v>1.3833</v>
      </c>
      <c r="E3">
        <v>1.7587999999999999</v>
      </c>
      <c r="F3">
        <v>1.6740999999999999</v>
      </c>
      <c r="G3">
        <v>1.6418999999999999</v>
      </c>
      <c r="H3">
        <v>1.3337000000000001</v>
      </c>
      <c r="I3">
        <v>1.7012</v>
      </c>
      <c r="J3">
        <v>1.5489999999999999</v>
      </c>
      <c r="K3" s="5">
        <v>1.7713365539452497</v>
      </c>
      <c r="L3" s="5">
        <v>1.7584586466165413</v>
      </c>
      <c r="M3" s="5"/>
      <c r="N3" s="3" t="s">
        <v>35</v>
      </c>
    </row>
    <row r="4" spans="1:20">
      <c r="A4">
        <v>1.7182999999999999</v>
      </c>
      <c r="B4">
        <v>1.2766</v>
      </c>
      <c r="C4">
        <v>1.7632000000000001</v>
      </c>
      <c r="D4">
        <v>1.3844000000000001</v>
      </c>
      <c r="E4">
        <v>1.7483</v>
      </c>
      <c r="F4">
        <v>1.6807000000000001</v>
      </c>
      <c r="G4">
        <v>1.6497999999999999</v>
      </c>
      <c r="H4">
        <v>1.3286</v>
      </c>
      <c r="I4">
        <v>1.6760999999999999</v>
      </c>
      <c r="J4">
        <v>1.5411999999999999</v>
      </c>
      <c r="K4" s="5">
        <v>1.7468328976472953</v>
      </c>
      <c r="L4" s="5">
        <v>1.7678179277300858</v>
      </c>
      <c r="M4" s="5"/>
    </row>
    <row r="5" spans="1:20">
      <c r="A5">
        <v>1.6977</v>
      </c>
      <c r="B5">
        <v>1.2867</v>
      </c>
      <c r="C5">
        <v>1.8095000000000001</v>
      </c>
      <c r="D5">
        <v>1.3947000000000001</v>
      </c>
      <c r="E5">
        <v>1.7454000000000001</v>
      </c>
      <c r="F5">
        <v>1.6957</v>
      </c>
      <c r="G5">
        <v>1.6568000000000001</v>
      </c>
      <c r="H5">
        <v>1.323</v>
      </c>
      <c r="I5">
        <v>1.6869000000000001</v>
      </c>
      <c r="J5">
        <v>1.5593999999999999</v>
      </c>
      <c r="K5" s="5">
        <v>1.6978553805276144</v>
      </c>
      <c r="L5" s="5">
        <v>1.7433187076186678</v>
      </c>
      <c r="M5" s="5"/>
      <c r="N5" s="6" t="s">
        <v>6</v>
      </c>
      <c r="O5" t="s">
        <v>7</v>
      </c>
      <c r="P5" t="s">
        <v>8</v>
      </c>
      <c r="Q5" s="6" t="s">
        <v>9</v>
      </c>
      <c r="R5" t="s">
        <v>10</v>
      </c>
      <c r="S5" s="6" t="s">
        <v>11</v>
      </c>
      <c r="T5" t="s">
        <v>12</v>
      </c>
    </row>
    <row r="6" spans="1:20">
      <c r="A6">
        <v>1.7107000000000001</v>
      </c>
      <c r="B6">
        <v>1.2791999999999999</v>
      </c>
      <c r="C6">
        <v>1.7859</v>
      </c>
      <c r="D6">
        <v>1.3778999999999999</v>
      </c>
      <c r="E6">
        <v>1.7306999999999999</v>
      </c>
      <c r="F6">
        <v>1.6899</v>
      </c>
      <c r="G6">
        <v>1.6633</v>
      </c>
      <c r="H6">
        <v>1.3164</v>
      </c>
      <c r="I6">
        <v>1.6899</v>
      </c>
      <c r="J6">
        <v>1.5506</v>
      </c>
      <c r="K6" s="5">
        <v>1.7964071856287425</v>
      </c>
      <c r="L6" s="5">
        <v>1.6939006024096386</v>
      </c>
      <c r="M6" s="5"/>
      <c r="N6" s="6" t="s">
        <v>25</v>
      </c>
      <c r="O6">
        <v>6</v>
      </c>
      <c r="P6">
        <v>0</v>
      </c>
      <c r="Q6" s="6">
        <v>99.168000000000006</v>
      </c>
      <c r="R6">
        <v>0.65800000000000003</v>
      </c>
      <c r="S6" s="6">
        <v>0.26900000000000002</v>
      </c>
      <c r="T6">
        <v>0.69</v>
      </c>
    </row>
    <row r="7" spans="1:20">
      <c r="A7">
        <v>1.7058</v>
      </c>
      <c r="B7">
        <v>1.2727999999999999</v>
      </c>
      <c r="C7">
        <v>1.7506999999999999</v>
      </c>
      <c r="D7">
        <v>1.3792</v>
      </c>
      <c r="E7">
        <v>1.7285999999999999</v>
      </c>
      <c r="F7">
        <v>1.6813</v>
      </c>
      <c r="G7">
        <v>1.6694</v>
      </c>
      <c r="H7">
        <v>1.3099000000000001</v>
      </c>
      <c r="I7">
        <v>1.6657999999999999</v>
      </c>
      <c r="J7">
        <v>1.5403</v>
      </c>
      <c r="K7" s="5">
        <v>1.7254787026182103</v>
      </c>
      <c r="L7" s="5">
        <v>1.7210383572258814</v>
      </c>
      <c r="M7" s="5"/>
      <c r="N7" s="6" t="s">
        <v>26</v>
      </c>
      <c r="O7">
        <v>6</v>
      </c>
      <c r="P7">
        <v>0</v>
      </c>
      <c r="Q7" s="6">
        <v>74.319999999999993</v>
      </c>
      <c r="R7">
        <v>0.28799999999999998</v>
      </c>
      <c r="S7" s="6">
        <v>0.11700000000000001</v>
      </c>
      <c r="T7">
        <v>0.30199999999999999</v>
      </c>
    </row>
    <row r="8" spans="1:20">
      <c r="A8">
        <v>1.6935</v>
      </c>
      <c r="B8">
        <v>1.2822</v>
      </c>
      <c r="C8">
        <v>1.7965</v>
      </c>
      <c r="D8">
        <v>1.3894</v>
      </c>
      <c r="E8">
        <v>1.7597</v>
      </c>
      <c r="F8">
        <v>1.6754</v>
      </c>
      <c r="G8">
        <v>1.6747000000000001</v>
      </c>
      <c r="H8">
        <v>1.3671</v>
      </c>
      <c r="I8">
        <v>1.6756</v>
      </c>
      <c r="J8">
        <v>1.5322</v>
      </c>
      <c r="K8" s="5">
        <v>1.7563772987937512</v>
      </c>
      <c r="L8" s="5">
        <v>1.7517647058823529</v>
      </c>
      <c r="M8" s="5"/>
      <c r="N8" s="6" t="s">
        <v>27</v>
      </c>
      <c r="O8">
        <v>6</v>
      </c>
      <c r="P8">
        <v>0</v>
      </c>
      <c r="Q8" s="6">
        <v>103.586</v>
      </c>
      <c r="R8">
        <v>1.319</v>
      </c>
      <c r="S8" s="6">
        <v>0.53900000000000003</v>
      </c>
      <c r="T8">
        <v>1.385</v>
      </c>
    </row>
    <row r="9" spans="1:20">
      <c r="G9">
        <v>1.6794</v>
      </c>
      <c r="N9" s="6" t="s">
        <v>28</v>
      </c>
      <c r="O9">
        <v>6</v>
      </c>
      <c r="P9">
        <v>0</v>
      </c>
      <c r="Q9" s="6">
        <v>80.400000000000006</v>
      </c>
      <c r="R9">
        <v>0.36799999999999999</v>
      </c>
      <c r="S9" s="6">
        <v>0.15</v>
      </c>
      <c r="T9">
        <v>0.38600000000000001</v>
      </c>
    </row>
    <row r="10" spans="1:20">
      <c r="A10" s="3" t="s">
        <v>46</v>
      </c>
      <c r="B10" s="3"/>
      <c r="N10" s="6" t="s">
        <v>29</v>
      </c>
      <c r="O10">
        <v>6</v>
      </c>
      <c r="P10">
        <v>0</v>
      </c>
      <c r="Q10" s="6">
        <v>101.327</v>
      </c>
      <c r="R10">
        <v>0.77500000000000002</v>
      </c>
      <c r="S10" s="6">
        <v>0.316</v>
      </c>
      <c r="T10">
        <v>0.81299999999999994</v>
      </c>
    </row>
    <row r="11" spans="1:20">
      <c r="A11" s="4" t="s">
        <v>25</v>
      </c>
      <c r="B11" s="4" t="s">
        <v>26</v>
      </c>
      <c r="C11" s="4" t="s">
        <v>27</v>
      </c>
      <c r="D11" s="4" t="s">
        <v>28</v>
      </c>
      <c r="E11" s="4" t="s">
        <v>29</v>
      </c>
      <c r="F11" s="4" t="s">
        <v>30</v>
      </c>
      <c r="G11" s="4" t="s">
        <v>31</v>
      </c>
      <c r="H11" s="4" t="s">
        <v>32</v>
      </c>
      <c r="I11" s="4" t="s">
        <v>33</v>
      </c>
      <c r="J11" s="4" t="s">
        <v>34</v>
      </c>
      <c r="K11" s="4" t="s">
        <v>38</v>
      </c>
      <c r="L11" s="4" t="s">
        <v>39</v>
      </c>
      <c r="N11" s="6"/>
      <c r="Q11" s="6"/>
      <c r="S11" s="6"/>
    </row>
    <row r="12" spans="1:20">
      <c r="A12">
        <f t="shared" ref="A12:A17" si="0">(A3/$A$3)*100</f>
        <v>100</v>
      </c>
      <c r="B12">
        <f t="shared" ref="B12:L12" si="1">(B3/$A$3)*100</f>
        <v>74.489084997677651</v>
      </c>
      <c r="C12">
        <f t="shared" si="1"/>
        <v>104.45889456572223</v>
      </c>
      <c r="D12">
        <f t="shared" si="1"/>
        <v>80.312354853692526</v>
      </c>
      <c r="E12">
        <f t="shared" si="1"/>
        <v>102.11333023687877</v>
      </c>
      <c r="F12">
        <f t="shared" si="1"/>
        <v>97.195773339526241</v>
      </c>
      <c r="G12">
        <f t="shared" si="1"/>
        <v>95.326288899210397</v>
      </c>
      <c r="H12">
        <f t="shared" si="1"/>
        <v>77.432652113330249</v>
      </c>
      <c r="I12">
        <f t="shared" si="1"/>
        <v>98.769159312587092</v>
      </c>
      <c r="J12">
        <f t="shared" si="1"/>
        <v>89.932652113330235</v>
      </c>
      <c r="K12">
        <f t="shared" si="1"/>
        <v>102.84118404233918</v>
      </c>
      <c r="L12">
        <f t="shared" si="1"/>
        <v>102.09351176361712</v>
      </c>
      <c r="N12" s="6" t="s">
        <v>30</v>
      </c>
      <c r="O12">
        <v>6</v>
      </c>
      <c r="P12">
        <v>0</v>
      </c>
      <c r="Q12" s="6">
        <v>97.703999999999994</v>
      </c>
      <c r="R12">
        <v>0.48799999999999999</v>
      </c>
      <c r="S12" s="6">
        <v>0.19900000000000001</v>
      </c>
      <c r="T12">
        <v>0.51300000000000001</v>
      </c>
    </row>
    <row r="13" spans="1:20">
      <c r="A13">
        <f t="shared" si="0"/>
        <v>99.761960055736182</v>
      </c>
      <c r="B13">
        <f t="shared" ref="B13:L13" si="2">(B4/$A$3)*100</f>
        <v>74.117510450534141</v>
      </c>
      <c r="C13">
        <f t="shared" si="2"/>
        <v>102.36878773803994</v>
      </c>
      <c r="D13">
        <f t="shared" si="2"/>
        <v>80.376219228982819</v>
      </c>
      <c r="E13">
        <f t="shared" si="2"/>
        <v>101.50371574547144</v>
      </c>
      <c r="F13">
        <f t="shared" si="2"/>
        <v>97.578959591268017</v>
      </c>
      <c r="G13">
        <f t="shared" si="2"/>
        <v>95.78495123084069</v>
      </c>
      <c r="H13">
        <f t="shared" si="2"/>
        <v>77.136553646075242</v>
      </c>
      <c r="I13">
        <f t="shared" si="2"/>
        <v>97.31189038550859</v>
      </c>
      <c r="J13">
        <f t="shared" si="2"/>
        <v>89.479795633999075</v>
      </c>
      <c r="K13">
        <f t="shared" si="2"/>
        <v>101.41853794979652</v>
      </c>
      <c r="L13">
        <f t="shared" si="2"/>
        <v>102.63689780132871</v>
      </c>
      <c r="N13" s="6" t="s">
        <v>31</v>
      </c>
      <c r="O13">
        <v>7</v>
      </c>
      <c r="P13">
        <v>0</v>
      </c>
      <c r="Q13" s="6">
        <v>96.504000000000005</v>
      </c>
      <c r="R13">
        <v>0.78600000000000003</v>
      </c>
      <c r="S13" s="6">
        <v>0.29699999999999999</v>
      </c>
      <c r="T13">
        <v>0.72699999999999998</v>
      </c>
    </row>
    <row r="14" spans="1:20">
      <c r="A14">
        <f t="shared" si="0"/>
        <v>98.565954482117974</v>
      </c>
      <c r="B14">
        <f t="shared" ref="B14:L14" si="3">(B5/$A$3)*100</f>
        <v>74.703901532745007</v>
      </c>
      <c r="C14">
        <f t="shared" si="3"/>
        <v>105.05689735253137</v>
      </c>
      <c r="D14">
        <f t="shared" si="3"/>
        <v>80.974222015791923</v>
      </c>
      <c r="E14">
        <f t="shared" si="3"/>
        <v>101.33534602879703</v>
      </c>
      <c r="F14">
        <f t="shared" si="3"/>
        <v>98.449837436135624</v>
      </c>
      <c r="G14">
        <f t="shared" si="3"/>
        <v>96.191360891778928</v>
      </c>
      <c r="H14">
        <f t="shared" si="3"/>
        <v>76.811425917324655</v>
      </c>
      <c r="I14">
        <f t="shared" si="3"/>
        <v>97.938922433813289</v>
      </c>
      <c r="J14">
        <f t="shared" si="3"/>
        <v>90.536460752438458</v>
      </c>
      <c r="K14">
        <f t="shared" si="3"/>
        <v>98.574975646052863</v>
      </c>
      <c r="L14">
        <f t="shared" si="3"/>
        <v>101.2145092672241</v>
      </c>
      <c r="N14" s="6" t="s">
        <v>32</v>
      </c>
      <c r="O14">
        <v>6</v>
      </c>
      <c r="P14">
        <v>0</v>
      </c>
      <c r="Q14" s="6">
        <v>77.204999999999998</v>
      </c>
      <c r="R14">
        <v>1.17</v>
      </c>
      <c r="S14" s="6">
        <v>0.47799999999999998</v>
      </c>
      <c r="T14">
        <v>1.228</v>
      </c>
    </row>
    <row r="15" spans="1:20">
      <c r="A15">
        <f t="shared" si="0"/>
        <v>99.32071528100326</v>
      </c>
      <c r="B15">
        <f t="shared" ref="B15:L15" si="4">(B6/$A$3)*100</f>
        <v>74.26846261031119</v>
      </c>
      <c r="C15">
        <f t="shared" si="4"/>
        <v>103.68671620993963</v>
      </c>
      <c r="D15">
        <f t="shared" si="4"/>
        <v>79.998838829540176</v>
      </c>
      <c r="E15">
        <f t="shared" si="4"/>
        <v>100.48188574082675</v>
      </c>
      <c r="F15">
        <f t="shared" si="4"/>
        <v>98.113098002786813</v>
      </c>
      <c r="G15">
        <f t="shared" si="4"/>
        <v>96.568741291221556</v>
      </c>
      <c r="H15">
        <f t="shared" si="4"/>
        <v>76.428239665582907</v>
      </c>
      <c r="I15">
        <f t="shared" si="4"/>
        <v>98.113098002786813</v>
      </c>
      <c r="J15">
        <f t="shared" si="4"/>
        <v>90.025545750116123</v>
      </c>
      <c r="K15">
        <f t="shared" si="4"/>
        <v>104.29674788833852</v>
      </c>
      <c r="L15">
        <f t="shared" si="4"/>
        <v>98.345367069765359</v>
      </c>
      <c r="N15" s="6" t="s">
        <v>33</v>
      </c>
      <c r="O15">
        <v>6</v>
      </c>
      <c r="P15">
        <v>0</v>
      </c>
      <c r="Q15" s="6">
        <v>97.688000000000002</v>
      </c>
      <c r="R15">
        <v>0.73</v>
      </c>
      <c r="S15" s="6">
        <v>0.29799999999999999</v>
      </c>
      <c r="T15">
        <v>0.76600000000000001</v>
      </c>
    </row>
    <row r="16" spans="1:20">
      <c r="A16">
        <f t="shared" si="0"/>
        <v>99.036228518346491</v>
      </c>
      <c r="B16">
        <f t="shared" ref="B16:L16" si="5">(B7/$A$3)*100</f>
        <v>73.89688806316768</v>
      </c>
      <c r="C16">
        <f t="shared" si="5"/>
        <v>101.64305620065026</v>
      </c>
      <c r="D16">
        <f t="shared" si="5"/>
        <v>80.074314909428708</v>
      </c>
      <c r="E16">
        <f t="shared" si="5"/>
        <v>100.35996284254529</v>
      </c>
      <c r="F16">
        <f t="shared" si="5"/>
        <v>97.613794705062702</v>
      </c>
      <c r="G16">
        <f t="shared" si="5"/>
        <v>96.922898281467724</v>
      </c>
      <c r="H16">
        <f t="shared" si="5"/>
        <v>76.050859266140279</v>
      </c>
      <c r="I16">
        <f t="shared" si="5"/>
        <v>96.713887598699486</v>
      </c>
      <c r="J16">
        <f t="shared" si="5"/>
        <v>89.427542963307019</v>
      </c>
      <c r="K16">
        <f t="shared" si="5"/>
        <v>100.17874492674237</v>
      </c>
      <c r="L16">
        <f t="shared" si="5"/>
        <v>99.92094503169308</v>
      </c>
      <c r="N16" s="6" t="s">
        <v>34</v>
      </c>
      <c r="O16">
        <v>6</v>
      </c>
      <c r="P16">
        <v>0</v>
      </c>
      <c r="Q16" s="6">
        <v>89.727000000000004</v>
      </c>
      <c r="R16">
        <v>0.55300000000000005</v>
      </c>
      <c r="S16" s="6">
        <v>0.22600000000000001</v>
      </c>
      <c r="T16">
        <v>0.58099999999999996</v>
      </c>
    </row>
    <row r="17" spans="1:20">
      <c r="A17">
        <f t="shared" si="0"/>
        <v>98.322108685555037</v>
      </c>
      <c r="B17">
        <f t="shared" ref="B17:L17" si="6">(B8/$A$3)*100</f>
        <v>74.442638179284728</v>
      </c>
      <c r="C17">
        <f t="shared" si="6"/>
        <v>104.30213655364608</v>
      </c>
      <c r="D17">
        <f t="shared" si="6"/>
        <v>80.666511843938693</v>
      </c>
      <c r="E17">
        <f t="shared" si="6"/>
        <v>102.16558290757082</v>
      </c>
      <c r="F17">
        <f t="shared" si="6"/>
        <v>97.271249419414772</v>
      </c>
      <c r="G17">
        <f t="shared" si="6"/>
        <v>97.230608453320954</v>
      </c>
      <c r="H17">
        <f t="shared" si="6"/>
        <v>79.371806781235492</v>
      </c>
      <c r="I17">
        <f t="shared" si="6"/>
        <v>97.28286112401301</v>
      </c>
      <c r="J17">
        <f t="shared" si="6"/>
        <v>88.957268927078502</v>
      </c>
      <c r="K17">
        <f t="shared" si="6"/>
        <v>101.97267178319503</v>
      </c>
      <c r="L17">
        <f t="shared" si="6"/>
        <v>101.70487145159967</v>
      </c>
      <c r="N17" s="6" t="s">
        <v>38</v>
      </c>
      <c r="O17">
        <v>6</v>
      </c>
      <c r="P17">
        <v>0</v>
      </c>
      <c r="Q17" s="6">
        <v>101.547</v>
      </c>
      <c r="R17">
        <v>2.0070000000000001</v>
      </c>
      <c r="S17" s="6">
        <v>0.81899999999999995</v>
      </c>
      <c r="T17">
        <v>2.1059999999999999</v>
      </c>
    </row>
    <row r="18" spans="1:20">
      <c r="G18">
        <f>(G9/$A$3)*100</f>
        <v>97.503483511379471</v>
      </c>
      <c r="N18" s="6" t="s">
        <v>39</v>
      </c>
      <c r="O18">
        <v>6</v>
      </c>
      <c r="P18">
        <v>0</v>
      </c>
      <c r="Q18" s="6">
        <v>100.986</v>
      </c>
      <c r="R18">
        <v>1.589</v>
      </c>
      <c r="S18" s="6">
        <v>0.64900000000000002</v>
      </c>
      <c r="T18">
        <v>1.6679999999999999</v>
      </c>
    </row>
    <row r="19" spans="1:20">
      <c r="A19" s="3" t="s">
        <v>47</v>
      </c>
      <c r="B19" s="3"/>
      <c r="C19" s="3"/>
    </row>
    <row r="20" spans="1:20">
      <c r="A20" s="4" t="s">
        <v>40</v>
      </c>
      <c r="C20" s="4" t="s">
        <v>41</v>
      </c>
      <c r="E20" s="4" t="s">
        <v>42</v>
      </c>
      <c r="G20" s="4" t="s">
        <v>43</v>
      </c>
      <c r="I20" s="4" t="s">
        <v>44</v>
      </c>
      <c r="K20" s="4" t="s">
        <v>24</v>
      </c>
    </row>
    <row r="21" spans="1:20">
      <c r="A21">
        <f t="shared" ref="A21:A26" si="7">A12-B12</f>
        <v>25.510915002322349</v>
      </c>
      <c r="C21">
        <f>C12-D12</f>
        <v>24.146539712029707</v>
      </c>
      <c r="E21">
        <f>E12-F12</f>
        <v>4.9175568973525259</v>
      </c>
      <c r="G21">
        <f>G12-H12</f>
        <v>17.893636785880147</v>
      </c>
      <c r="I21">
        <f>I12-J12</f>
        <v>8.8365071992568573</v>
      </c>
      <c r="K21">
        <f>K12-L12</f>
        <v>0.74767227872206377</v>
      </c>
    </row>
    <row r="22" spans="1:20">
      <c r="A22">
        <f t="shared" si="7"/>
        <v>25.644449605202041</v>
      </c>
      <c r="C22">
        <f t="shared" ref="C22:C26" si="8">C13-D13</f>
        <v>21.992568509057122</v>
      </c>
      <c r="E22">
        <f t="shared" ref="E22:E26" si="9">E13-F13</f>
        <v>3.9247561542034219</v>
      </c>
      <c r="G22">
        <f t="shared" ref="G22:G26" si="10">G13-H13</f>
        <v>18.648397584765448</v>
      </c>
      <c r="I22">
        <f t="shared" ref="I22:I26" si="11">I13-J13</f>
        <v>7.8320947515095156</v>
      </c>
      <c r="K22">
        <f t="shared" ref="K22:K26" si="12">K13-L13</f>
        <v>-1.2183598515321989</v>
      </c>
    </row>
    <row r="23" spans="1:20">
      <c r="A23">
        <f t="shared" si="7"/>
        <v>23.862052949372966</v>
      </c>
      <c r="C23">
        <f t="shared" si="8"/>
        <v>24.082675336739442</v>
      </c>
      <c r="E23">
        <f t="shared" si="9"/>
        <v>2.8855085926614095</v>
      </c>
      <c r="G23">
        <f t="shared" si="10"/>
        <v>19.379934974454272</v>
      </c>
      <c r="I23">
        <f t="shared" si="11"/>
        <v>7.402461681374831</v>
      </c>
      <c r="K23">
        <f t="shared" si="12"/>
        <v>-2.639533621171239</v>
      </c>
    </row>
    <row r="24" spans="1:20">
      <c r="A24">
        <f t="shared" si="7"/>
        <v>25.05225267069207</v>
      </c>
      <c r="C24">
        <f t="shared" si="8"/>
        <v>23.687877380399456</v>
      </c>
      <c r="E24">
        <f t="shared" si="9"/>
        <v>2.3687877380399414</v>
      </c>
      <c r="G24">
        <f t="shared" si="10"/>
        <v>20.140501625638649</v>
      </c>
      <c r="I24">
        <f t="shared" si="11"/>
        <v>8.0875522526706902</v>
      </c>
      <c r="K24">
        <f t="shared" si="12"/>
        <v>5.9513808185731563</v>
      </c>
    </row>
    <row r="25" spans="1:20">
      <c r="A25">
        <f t="shared" si="7"/>
        <v>25.139340455178811</v>
      </c>
      <c r="C25">
        <f t="shared" si="8"/>
        <v>21.568741291221556</v>
      </c>
      <c r="E25">
        <f t="shared" si="9"/>
        <v>2.7461681374825844</v>
      </c>
      <c r="G25">
        <f t="shared" si="10"/>
        <v>20.872039015327445</v>
      </c>
      <c r="I25">
        <f t="shared" si="11"/>
        <v>7.2863446353924672</v>
      </c>
      <c r="K25">
        <f t="shared" si="12"/>
        <v>0.25779989504928835</v>
      </c>
    </row>
    <row r="26" spans="1:20">
      <c r="A26">
        <f t="shared" si="7"/>
        <v>23.879470506270309</v>
      </c>
      <c r="C26">
        <f t="shared" si="8"/>
        <v>23.635624709707386</v>
      </c>
      <c r="E26">
        <f t="shared" si="9"/>
        <v>4.8943334881560503</v>
      </c>
      <c r="G26">
        <f t="shared" si="10"/>
        <v>17.858801672085463</v>
      </c>
      <c r="I26">
        <f t="shared" si="11"/>
        <v>8.3255921969345081</v>
      </c>
      <c r="K26">
        <f t="shared" si="12"/>
        <v>0.26780033159535321</v>
      </c>
    </row>
    <row r="28" spans="1:20">
      <c r="A28">
        <f>(A21/$A$21)*100</f>
        <v>100</v>
      </c>
      <c r="C28">
        <f t="shared" ref="C28:K28" si="13">(C21/$A$21)*100</f>
        <v>94.651797906235672</v>
      </c>
      <c r="E28">
        <f t="shared" si="13"/>
        <v>19.276285844333156</v>
      </c>
      <c r="G28">
        <f t="shared" si="13"/>
        <v>70.141101502048144</v>
      </c>
      <c r="I28">
        <f t="shared" si="13"/>
        <v>34.638142922166601</v>
      </c>
      <c r="K28">
        <f t="shared" si="13"/>
        <v>2.9307936569660495</v>
      </c>
    </row>
    <row r="29" spans="1:20">
      <c r="A29">
        <f t="shared" ref="A29:K29" si="14">(A22/$A$21)*100</f>
        <v>100.52344105598539</v>
      </c>
      <c r="C29">
        <f t="shared" si="14"/>
        <v>86.20846609012284</v>
      </c>
      <c r="E29">
        <f t="shared" si="14"/>
        <v>15.384615384615321</v>
      </c>
      <c r="G29">
        <f t="shared" si="14"/>
        <v>73.099681383705047</v>
      </c>
      <c r="I29">
        <f t="shared" si="14"/>
        <v>30.70095584888481</v>
      </c>
      <c r="K29">
        <f t="shared" si="14"/>
        <v>-4.7758375245313127</v>
      </c>
    </row>
    <row r="30" spans="1:20">
      <c r="A30">
        <f t="shared" ref="A30:K30" si="15">(A23/$A$21)*100</f>
        <v>93.536640873918941</v>
      </c>
      <c r="C30">
        <f t="shared" si="15"/>
        <v>94.401456531634054</v>
      </c>
      <c r="E30">
        <f t="shared" si="15"/>
        <v>11.310878470641807</v>
      </c>
      <c r="G30">
        <f t="shared" si="15"/>
        <v>75.967228038234012</v>
      </c>
      <c r="I30">
        <f t="shared" si="15"/>
        <v>29.016841147018674</v>
      </c>
      <c r="K30">
        <f t="shared" si="15"/>
        <v>-10.346683452674876</v>
      </c>
    </row>
    <row r="31" spans="1:20">
      <c r="A31">
        <f t="shared" ref="A31:K31" si="16">(A24/$A$21)*100</f>
        <v>98.20209376422396</v>
      </c>
      <c r="C31">
        <f t="shared" si="16"/>
        <v>92.853891670459745</v>
      </c>
      <c r="E31">
        <f t="shared" si="16"/>
        <v>9.2853891670459578</v>
      </c>
      <c r="G31">
        <f t="shared" si="16"/>
        <v>78.948566226672739</v>
      </c>
      <c r="I31">
        <f t="shared" si="16"/>
        <v>31.702321347291747</v>
      </c>
      <c r="K31">
        <f t="shared" si="16"/>
        <v>23.328762680724626</v>
      </c>
    </row>
    <row r="32" spans="1:20">
      <c r="A32">
        <f t="shared" ref="A32:K32" si="17">(A25/$A$21)*100</f>
        <v>98.543468365953501</v>
      </c>
      <c r="C32">
        <f t="shared" si="17"/>
        <v>84.547109695038685</v>
      </c>
      <c r="E32">
        <f t="shared" si="17"/>
        <v>10.764679107874379</v>
      </c>
      <c r="G32">
        <f t="shared" si="17"/>
        <v>81.81611288120159</v>
      </c>
      <c r="I32">
        <f t="shared" si="17"/>
        <v>28.561675011379112</v>
      </c>
      <c r="K32">
        <f t="shared" si="17"/>
        <v>1.0105474265655305</v>
      </c>
    </row>
    <row r="33" spans="1:11">
      <c r="A33">
        <f t="shared" ref="A33:K33" si="18">(A26/$A$21)*100</f>
        <v>93.604915794264826</v>
      </c>
      <c r="C33">
        <f t="shared" si="18"/>
        <v>92.649066909421919</v>
      </c>
      <c r="E33">
        <f t="shared" si="18"/>
        <v>19.185252617205233</v>
      </c>
      <c r="G33">
        <f t="shared" si="18"/>
        <v>70.004551661356373</v>
      </c>
      <c r="I33">
        <f t="shared" si="18"/>
        <v>32.635411925352734</v>
      </c>
      <c r="K33">
        <f t="shared" si="18"/>
        <v>1.049748045379691</v>
      </c>
    </row>
    <row r="36" spans="1:11">
      <c r="A36" t="s">
        <v>6</v>
      </c>
      <c r="B36" t="s">
        <v>7</v>
      </c>
      <c r="C36" t="s">
        <v>8</v>
      </c>
      <c r="D36" t="s">
        <v>9</v>
      </c>
      <c r="E36" t="s">
        <v>10</v>
      </c>
      <c r="F36" t="s">
        <v>11</v>
      </c>
      <c r="G36" t="s">
        <v>12</v>
      </c>
    </row>
    <row r="37" spans="1:11">
      <c r="A37" t="s">
        <v>40</v>
      </c>
      <c r="B37">
        <v>6</v>
      </c>
      <c r="C37">
        <v>0</v>
      </c>
      <c r="D37">
        <v>97.402000000000001</v>
      </c>
      <c r="E37">
        <v>3.0920000000000001</v>
      </c>
      <c r="F37">
        <v>1.262</v>
      </c>
      <c r="G37">
        <v>3.2450000000000001</v>
      </c>
    </row>
    <row r="38" spans="1:11">
      <c r="A38" t="s">
        <v>15</v>
      </c>
      <c r="B38">
        <v>6</v>
      </c>
      <c r="C38">
        <v>0</v>
      </c>
      <c r="D38">
        <v>90.885000000000005</v>
      </c>
      <c r="E38">
        <v>4.3719999999999999</v>
      </c>
      <c r="F38">
        <v>1.7849999999999999</v>
      </c>
      <c r="G38">
        <v>4.5880000000000001</v>
      </c>
    </row>
    <row r="39" spans="1:11">
      <c r="A39" t="s">
        <v>42</v>
      </c>
      <c r="B39">
        <v>6</v>
      </c>
      <c r="C39">
        <v>0</v>
      </c>
      <c r="D39">
        <v>14.201000000000001</v>
      </c>
      <c r="E39">
        <v>4.3890000000000002</v>
      </c>
      <c r="F39">
        <v>1.792</v>
      </c>
      <c r="G39">
        <v>4.6059999999999999</v>
      </c>
    </row>
    <row r="40" spans="1:11">
      <c r="A40" t="s">
        <v>43</v>
      </c>
      <c r="B40">
        <v>6</v>
      </c>
      <c r="C40">
        <v>0</v>
      </c>
      <c r="D40">
        <v>74.995999999999995</v>
      </c>
      <c r="E40">
        <v>4.7990000000000004</v>
      </c>
      <c r="F40">
        <v>1.9590000000000001</v>
      </c>
      <c r="G40">
        <v>5.0359999999999996</v>
      </c>
    </row>
    <row r="41" spans="1:11">
      <c r="A41" t="s">
        <v>36</v>
      </c>
      <c r="B41">
        <v>6</v>
      </c>
      <c r="C41">
        <v>0</v>
      </c>
      <c r="D41">
        <v>31.209</v>
      </c>
      <c r="E41">
        <v>2.2850000000000001</v>
      </c>
      <c r="F41">
        <v>0.93300000000000005</v>
      </c>
      <c r="G41">
        <v>2.3980000000000001</v>
      </c>
    </row>
    <row r="42" spans="1:11">
      <c r="A42" t="s">
        <v>37</v>
      </c>
      <c r="B42">
        <v>6</v>
      </c>
      <c r="C42">
        <v>0</v>
      </c>
      <c r="D42">
        <v>2.2000000000000002</v>
      </c>
      <c r="E42">
        <v>11.452</v>
      </c>
      <c r="F42">
        <v>4.6749999999999998</v>
      </c>
      <c r="G42">
        <v>12.018000000000001</v>
      </c>
    </row>
    <row r="46" spans="1:11">
      <c r="A46" t="s">
        <v>0</v>
      </c>
      <c r="B46" t="s">
        <v>1</v>
      </c>
      <c r="C46" t="s">
        <v>2</v>
      </c>
      <c r="D46" t="s">
        <v>3</v>
      </c>
      <c r="E46" t="s">
        <v>4</v>
      </c>
      <c r="F46" t="s">
        <v>24</v>
      </c>
    </row>
    <row r="47" spans="1:11">
      <c r="A47">
        <v>100</v>
      </c>
      <c r="B47">
        <v>90.595775055444605</v>
      </c>
      <c r="C47">
        <v>73.571736931313296</v>
      </c>
      <c r="D47">
        <v>35.072012550702702</v>
      </c>
      <c r="E47">
        <v>18.8808070954131</v>
      </c>
    </row>
    <row r="48" spans="1:11">
      <c r="A48">
        <v>100</v>
      </c>
      <c r="B48">
        <v>83.573527904128099</v>
      </c>
      <c r="C48">
        <v>75.722185970526297</v>
      </c>
      <c r="D48">
        <v>31.3103970545598</v>
      </c>
      <c r="E48">
        <v>15.034069220381699</v>
      </c>
    </row>
    <row r="49" spans="1:7">
      <c r="A49">
        <v>100</v>
      </c>
      <c r="B49">
        <v>94.686416510287302</v>
      </c>
      <c r="C49">
        <v>83.2318763153297</v>
      </c>
      <c r="D49">
        <v>31.2274330385025</v>
      </c>
      <c r="E49">
        <v>11.770961467619101</v>
      </c>
    </row>
    <row r="50" spans="1:7">
      <c r="A50">
        <v>100</v>
      </c>
      <c r="B50">
        <v>90.560367581616802</v>
      </c>
      <c r="C50">
        <v>82.663679807245302</v>
      </c>
      <c r="D50">
        <v>32.674059578966101</v>
      </c>
      <c r="E50">
        <v>9.3430251544996601</v>
      </c>
    </row>
    <row r="51" spans="1:7">
      <c r="A51">
        <v>100</v>
      </c>
      <c r="B51">
        <v>83.611132255334198</v>
      </c>
      <c r="C51">
        <v>84.841367141913807</v>
      </c>
      <c r="D51">
        <v>29.6806625321037</v>
      </c>
      <c r="E51">
        <v>10.781596629487799</v>
      </c>
    </row>
    <row r="52" spans="1:7">
      <c r="A52">
        <v>100</v>
      </c>
      <c r="B52">
        <v>93.312984207842106</v>
      </c>
      <c r="C52">
        <v>75.611251992175696</v>
      </c>
      <c r="D52">
        <v>35.247097766666002</v>
      </c>
      <c r="E52">
        <v>19.721727607037302</v>
      </c>
    </row>
    <row r="55" spans="1:7">
      <c r="A55" t="s">
        <v>5</v>
      </c>
    </row>
    <row r="57" spans="1:7">
      <c r="A57" t="s">
        <v>6</v>
      </c>
      <c r="B57" t="s">
        <v>7</v>
      </c>
      <c r="C57" t="s">
        <v>8</v>
      </c>
      <c r="D57" t="s">
        <v>9</v>
      </c>
      <c r="E57" t="s">
        <v>10</v>
      </c>
      <c r="F57" t="s">
        <v>11</v>
      </c>
      <c r="G57" t="s">
        <v>12</v>
      </c>
    </row>
    <row r="58" spans="1:7">
      <c r="A58" t="s">
        <v>13</v>
      </c>
      <c r="B58">
        <v>6</v>
      </c>
      <c r="C58">
        <v>0</v>
      </c>
      <c r="D58" s="1">
        <v>100000</v>
      </c>
      <c r="E58" t="s">
        <v>14</v>
      </c>
      <c r="F58" t="s">
        <v>14</v>
      </c>
      <c r="G58" t="s">
        <v>14</v>
      </c>
    </row>
    <row r="59" spans="1:7">
      <c r="A59" t="s">
        <v>15</v>
      </c>
      <c r="B59">
        <v>6</v>
      </c>
      <c r="C59">
        <v>0</v>
      </c>
      <c r="D59" s="1">
        <v>89390</v>
      </c>
      <c r="E59" s="1">
        <v>4764</v>
      </c>
      <c r="F59" s="1">
        <v>1945</v>
      </c>
      <c r="G59" s="1">
        <v>5000</v>
      </c>
    </row>
    <row r="60" spans="1:7">
      <c r="A60" t="s">
        <v>16</v>
      </c>
      <c r="B60">
        <v>6</v>
      </c>
      <c r="C60">
        <v>0</v>
      </c>
      <c r="D60" s="1">
        <v>79274</v>
      </c>
      <c r="E60" s="1">
        <v>4831</v>
      </c>
      <c r="F60" s="1">
        <v>1972</v>
      </c>
      <c r="G60" s="1">
        <v>5070</v>
      </c>
    </row>
    <row r="61" spans="1:7">
      <c r="A61" t="s">
        <v>17</v>
      </c>
      <c r="B61">
        <v>6</v>
      </c>
      <c r="C61">
        <v>0</v>
      </c>
      <c r="D61" s="1">
        <v>32535</v>
      </c>
      <c r="E61" s="1">
        <v>2244</v>
      </c>
      <c r="F61" t="s">
        <v>18</v>
      </c>
      <c r="G61" s="1">
        <v>2354</v>
      </c>
    </row>
    <row r="62" spans="1:7">
      <c r="A62" t="s">
        <v>19</v>
      </c>
      <c r="B62">
        <v>6</v>
      </c>
      <c r="C62">
        <v>0</v>
      </c>
      <c r="D62" s="1">
        <v>14255</v>
      </c>
      <c r="E62" s="1">
        <v>4342</v>
      </c>
      <c r="F62" s="1">
        <v>1772</v>
      </c>
      <c r="G62" s="1">
        <v>4556</v>
      </c>
    </row>
    <row r="64" spans="1:7">
      <c r="A64" t="s">
        <v>6</v>
      </c>
      <c r="B64" t="s">
        <v>20</v>
      </c>
      <c r="C64" t="s">
        <v>21</v>
      </c>
      <c r="D64" t="s">
        <v>22</v>
      </c>
      <c r="E64" t="s">
        <v>23</v>
      </c>
      <c r="F64" s="2">
        <v>0.25</v>
      </c>
      <c r="G64" s="2">
        <v>0.75</v>
      </c>
    </row>
    <row r="65" spans="1:7">
      <c r="A65" t="s">
        <v>13</v>
      </c>
      <c r="B65" t="s">
        <v>14</v>
      </c>
      <c r="C65" s="1">
        <v>100000</v>
      </c>
      <c r="D65" s="1">
        <v>100000</v>
      </c>
      <c r="E65" s="1">
        <v>100000</v>
      </c>
      <c r="F65" s="1">
        <v>100000</v>
      </c>
      <c r="G65" s="1">
        <v>100000</v>
      </c>
    </row>
    <row r="66" spans="1:7">
      <c r="A66" t="s">
        <v>15</v>
      </c>
      <c r="B66" s="1">
        <v>11113</v>
      </c>
      <c r="C66" s="1">
        <v>94686</v>
      </c>
      <c r="D66" s="1">
        <v>83574</v>
      </c>
      <c r="E66" s="1">
        <v>90578</v>
      </c>
      <c r="F66" s="1">
        <v>83611</v>
      </c>
      <c r="G66" s="1">
        <v>93313</v>
      </c>
    </row>
    <row r="67" spans="1:7">
      <c r="A67" t="s">
        <v>16</v>
      </c>
      <c r="B67" s="1">
        <v>11270</v>
      </c>
      <c r="C67" s="1">
        <v>84841</v>
      </c>
      <c r="D67" s="1">
        <v>73572</v>
      </c>
      <c r="E67" s="1">
        <v>79193</v>
      </c>
      <c r="F67" s="1">
        <v>75611</v>
      </c>
      <c r="G67" s="1">
        <v>83232</v>
      </c>
    </row>
    <row r="68" spans="1:7">
      <c r="A68" t="s">
        <v>17</v>
      </c>
      <c r="B68" s="1">
        <v>5566</v>
      </c>
      <c r="C68" s="1">
        <v>35247</v>
      </c>
      <c r="D68" s="1">
        <v>29681</v>
      </c>
      <c r="E68" s="1">
        <v>31992</v>
      </c>
      <c r="F68" s="1">
        <v>31227</v>
      </c>
      <c r="G68" s="1">
        <v>35072</v>
      </c>
    </row>
    <row r="69" spans="1:7">
      <c r="A69" t="s">
        <v>19</v>
      </c>
      <c r="B69" s="1">
        <v>10379</v>
      </c>
      <c r="C69" s="1">
        <v>19722</v>
      </c>
      <c r="D69" s="1">
        <v>9343</v>
      </c>
      <c r="E69" s="1">
        <v>13403</v>
      </c>
      <c r="F69" s="1">
        <v>10782</v>
      </c>
      <c r="G69" s="1">
        <v>18881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opLeftCell="A12" workbookViewId="0">
      <selection activeCell="F31" sqref="F31:F36"/>
    </sheetView>
  </sheetViews>
  <sheetFormatPr baseColWidth="10" defaultRowHeight="15"/>
  <sheetData>
    <row r="1" spans="1:12">
      <c r="A1" s="3" t="s">
        <v>45</v>
      </c>
      <c r="B1" s="3"/>
      <c r="C1" s="3"/>
    </row>
    <row r="2" spans="1:12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</v>
      </c>
      <c r="I2" s="4" t="s">
        <v>33</v>
      </c>
      <c r="J2" s="4" t="s">
        <v>34</v>
      </c>
      <c r="K2" s="4" t="s">
        <v>38</v>
      </c>
      <c r="L2" s="4" t="s">
        <v>39</v>
      </c>
    </row>
    <row r="3" spans="1:12">
      <c r="A3">
        <v>1.7223999999999999</v>
      </c>
      <c r="B3">
        <v>1.2829999999999999</v>
      </c>
      <c r="C3">
        <v>1.7991999999999999</v>
      </c>
      <c r="D3">
        <v>1.3833</v>
      </c>
      <c r="E3">
        <v>1.7587999999999999</v>
      </c>
      <c r="F3">
        <v>1.6740999999999999</v>
      </c>
      <c r="G3">
        <v>1.6418999999999999</v>
      </c>
      <c r="H3">
        <v>1.3337000000000001</v>
      </c>
      <c r="I3">
        <v>1.7012</v>
      </c>
      <c r="J3">
        <v>1.5489999999999999</v>
      </c>
      <c r="K3" s="5">
        <v>1.7713365539452497</v>
      </c>
      <c r="L3" s="5">
        <v>1.7584586466165413</v>
      </c>
    </row>
    <row r="4" spans="1:12">
      <c r="A4">
        <v>1.7182999999999999</v>
      </c>
      <c r="B4">
        <v>1.2766</v>
      </c>
      <c r="C4">
        <v>1.7632000000000001</v>
      </c>
      <c r="D4">
        <v>1.3844000000000001</v>
      </c>
      <c r="E4">
        <v>1.7483</v>
      </c>
      <c r="F4">
        <v>1.6807000000000001</v>
      </c>
      <c r="G4">
        <v>1.6497999999999999</v>
      </c>
      <c r="H4">
        <v>1.3286</v>
      </c>
      <c r="I4">
        <v>1.6760999999999999</v>
      </c>
      <c r="J4">
        <v>1.5411999999999999</v>
      </c>
      <c r="K4" s="5">
        <v>1.7468328976472953</v>
      </c>
      <c r="L4" s="5">
        <v>1.7678179277300858</v>
      </c>
    </row>
    <row r="5" spans="1:12">
      <c r="A5">
        <v>1.6977</v>
      </c>
      <c r="B5">
        <v>1.2867</v>
      </c>
      <c r="C5">
        <v>1.8095000000000001</v>
      </c>
      <c r="D5">
        <v>1.3947000000000001</v>
      </c>
      <c r="E5">
        <v>1.7454000000000001</v>
      </c>
      <c r="F5">
        <v>1.6957</v>
      </c>
      <c r="G5">
        <v>1.6568000000000001</v>
      </c>
      <c r="H5">
        <v>1.323</v>
      </c>
      <c r="I5">
        <v>1.6869000000000001</v>
      </c>
      <c r="J5">
        <v>1.5593999999999999</v>
      </c>
      <c r="K5" s="5">
        <v>1.6978553805276144</v>
      </c>
      <c r="L5" s="5">
        <v>1.7433187076186678</v>
      </c>
    </row>
    <row r="6" spans="1:12">
      <c r="A6">
        <v>1.7107000000000001</v>
      </c>
      <c r="B6">
        <v>1.2791999999999999</v>
      </c>
      <c r="C6">
        <v>1.7859</v>
      </c>
      <c r="D6">
        <v>1.3778999999999999</v>
      </c>
      <c r="E6">
        <v>1.7306999999999999</v>
      </c>
      <c r="F6">
        <v>1.6899</v>
      </c>
      <c r="G6">
        <v>1.6633</v>
      </c>
      <c r="H6">
        <v>1.3164</v>
      </c>
      <c r="I6">
        <v>1.6899</v>
      </c>
      <c r="J6">
        <v>1.5506</v>
      </c>
      <c r="K6" s="5">
        <v>1.7964071856287425</v>
      </c>
      <c r="L6" s="5">
        <v>1.6939006024096386</v>
      </c>
    </row>
    <row r="7" spans="1:12">
      <c r="A7">
        <v>1.7058</v>
      </c>
      <c r="B7">
        <v>1.2727999999999999</v>
      </c>
      <c r="C7">
        <v>1.7506999999999999</v>
      </c>
      <c r="D7">
        <v>1.3792</v>
      </c>
      <c r="E7">
        <v>1.7285999999999999</v>
      </c>
      <c r="F7">
        <v>1.6813</v>
      </c>
      <c r="G7">
        <v>1.6694</v>
      </c>
      <c r="H7">
        <v>1.3099000000000001</v>
      </c>
      <c r="I7">
        <v>1.6657999999999999</v>
      </c>
      <c r="J7">
        <v>1.5403</v>
      </c>
      <c r="K7" s="5">
        <v>1.7254787026182103</v>
      </c>
      <c r="L7" s="5">
        <v>1.7210383572258814</v>
      </c>
    </row>
    <row r="8" spans="1:12">
      <c r="A8">
        <v>1.6935</v>
      </c>
      <c r="B8">
        <v>1.2822</v>
      </c>
      <c r="C8">
        <v>1.7965</v>
      </c>
      <c r="D8">
        <v>1.3894</v>
      </c>
      <c r="E8">
        <v>1.7597</v>
      </c>
      <c r="F8">
        <v>1.6754</v>
      </c>
      <c r="G8">
        <v>1.6747000000000001</v>
      </c>
      <c r="H8">
        <v>1.3671</v>
      </c>
      <c r="I8">
        <v>1.6756</v>
      </c>
      <c r="J8">
        <v>1.5322</v>
      </c>
      <c r="K8" s="5">
        <v>1.7563772987937512</v>
      </c>
      <c r="L8" s="5">
        <v>1.7517647058823529</v>
      </c>
    </row>
    <row r="11" spans="1:12">
      <c r="A11" s="3" t="s">
        <v>48</v>
      </c>
      <c r="B11" s="3" t="s">
        <v>49</v>
      </c>
      <c r="C11" s="3"/>
    </row>
    <row r="12" spans="1:12">
      <c r="A12" s="4" t="s">
        <v>25</v>
      </c>
      <c r="B12" s="4" t="s">
        <v>26</v>
      </c>
      <c r="C12" s="4" t="s">
        <v>27</v>
      </c>
      <c r="D12" s="4" t="s">
        <v>28</v>
      </c>
      <c r="E12" s="4" t="s">
        <v>29</v>
      </c>
      <c r="F12" s="4" t="s">
        <v>30</v>
      </c>
      <c r="G12" s="4" t="s">
        <v>31</v>
      </c>
      <c r="H12" s="4" t="s">
        <v>32</v>
      </c>
      <c r="I12" s="4" t="s">
        <v>33</v>
      </c>
      <c r="J12" s="4" t="s">
        <v>34</v>
      </c>
      <c r="K12" s="4" t="s">
        <v>38</v>
      </c>
      <c r="L12" s="4" t="s">
        <v>39</v>
      </c>
    </row>
    <row r="13" spans="1:12">
      <c r="A13">
        <f>42.49*(LN(A3))+21.297</f>
        <v>44.399606163720009</v>
      </c>
      <c r="B13">
        <f t="shared" ref="B13:L13" si="0">42.49*(LN(B3))+21.297</f>
        <v>31.885554128567385</v>
      </c>
      <c r="C13">
        <f t="shared" si="0"/>
        <v>46.253166749459552</v>
      </c>
      <c r="D13">
        <f t="shared" si="0"/>
        <v>35.083813108702898</v>
      </c>
      <c r="E13">
        <f t="shared" si="0"/>
        <v>45.288203411208769</v>
      </c>
      <c r="F13">
        <f t="shared" si="0"/>
        <v>43.191064809108695</v>
      </c>
      <c r="G13">
        <f t="shared" si="0"/>
        <v>42.36584104194506</v>
      </c>
      <c r="H13">
        <f t="shared" si="0"/>
        <v>33.532294402117543</v>
      </c>
      <c r="I13">
        <f t="shared" si="0"/>
        <v>43.873376748043043</v>
      </c>
      <c r="J13">
        <f t="shared" si="0"/>
        <v>39.891030265361742</v>
      </c>
      <c r="K13">
        <f t="shared" si="0"/>
        <v>45.58999367248326</v>
      </c>
      <c r="L13">
        <f t="shared" si="0"/>
        <v>45.279956019267523</v>
      </c>
    </row>
    <row r="14" spans="1:12">
      <c r="A14">
        <f t="shared" ref="A14:L14" si="1">42.49*(LN(A4))+21.297</f>
        <v>44.298342419449199</v>
      </c>
      <c r="B14">
        <f t="shared" si="1"/>
        <v>31.673070485253945</v>
      </c>
      <c r="C14">
        <f t="shared" si="1"/>
        <v>45.394368145599714</v>
      </c>
      <c r="D14">
        <f t="shared" si="1"/>
        <v>35.117587724781927</v>
      </c>
      <c r="E14">
        <f t="shared" si="1"/>
        <v>45.033778768040101</v>
      </c>
      <c r="F14">
        <f t="shared" si="1"/>
        <v>43.358248761533318</v>
      </c>
      <c r="G14">
        <f t="shared" si="1"/>
        <v>42.569791368206566</v>
      </c>
      <c r="H14">
        <f t="shared" si="1"/>
        <v>33.369503383020174</v>
      </c>
      <c r="I14">
        <f t="shared" si="1"/>
        <v>43.241796114759211</v>
      </c>
      <c r="J14">
        <f t="shared" si="1"/>
        <v>39.676531071881584</v>
      </c>
      <c r="K14">
        <f t="shared" si="1"/>
        <v>44.998107916914776</v>
      </c>
      <c r="L14">
        <f t="shared" si="1"/>
        <v>45.505506556752387</v>
      </c>
    </row>
    <row r="15" spans="1:12">
      <c r="A15">
        <f t="shared" ref="A15:L15" si="2">42.49*(LN(A5))+21.297</f>
        <v>43.785868994025819</v>
      </c>
      <c r="B15">
        <f t="shared" si="2"/>
        <v>32.007913243362225</v>
      </c>
      <c r="C15">
        <f t="shared" si="2"/>
        <v>46.495718465280341</v>
      </c>
      <c r="D15">
        <f t="shared" si="2"/>
        <v>35.432545087872924</v>
      </c>
      <c r="E15">
        <f t="shared" si="2"/>
        <v>44.963239781693176</v>
      </c>
      <c r="F15">
        <f t="shared" si="2"/>
        <v>43.73578352821584</v>
      </c>
      <c r="G15">
        <f t="shared" si="2"/>
        <v>42.749692441406594</v>
      </c>
      <c r="H15">
        <f t="shared" si="2"/>
        <v>33.190031099293464</v>
      </c>
      <c r="I15">
        <f t="shared" si="2"/>
        <v>43.514703386575633</v>
      </c>
      <c r="J15">
        <f t="shared" si="2"/>
        <v>40.175355094148969</v>
      </c>
      <c r="K15">
        <f t="shared" si="2"/>
        <v>43.789757676661246</v>
      </c>
      <c r="L15">
        <f t="shared" si="2"/>
        <v>44.912542588146977</v>
      </c>
    </row>
    <row r="16" spans="1:12">
      <c r="A16">
        <f t="shared" ref="A16:L16" si="3">42.49*(LN(A6))+21.297</f>
        <v>44.109993321299882</v>
      </c>
      <c r="B16">
        <f t="shared" si="3"/>
        <v>31.759520159022937</v>
      </c>
      <c r="C16">
        <f t="shared" si="3"/>
        <v>45.937906593527529</v>
      </c>
      <c r="D16">
        <f t="shared" si="3"/>
        <v>34.917619937242939</v>
      </c>
      <c r="E16">
        <f t="shared" si="3"/>
        <v>44.603867655815208</v>
      </c>
      <c r="F16">
        <f t="shared" si="3"/>
        <v>43.59020091887637</v>
      </c>
      <c r="G16">
        <f t="shared" si="3"/>
        <v>42.916064148801823</v>
      </c>
      <c r="H16">
        <f t="shared" si="3"/>
        <v>32.977532361318666</v>
      </c>
      <c r="I16">
        <f t="shared" si="3"/>
        <v>43.59020091887637</v>
      </c>
      <c r="J16">
        <f t="shared" si="3"/>
        <v>39.93489657458764</v>
      </c>
      <c r="K16">
        <f t="shared" si="3"/>
        <v>46.187160258554059</v>
      </c>
      <c r="L16">
        <f t="shared" si="3"/>
        <v>43.690671186223582</v>
      </c>
    </row>
    <row r="17" spans="1:12">
      <c r="A17">
        <f t="shared" ref="A17:L17" si="4">42.49*(LN(A7))+21.297</f>
        <v>43.988113536283038</v>
      </c>
      <c r="B17">
        <f t="shared" si="4"/>
        <v>31.546403724780788</v>
      </c>
      <c r="C17">
        <f t="shared" si="4"/>
        <v>45.092067431082292</v>
      </c>
      <c r="D17">
        <f t="shared" si="4"/>
        <v>34.957688853200622</v>
      </c>
      <c r="E17">
        <f t="shared" si="4"/>
        <v>44.552279755973672</v>
      </c>
      <c r="F17">
        <f t="shared" si="4"/>
        <v>43.373414734329657</v>
      </c>
      <c r="G17">
        <f t="shared" si="4"/>
        <v>43.071607275661876</v>
      </c>
      <c r="H17">
        <f t="shared" si="4"/>
        <v>32.767209424928097</v>
      </c>
      <c r="I17">
        <f t="shared" si="4"/>
        <v>42.979880207176691</v>
      </c>
      <c r="J17">
        <f t="shared" si="4"/>
        <v>39.651711340525196</v>
      </c>
      <c r="K17">
        <f t="shared" si="4"/>
        <v>44.475487086627908</v>
      </c>
      <c r="L17">
        <f t="shared" si="4"/>
        <v>44.366002423222398</v>
      </c>
    </row>
    <row r="18" spans="1:12">
      <c r="A18">
        <f t="shared" ref="A18:L18" si="5">42.49*(LN(A8))+21.297</f>
        <v>43.68062124028404</v>
      </c>
      <c r="B18">
        <f t="shared" si="5"/>
        <v>31.859051710742637</v>
      </c>
      <c r="C18">
        <f t="shared" si="5"/>
        <v>46.189355518510332</v>
      </c>
      <c r="D18">
        <f t="shared" si="5"/>
        <v>35.270771249264584</v>
      </c>
      <c r="E18">
        <f t="shared" si="5"/>
        <v>45.309940515562346</v>
      </c>
      <c r="F18">
        <f t="shared" si="5"/>
        <v>43.224047046919438</v>
      </c>
      <c r="G18">
        <f t="shared" si="5"/>
        <v>43.20629056177998</v>
      </c>
      <c r="H18">
        <f t="shared" si="5"/>
        <v>34.583270671042342</v>
      </c>
      <c r="I18">
        <f t="shared" si="5"/>
        <v>43.22911896575566</v>
      </c>
      <c r="J18">
        <f t="shared" si="5"/>
        <v>39.427678925663798</v>
      </c>
      <c r="K18">
        <f t="shared" si="5"/>
        <v>45.229634194465021</v>
      </c>
      <c r="L18">
        <f t="shared" si="5"/>
        <v>45.117900299152993</v>
      </c>
    </row>
    <row r="20" spans="1:12">
      <c r="A20" s="3" t="s">
        <v>50</v>
      </c>
      <c r="B20" s="3"/>
      <c r="C20" s="3"/>
    </row>
    <row r="21" spans="1:12">
      <c r="A21" s="4" t="s">
        <v>13</v>
      </c>
      <c r="B21" s="4"/>
      <c r="C21" s="4" t="s">
        <v>51</v>
      </c>
      <c r="D21" s="4"/>
      <c r="E21" s="4" t="s">
        <v>52</v>
      </c>
      <c r="F21" s="4"/>
      <c r="G21" s="4" t="s">
        <v>53</v>
      </c>
      <c r="H21" s="4"/>
      <c r="I21" s="4" t="s">
        <v>54</v>
      </c>
      <c r="J21" s="4"/>
      <c r="K21" s="4" t="s">
        <v>55</v>
      </c>
      <c r="L21" s="4"/>
    </row>
    <row r="22" spans="1:12">
      <c r="A22">
        <f t="shared" ref="A22:A27" si="6">A13-B13</f>
        <v>12.514052035152623</v>
      </c>
      <c r="C22">
        <f t="shared" ref="C22:C27" si="7">C13-D13</f>
        <v>11.169353640756654</v>
      </c>
      <c r="E22">
        <f>E13-F13</f>
        <v>2.097138602100074</v>
      </c>
      <c r="G22">
        <f>G13-H13</f>
        <v>8.8335466398275173</v>
      </c>
      <c r="I22">
        <f>I13-J13</f>
        <v>3.9823464826813009</v>
      </c>
      <c r="K22">
        <f>K13-L13</f>
        <v>0.31003765321573695</v>
      </c>
    </row>
    <row r="23" spans="1:12">
      <c r="A23">
        <f t="shared" si="6"/>
        <v>12.625271934195254</v>
      </c>
      <c r="C23">
        <f t="shared" si="7"/>
        <v>10.276780420817786</v>
      </c>
      <c r="E23">
        <f t="shared" ref="E23" si="8">E14-F14</f>
        <v>1.6755300065067829</v>
      </c>
      <c r="G23">
        <f t="shared" ref="G23" si="9">G14-H14</f>
        <v>9.2002879851863923</v>
      </c>
      <c r="I23">
        <f t="shared" ref="I23" si="10">I14-J14</f>
        <v>3.5652650428776269</v>
      </c>
      <c r="K23">
        <f t="shared" ref="K23" si="11">K14-L14</f>
        <v>-0.50739863983761069</v>
      </c>
    </row>
    <row r="24" spans="1:12">
      <c r="A24">
        <f t="shared" si="6"/>
        <v>11.777955750663594</v>
      </c>
      <c r="C24">
        <f t="shared" si="7"/>
        <v>11.063173377407416</v>
      </c>
      <c r="E24">
        <f t="shared" ref="E24" si="12">E15-F15</f>
        <v>1.2274562534773352</v>
      </c>
      <c r="G24">
        <f t="shared" ref="G24" si="13">G15-H15</f>
        <v>9.5596613421131309</v>
      </c>
      <c r="I24">
        <f t="shared" ref="I24" si="14">I15-J15</f>
        <v>3.3393482924266635</v>
      </c>
      <c r="K24">
        <f t="shared" ref="K24" si="15">K15-L15</f>
        <v>-1.1227849114857307</v>
      </c>
    </row>
    <row r="25" spans="1:12">
      <c r="A25">
        <f t="shared" si="6"/>
        <v>12.350473162276945</v>
      </c>
      <c r="C25">
        <f t="shared" si="7"/>
        <v>11.02028665628459</v>
      </c>
      <c r="E25">
        <f t="shared" ref="E25" si="16">E16-F16</f>
        <v>1.0136667369388377</v>
      </c>
      <c r="G25">
        <f t="shared" ref="G25" si="17">G16-H16</f>
        <v>9.9385317874831571</v>
      </c>
      <c r="I25">
        <f t="shared" ref="I25" si="18">I16-J16</f>
        <v>3.6553043442887301</v>
      </c>
      <c r="K25">
        <f t="shared" ref="K25" si="19">K16-L16</f>
        <v>2.4964890723304762</v>
      </c>
    </row>
    <row r="26" spans="1:12">
      <c r="A26">
        <f t="shared" si="6"/>
        <v>12.44170981150225</v>
      </c>
      <c r="C26">
        <f t="shared" si="7"/>
        <v>10.13437857788167</v>
      </c>
      <c r="E26">
        <f t="shared" ref="E26" si="20">E17-F17</f>
        <v>1.1788650216440146</v>
      </c>
      <c r="G26">
        <f t="shared" ref="G26" si="21">G17-H17</f>
        <v>10.304397850733778</v>
      </c>
      <c r="I26">
        <f t="shared" ref="I26" si="22">I17-J17</f>
        <v>3.3281688666514953</v>
      </c>
      <c r="K26">
        <f t="shared" ref="K26" si="23">K17-L17</f>
        <v>0.10948466340551022</v>
      </c>
    </row>
    <row r="27" spans="1:12">
      <c r="A27">
        <f t="shared" si="6"/>
        <v>11.821569529541403</v>
      </c>
      <c r="C27">
        <f t="shared" si="7"/>
        <v>10.918584269245748</v>
      </c>
      <c r="E27">
        <f t="shared" ref="E27" si="24">E18-F18</f>
        <v>2.085893468642908</v>
      </c>
      <c r="G27">
        <f t="shared" ref="G27" si="25">G18-H18</f>
        <v>8.6230198907376376</v>
      </c>
      <c r="I27">
        <f t="shared" ref="I27" si="26">I18-J18</f>
        <v>3.8014400400918618</v>
      </c>
      <c r="K27">
        <f t="shared" ref="K27" si="27">K18-L18</f>
        <v>0.11173389531202815</v>
      </c>
    </row>
    <row r="29" spans="1:12">
      <c r="A29" s="3" t="s">
        <v>35</v>
      </c>
    </row>
    <row r="30" spans="1:12">
      <c r="A30" t="s">
        <v>6</v>
      </c>
      <c r="B30" t="s">
        <v>7</v>
      </c>
      <c r="C30" t="s">
        <v>8</v>
      </c>
      <c r="D30" t="s">
        <v>9</v>
      </c>
      <c r="E30" t="s">
        <v>10</v>
      </c>
      <c r="F30" t="s">
        <v>11</v>
      </c>
      <c r="G30" t="s">
        <v>12</v>
      </c>
    </row>
    <row r="31" spans="1:12">
      <c r="A31" t="s">
        <v>13</v>
      </c>
      <c r="B31">
        <v>6</v>
      </c>
      <c r="C31">
        <v>0</v>
      </c>
      <c r="D31" s="6">
        <v>12.255000000000001</v>
      </c>
      <c r="E31">
        <v>0.36399999999999999</v>
      </c>
      <c r="F31" s="6">
        <v>0.14899999999999999</v>
      </c>
      <c r="G31">
        <v>0.38200000000000001</v>
      </c>
    </row>
    <row r="32" spans="1:12">
      <c r="A32" t="s">
        <v>15</v>
      </c>
      <c r="B32">
        <v>6</v>
      </c>
      <c r="C32">
        <v>0</v>
      </c>
      <c r="D32" s="6">
        <v>10.763999999999999</v>
      </c>
      <c r="E32">
        <v>0.442</v>
      </c>
      <c r="F32" s="6">
        <v>0.18</v>
      </c>
      <c r="G32">
        <v>0.46400000000000002</v>
      </c>
    </row>
    <row r="33" spans="1:7">
      <c r="A33" t="s">
        <v>56</v>
      </c>
      <c r="B33">
        <v>6</v>
      </c>
      <c r="C33">
        <v>0</v>
      </c>
      <c r="D33" s="6">
        <v>1.546</v>
      </c>
      <c r="E33">
        <v>0.47599999999999998</v>
      </c>
      <c r="F33" s="6">
        <v>0.19400000000000001</v>
      </c>
      <c r="G33">
        <v>0.499</v>
      </c>
    </row>
    <row r="34" spans="1:7">
      <c r="A34" t="s">
        <v>16</v>
      </c>
      <c r="B34">
        <v>6</v>
      </c>
      <c r="C34">
        <v>0</v>
      </c>
      <c r="D34" s="6">
        <v>9.41</v>
      </c>
      <c r="E34">
        <v>0.64800000000000002</v>
      </c>
      <c r="F34" s="6">
        <v>0.26400000000000001</v>
      </c>
      <c r="G34">
        <v>0.68</v>
      </c>
    </row>
    <row r="35" spans="1:7">
      <c r="A35" t="s">
        <v>19</v>
      </c>
      <c r="B35">
        <v>6</v>
      </c>
      <c r="C35">
        <v>0</v>
      </c>
      <c r="D35" s="6">
        <v>3.6120000000000001</v>
      </c>
      <c r="E35">
        <v>0.25800000000000001</v>
      </c>
      <c r="F35" s="6">
        <v>0.105</v>
      </c>
      <c r="G35">
        <v>0.27</v>
      </c>
    </row>
    <row r="36" spans="1:7">
      <c r="A36" t="s">
        <v>24</v>
      </c>
      <c r="B36">
        <v>6</v>
      </c>
      <c r="C36">
        <v>0</v>
      </c>
      <c r="D36" s="6">
        <v>0.23300000000000001</v>
      </c>
      <c r="E36">
        <v>1.228</v>
      </c>
      <c r="F36" s="6">
        <v>0.502</v>
      </c>
      <c r="G36">
        <v>1.2889999999999999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RAW + %</vt:lpstr>
      <vt:lpstr>EFFICENCY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eider nuñez</dc:creator>
  <cp:lastModifiedBy>Karol Gomis</cp:lastModifiedBy>
  <dcterms:created xsi:type="dcterms:W3CDTF">2022-09-07T11:35:15Z</dcterms:created>
  <dcterms:modified xsi:type="dcterms:W3CDTF">2022-09-09T13:26:25Z</dcterms:modified>
</cp:coreProperties>
</file>