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15" windowWidth="19875" windowHeight="7725" firstSheet="2" activeTab="4"/>
  </bookViews>
  <sheets>
    <sheet name="CaM WT RAW" sheetId="1" r:id="rId1"/>
    <sheet name="CAM WT STATISTIC" sheetId="2" r:id="rId2"/>
    <sheet name="CAM 3 RAW" sheetId="3" r:id="rId3"/>
    <sheet name="CAM 3 STATISTICS" sheetId="7" r:id="rId4"/>
    <sheet name="EFFICIENCY" sheetId="9" r:id="rId5"/>
    <sheet name="CAM124 RAW" sheetId="4" r:id="rId6"/>
    <sheet name="CAM124 STATISTIC" sheetId="5" r:id="rId7"/>
    <sheet name="CaM1234 RAW" sheetId="6" r:id="rId8"/>
    <sheet name="CaM1234 STATISTIC" sheetId="8" r:id="rId9"/>
  </sheets>
  <externalReferences>
    <externalReference r:id="rId10"/>
  </externalReferences>
  <calcPr calcId="125725"/>
</workbook>
</file>

<file path=xl/calcChain.xml><?xml version="1.0" encoding="utf-8"?>
<calcChain xmlns="http://schemas.openxmlformats.org/spreadsheetml/2006/main">
  <c r="AN44" i="9"/>
  <c r="AM44"/>
  <c r="AL44"/>
  <c r="AN43"/>
  <c r="AM43"/>
  <c r="AL43"/>
  <c r="AN42"/>
  <c r="AM42"/>
  <c r="AL42"/>
  <c r="AN41"/>
  <c r="AM41"/>
  <c r="AL41"/>
  <c r="AN40"/>
  <c r="AM40"/>
  <c r="AL40"/>
  <c r="AN39"/>
  <c r="AM39"/>
  <c r="AL39"/>
  <c r="AN37"/>
  <c r="AM37"/>
  <c r="AL37"/>
  <c r="AN36"/>
  <c r="AM36"/>
  <c r="AL36"/>
  <c r="AN35"/>
  <c r="AM35"/>
  <c r="AL35"/>
  <c r="AN34"/>
  <c r="AM34"/>
  <c r="AL34"/>
  <c r="AN33"/>
  <c r="AM33"/>
  <c r="AL33"/>
  <c r="AN32"/>
  <c r="AM32"/>
  <c r="AL32"/>
  <c r="AN30"/>
  <c r="AM30"/>
  <c r="AL30"/>
  <c r="AN29"/>
  <c r="AM29"/>
  <c r="AL29"/>
  <c r="AN28"/>
  <c r="AM28"/>
  <c r="AL28"/>
  <c r="AN27"/>
  <c r="AM27"/>
  <c r="AL27"/>
  <c r="AN26"/>
  <c r="AM26"/>
  <c r="AL26"/>
  <c r="AN25"/>
  <c r="AM25"/>
  <c r="AL25"/>
  <c r="AN23"/>
  <c r="AM23"/>
  <c r="AL23"/>
  <c r="AN22"/>
  <c r="AM22"/>
  <c r="AL22"/>
  <c r="AN21"/>
  <c r="AM21"/>
  <c r="AL21"/>
  <c r="AN20"/>
  <c r="AM20"/>
  <c r="AL20"/>
  <c r="AN19"/>
  <c r="AM19"/>
  <c r="AL19"/>
  <c r="AN18"/>
  <c r="AM18"/>
  <c r="AL18"/>
  <c r="AN16"/>
  <c r="AM16"/>
  <c r="AL16"/>
  <c r="AN15"/>
  <c r="AM15"/>
  <c r="AL15"/>
  <c r="AN14"/>
  <c r="AM14"/>
  <c r="AL14"/>
  <c r="AN13"/>
  <c r="AM13"/>
  <c r="AL13"/>
  <c r="AN12"/>
  <c r="AM12"/>
  <c r="AL12"/>
  <c r="AN11"/>
  <c r="AM11"/>
  <c r="AL11"/>
  <c r="AN9"/>
  <c r="AM9"/>
  <c r="AL9"/>
  <c r="AN8"/>
  <c r="AM8"/>
  <c r="AL8"/>
  <c r="AN7"/>
  <c r="AM7"/>
  <c r="AL7"/>
  <c r="AN6"/>
  <c r="AM6"/>
  <c r="AL6"/>
  <c r="AN5"/>
  <c r="AM5"/>
  <c r="AL5"/>
  <c r="AN4"/>
  <c r="AM4"/>
  <c r="AL4"/>
  <c r="AD44"/>
  <c r="AC44"/>
  <c r="AB44"/>
  <c r="AD43"/>
  <c r="AC43"/>
  <c r="AB43"/>
  <c r="AD42"/>
  <c r="AC42"/>
  <c r="AB42"/>
  <c r="AD41"/>
  <c r="AC41"/>
  <c r="AB41"/>
  <c r="AD40"/>
  <c r="AC40"/>
  <c r="AB40"/>
  <c r="AD39"/>
  <c r="AC39"/>
  <c r="AB39"/>
  <c r="AD37"/>
  <c r="AC37"/>
  <c r="AB37"/>
  <c r="AD36"/>
  <c r="AC36"/>
  <c r="AB36"/>
  <c r="AD35"/>
  <c r="AC35"/>
  <c r="AB35"/>
  <c r="AD34"/>
  <c r="AC34"/>
  <c r="AB34"/>
  <c r="AD33"/>
  <c r="AC33"/>
  <c r="AB33"/>
  <c r="AD32"/>
  <c r="AC32"/>
  <c r="AB32"/>
  <c r="AD30"/>
  <c r="AC30"/>
  <c r="AB30"/>
  <c r="AD29"/>
  <c r="AC29"/>
  <c r="AB29"/>
  <c r="AD28"/>
  <c r="AC28"/>
  <c r="AB28"/>
  <c r="AD27"/>
  <c r="AC27"/>
  <c r="AB27"/>
  <c r="AD26"/>
  <c r="AC26"/>
  <c r="AB26"/>
  <c r="AD25"/>
  <c r="AC25"/>
  <c r="AB25"/>
  <c r="AD23"/>
  <c r="AC23"/>
  <c r="AB23"/>
  <c r="AD22"/>
  <c r="AC22"/>
  <c r="AB22"/>
  <c r="AD21"/>
  <c r="AC21"/>
  <c r="AB21"/>
  <c r="AD20"/>
  <c r="AC20"/>
  <c r="AB20"/>
  <c r="AD19"/>
  <c r="AC19"/>
  <c r="AB19"/>
  <c r="AD18"/>
  <c r="AC18"/>
  <c r="AB18"/>
  <c r="AD16"/>
  <c r="AC16"/>
  <c r="AB16"/>
  <c r="AD15"/>
  <c r="AC15"/>
  <c r="AB15"/>
  <c r="AD14"/>
  <c r="AC14"/>
  <c r="AB14"/>
  <c r="AD13"/>
  <c r="AC13"/>
  <c r="AB13"/>
  <c r="AD12"/>
  <c r="AC12"/>
  <c r="AB12"/>
  <c r="AD11"/>
  <c r="AC11"/>
  <c r="AB11"/>
  <c r="AD9"/>
  <c r="AC9"/>
  <c r="AB9"/>
  <c r="AD8"/>
  <c r="AC8"/>
  <c r="AB8"/>
  <c r="AD7"/>
  <c r="AC7"/>
  <c r="AB7"/>
  <c r="AD6"/>
  <c r="AC6"/>
  <c r="AB6"/>
  <c r="AD5"/>
  <c r="AC5"/>
  <c r="AB5"/>
  <c r="AD4"/>
  <c r="AC4"/>
  <c r="AB4"/>
  <c r="R40"/>
  <c r="R33"/>
  <c r="R26"/>
  <c r="R19"/>
  <c r="R20"/>
  <c r="R12"/>
  <c r="R5"/>
  <c r="Y50"/>
  <c r="Y49"/>
  <c r="Y48"/>
  <c r="Y47"/>
  <c r="Y46"/>
  <c r="X44"/>
  <c r="X50" s="1"/>
  <c r="X37"/>
  <c r="X36"/>
  <c r="X43" s="1"/>
  <c r="X49" s="1"/>
  <c r="X35"/>
  <c r="X42" s="1"/>
  <c r="X48" s="1"/>
  <c r="X34"/>
  <c r="X41" s="1"/>
  <c r="X47" s="1"/>
  <c r="X33"/>
  <c r="X40" s="1"/>
  <c r="X46" s="1"/>
  <c r="X32"/>
  <c r="S44"/>
  <c r="R44"/>
  <c r="Q44"/>
  <c r="S43"/>
  <c r="R43"/>
  <c r="Q43"/>
  <c r="S42"/>
  <c r="R42"/>
  <c r="Q42"/>
  <c r="S41"/>
  <c r="R41"/>
  <c r="Q41"/>
  <c r="S40"/>
  <c r="Q40"/>
  <c r="S39"/>
  <c r="R39"/>
  <c r="Q39"/>
  <c r="S37"/>
  <c r="R37"/>
  <c r="Q37"/>
  <c r="S36"/>
  <c r="R36"/>
  <c r="Q36"/>
  <c r="S35"/>
  <c r="R35"/>
  <c r="Q35"/>
  <c r="S34"/>
  <c r="R34"/>
  <c r="Q34"/>
  <c r="S33"/>
  <c r="Q33"/>
  <c r="S32"/>
  <c r="R32"/>
  <c r="Q32"/>
  <c r="S30"/>
  <c r="R30"/>
  <c r="Q30"/>
  <c r="S29"/>
  <c r="R29"/>
  <c r="Q29"/>
  <c r="S28"/>
  <c r="R28"/>
  <c r="Q28"/>
  <c r="S27"/>
  <c r="R27"/>
  <c r="Q27"/>
  <c r="S26"/>
  <c r="Q26"/>
  <c r="S25"/>
  <c r="R25"/>
  <c r="Q25"/>
  <c r="S23"/>
  <c r="R23"/>
  <c r="Q23"/>
  <c r="S22"/>
  <c r="R22"/>
  <c r="Q22"/>
  <c r="S21"/>
  <c r="R21"/>
  <c r="Q21"/>
  <c r="S20"/>
  <c r="Q20"/>
  <c r="S19"/>
  <c r="Q19"/>
  <c r="S18"/>
  <c r="R18"/>
  <c r="Q18"/>
  <c r="S16"/>
  <c r="R16"/>
  <c r="Q16"/>
  <c r="S15"/>
  <c r="R15"/>
  <c r="Q15"/>
  <c r="S14"/>
  <c r="R14"/>
  <c r="Q14"/>
  <c r="S13"/>
  <c r="R13"/>
  <c r="Q13"/>
  <c r="S12"/>
  <c r="Q12"/>
  <c r="S11"/>
  <c r="R11"/>
  <c r="Q11"/>
  <c r="S9"/>
  <c r="R9"/>
  <c r="Q9"/>
  <c r="S8"/>
  <c r="R8"/>
  <c r="Q8"/>
  <c r="S7"/>
  <c r="R7"/>
  <c r="Q7"/>
  <c r="S6"/>
  <c r="R6"/>
  <c r="Q6"/>
  <c r="S5"/>
  <c r="Q5"/>
  <c r="S4"/>
  <c r="R4"/>
  <c r="Q4"/>
  <c r="G5"/>
  <c r="I5"/>
  <c r="G6"/>
  <c r="H6"/>
  <c r="I6"/>
  <c r="G7"/>
  <c r="H7"/>
  <c r="I7"/>
  <c r="G8"/>
  <c r="H8"/>
  <c r="I8"/>
  <c r="G9"/>
  <c r="H9"/>
  <c r="I9"/>
  <c r="G10"/>
  <c r="H10"/>
  <c r="I10"/>
  <c r="G12"/>
  <c r="H12"/>
  <c r="I12"/>
  <c r="G13"/>
  <c r="I13"/>
  <c r="H14"/>
  <c r="I14"/>
  <c r="G15"/>
  <c r="H15"/>
  <c r="I15"/>
  <c r="G16"/>
  <c r="H16"/>
  <c r="I16"/>
  <c r="G17"/>
  <c r="H17"/>
  <c r="I17"/>
  <c r="G18"/>
  <c r="H18"/>
  <c r="I18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4"/>
  <c r="H44"/>
  <c r="I44"/>
  <c r="G45"/>
  <c r="H45"/>
  <c r="I45"/>
  <c r="G46"/>
  <c r="H46"/>
  <c r="I46"/>
  <c r="G47"/>
  <c r="H47"/>
  <c r="I47"/>
  <c r="G48"/>
  <c r="H48"/>
  <c r="I48"/>
  <c r="G49"/>
  <c r="H49"/>
  <c r="I49"/>
  <c r="G50"/>
  <c r="H50"/>
  <c r="I50"/>
  <c r="G52"/>
  <c r="H52"/>
  <c r="G53"/>
  <c r="H53"/>
  <c r="G54"/>
  <c r="H54"/>
  <c r="G55"/>
  <c r="H55"/>
  <c r="G56"/>
  <c r="H56"/>
  <c r="G57"/>
  <c r="H57"/>
  <c r="H59"/>
  <c r="H60"/>
  <c r="H61"/>
  <c r="H62"/>
  <c r="H63"/>
  <c r="H64"/>
  <c r="H65"/>
  <c r="H4"/>
  <c r="I4"/>
  <c r="G4"/>
  <c r="I43" i="6"/>
  <c r="N43" s="1"/>
  <c r="H43"/>
  <c r="M43" s="1"/>
  <c r="G43"/>
  <c r="L43" s="1"/>
  <c r="I42"/>
  <c r="N42" s="1"/>
  <c r="H42"/>
  <c r="M42" s="1"/>
  <c r="G42"/>
  <c r="L42" s="1"/>
  <c r="I41"/>
  <c r="N41" s="1"/>
  <c r="H41"/>
  <c r="M41" s="1"/>
  <c r="G41"/>
  <c r="L41" s="1"/>
  <c r="I40"/>
  <c r="N40" s="1"/>
  <c r="H40"/>
  <c r="M40" s="1"/>
  <c r="G40"/>
  <c r="L40" s="1"/>
  <c r="I39"/>
  <c r="N39" s="1"/>
  <c r="H39"/>
  <c r="M39" s="1"/>
  <c r="G39"/>
  <c r="L39" s="1"/>
  <c r="I38"/>
  <c r="N38" s="1"/>
  <c r="H38"/>
  <c r="M38" s="1"/>
  <c r="G38"/>
  <c r="L38" s="1"/>
  <c r="I36"/>
  <c r="N36" s="1"/>
  <c r="H36"/>
  <c r="M36" s="1"/>
  <c r="G36"/>
  <c r="L36" s="1"/>
  <c r="I35"/>
  <c r="N35" s="1"/>
  <c r="H35"/>
  <c r="M35" s="1"/>
  <c r="G35"/>
  <c r="L35" s="1"/>
  <c r="I34"/>
  <c r="N34" s="1"/>
  <c r="H34"/>
  <c r="M34" s="1"/>
  <c r="G34"/>
  <c r="L34" s="1"/>
  <c r="I33"/>
  <c r="N33" s="1"/>
  <c r="H33"/>
  <c r="M33" s="1"/>
  <c r="G33"/>
  <c r="L33" s="1"/>
  <c r="I32"/>
  <c r="N32" s="1"/>
  <c r="H32"/>
  <c r="M32" s="1"/>
  <c r="G32"/>
  <c r="L32" s="1"/>
  <c r="I31"/>
  <c r="N31" s="1"/>
  <c r="H31"/>
  <c r="M31" s="1"/>
  <c r="G31"/>
  <c r="L31" s="1"/>
  <c r="I29"/>
  <c r="N29" s="1"/>
  <c r="H29"/>
  <c r="M29" s="1"/>
  <c r="G29"/>
  <c r="L29" s="1"/>
  <c r="I28"/>
  <c r="N28" s="1"/>
  <c r="H28"/>
  <c r="M28" s="1"/>
  <c r="G28"/>
  <c r="L28" s="1"/>
  <c r="I27"/>
  <c r="N27" s="1"/>
  <c r="H27"/>
  <c r="M27" s="1"/>
  <c r="G27"/>
  <c r="L27" s="1"/>
  <c r="I26"/>
  <c r="N26" s="1"/>
  <c r="H26"/>
  <c r="M26" s="1"/>
  <c r="G26"/>
  <c r="L26" s="1"/>
  <c r="I25"/>
  <c r="N25" s="1"/>
  <c r="H25"/>
  <c r="M25" s="1"/>
  <c r="G25"/>
  <c r="L25" s="1"/>
  <c r="I24"/>
  <c r="N24" s="1"/>
  <c r="H24"/>
  <c r="M24" s="1"/>
  <c r="G24"/>
  <c r="L24" s="1"/>
  <c r="I22"/>
  <c r="N22" s="1"/>
  <c r="H22"/>
  <c r="M22" s="1"/>
  <c r="G22"/>
  <c r="L22" s="1"/>
  <c r="I21"/>
  <c r="N21" s="1"/>
  <c r="H21"/>
  <c r="M21" s="1"/>
  <c r="G21"/>
  <c r="L21" s="1"/>
  <c r="I20"/>
  <c r="N20" s="1"/>
  <c r="H20"/>
  <c r="M20" s="1"/>
  <c r="G20"/>
  <c r="L20" s="1"/>
  <c r="I19"/>
  <c r="N19" s="1"/>
  <c r="H19"/>
  <c r="M19" s="1"/>
  <c r="G19"/>
  <c r="L19" s="1"/>
  <c r="I18"/>
  <c r="N18" s="1"/>
  <c r="H18"/>
  <c r="M18" s="1"/>
  <c r="G18"/>
  <c r="L18" s="1"/>
  <c r="I17"/>
  <c r="N17" s="1"/>
  <c r="H17"/>
  <c r="M17" s="1"/>
  <c r="G17"/>
  <c r="L17" s="1"/>
  <c r="I15"/>
  <c r="N15" s="1"/>
  <c r="H15"/>
  <c r="M15" s="1"/>
  <c r="G15"/>
  <c r="L15" s="1"/>
  <c r="I14"/>
  <c r="N14" s="1"/>
  <c r="H14"/>
  <c r="M14" s="1"/>
  <c r="G14"/>
  <c r="L14" s="1"/>
  <c r="I13"/>
  <c r="N13" s="1"/>
  <c r="H13"/>
  <c r="M13" s="1"/>
  <c r="G13"/>
  <c r="L13" s="1"/>
  <c r="I12"/>
  <c r="N12" s="1"/>
  <c r="H12"/>
  <c r="M12" s="1"/>
  <c r="G12"/>
  <c r="L12" s="1"/>
  <c r="I11"/>
  <c r="N11" s="1"/>
  <c r="H11"/>
  <c r="M11" s="1"/>
  <c r="G11"/>
  <c r="L11" s="1"/>
  <c r="I10"/>
  <c r="N10" s="1"/>
  <c r="H10"/>
  <c r="M10" s="1"/>
  <c r="G10"/>
  <c r="L10" s="1"/>
  <c r="I8"/>
  <c r="N8" s="1"/>
  <c r="H8"/>
  <c r="M8" s="1"/>
  <c r="G8"/>
  <c r="L8" s="1"/>
  <c r="I7"/>
  <c r="N7" s="1"/>
  <c r="H7"/>
  <c r="M7" s="1"/>
  <c r="G7"/>
  <c r="L7" s="1"/>
  <c r="I6"/>
  <c r="N6" s="1"/>
  <c r="H6"/>
  <c r="M6" s="1"/>
  <c r="G6"/>
  <c r="L6" s="1"/>
  <c r="I5"/>
  <c r="N5" s="1"/>
  <c r="H5"/>
  <c r="M5" s="1"/>
  <c r="G5"/>
  <c r="L5" s="1"/>
  <c r="I4"/>
  <c r="N4" s="1"/>
  <c r="H4"/>
  <c r="M4" s="1"/>
  <c r="G4"/>
  <c r="L4" s="1"/>
  <c r="I3"/>
  <c r="N3" s="1"/>
  <c r="H3"/>
  <c r="M3" s="1"/>
  <c r="G3"/>
  <c r="L3" s="1"/>
  <c r="D49" i="4"/>
  <c r="D48"/>
  <c r="D47"/>
  <c r="D46"/>
  <c r="D45"/>
  <c r="I43"/>
  <c r="N43" s="1"/>
  <c r="G43"/>
  <c r="L43" s="1"/>
  <c r="I42"/>
  <c r="N42" s="1"/>
  <c r="G42"/>
  <c r="L42" s="1"/>
  <c r="I41"/>
  <c r="N41" s="1"/>
  <c r="G41"/>
  <c r="L41" s="1"/>
  <c r="I40"/>
  <c r="N40" s="1"/>
  <c r="G40"/>
  <c r="L40" s="1"/>
  <c r="I39"/>
  <c r="N39" s="1"/>
  <c r="G39"/>
  <c r="L39" s="1"/>
  <c r="I38"/>
  <c r="N38" s="1"/>
  <c r="H38"/>
  <c r="M38" s="1"/>
  <c r="G38"/>
  <c r="L38" s="1"/>
  <c r="I36"/>
  <c r="N36" s="1"/>
  <c r="G36"/>
  <c r="L36" s="1"/>
  <c r="C36"/>
  <c r="H36" s="1"/>
  <c r="M36" s="1"/>
  <c r="I35"/>
  <c r="N35" s="1"/>
  <c r="G35"/>
  <c r="L35" s="1"/>
  <c r="C35"/>
  <c r="C42" s="1"/>
  <c r="I34"/>
  <c r="N34" s="1"/>
  <c r="G34"/>
  <c r="L34" s="1"/>
  <c r="C34"/>
  <c r="C41" s="1"/>
  <c r="I33"/>
  <c r="N33" s="1"/>
  <c r="G33"/>
  <c r="L33" s="1"/>
  <c r="C33"/>
  <c r="C40" s="1"/>
  <c r="C46" s="1"/>
  <c r="I32"/>
  <c r="N32" s="1"/>
  <c r="G32"/>
  <c r="L32" s="1"/>
  <c r="C32"/>
  <c r="C39" s="1"/>
  <c r="I31"/>
  <c r="N31" s="1"/>
  <c r="G31"/>
  <c r="L31" s="1"/>
  <c r="C31"/>
  <c r="H31" s="1"/>
  <c r="M31" s="1"/>
  <c r="I29"/>
  <c r="N29" s="1"/>
  <c r="H29"/>
  <c r="M29" s="1"/>
  <c r="G29"/>
  <c r="L29" s="1"/>
  <c r="I28"/>
  <c r="N28" s="1"/>
  <c r="H28"/>
  <c r="M28" s="1"/>
  <c r="G28"/>
  <c r="L28" s="1"/>
  <c r="I27"/>
  <c r="N27" s="1"/>
  <c r="H27"/>
  <c r="M27" s="1"/>
  <c r="G27"/>
  <c r="L27" s="1"/>
  <c r="I26"/>
  <c r="N26" s="1"/>
  <c r="H26"/>
  <c r="M26" s="1"/>
  <c r="G26"/>
  <c r="L26" s="1"/>
  <c r="I25"/>
  <c r="N25" s="1"/>
  <c r="H25"/>
  <c r="M25" s="1"/>
  <c r="G25"/>
  <c r="L25" s="1"/>
  <c r="I24"/>
  <c r="N24" s="1"/>
  <c r="H24"/>
  <c r="M24" s="1"/>
  <c r="G24"/>
  <c r="L24" s="1"/>
  <c r="I22"/>
  <c r="N22" s="1"/>
  <c r="H22"/>
  <c r="M22" s="1"/>
  <c r="G22"/>
  <c r="L22" s="1"/>
  <c r="I21"/>
  <c r="N21" s="1"/>
  <c r="H21"/>
  <c r="M21" s="1"/>
  <c r="G21"/>
  <c r="L21" s="1"/>
  <c r="I20"/>
  <c r="N20" s="1"/>
  <c r="H20"/>
  <c r="M20" s="1"/>
  <c r="G20"/>
  <c r="L20" s="1"/>
  <c r="I19"/>
  <c r="N19" s="1"/>
  <c r="H19"/>
  <c r="M19" s="1"/>
  <c r="G19"/>
  <c r="L19" s="1"/>
  <c r="I18"/>
  <c r="N18" s="1"/>
  <c r="H18"/>
  <c r="M18" s="1"/>
  <c r="G18"/>
  <c r="L18" s="1"/>
  <c r="I17"/>
  <c r="N17" s="1"/>
  <c r="H17"/>
  <c r="M17" s="1"/>
  <c r="G17"/>
  <c r="L17" s="1"/>
  <c r="I15"/>
  <c r="N15" s="1"/>
  <c r="H15"/>
  <c r="M15" s="1"/>
  <c r="G15"/>
  <c r="L15" s="1"/>
  <c r="I14"/>
  <c r="N14" s="1"/>
  <c r="H14"/>
  <c r="M14" s="1"/>
  <c r="G14"/>
  <c r="L14" s="1"/>
  <c r="I13"/>
  <c r="N13" s="1"/>
  <c r="H13"/>
  <c r="M13" s="1"/>
  <c r="G13"/>
  <c r="L13" s="1"/>
  <c r="I12"/>
  <c r="N12" s="1"/>
  <c r="H12"/>
  <c r="M12" s="1"/>
  <c r="G12"/>
  <c r="L12" s="1"/>
  <c r="I11"/>
  <c r="N11" s="1"/>
  <c r="H11"/>
  <c r="M11" s="1"/>
  <c r="G11"/>
  <c r="L11" s="1"/>
  <c r="I10"/>
  <c r="N10" s="1"/>
  <c r="H10"/>
  <c r="M10" s="1"/>
  <c r="G10"/>
  <c r="L10" s="1"/>
  <c r="I8"/>
  <c r="N8" s="1"/>
  <c r="H8"/>
  <c r="M8" s="1"/>
  <c r="G8"/>
  <c r="L8" s="1"/>
  <c r="I7"/>
  <c r="N7" s="1"/>
  <c r="H7"/>
  <c r="M7" s="1"/>
  <c r="G7"/>
  <c r="L7" s="1"/>
  <c r="I6"/>
  <c r="N6" s="1"/>
  <c r="H6"/>
  <c r="M6" s="1"/>
  <c r="G6"/>
  <c r="L6" s="1"/>
  <c r="I5"/>
  <c r="N5" s="1"/>
  <c r="H5"/>
  <c r="M5" s="1"/>
  <c r="G5"/>
  <c r="L5" s="1"/>
  <c r="I4"/>
  <c r="N4" s="1"/>
  <c r="H4"/>
  <c r="M4" s="1"/>
  <c r="G4"/>
  <c r="L4" s="1"/>
  <c r="I3"/>
  <c r="N3" s="1"/>
  <c r="H3"/>
  <c r="M3" s="1"/>
  <c r="G3"/>
  <c r="L3" s="1"/>
  <c r="H34" l="1"/>
  <c r="M34" s="1"/>
  <c r="H33"/>
  <c r="M33" s="1"/>
  <c r="C43"/>
  <c r="H43" s="1"/>
  <c r="M43" s="1"/>
  <c r="C47"/>
  <c r="H41"/>
  <c r="M41" s="1"/>
  <c r="H39"/>
  <c r="M39" s="1"/>
  <c r="C45"/>
  <c r="H42"/>
  <c r="M42" s="1"/>
  <c r="C48"/>
  <c r="H32"/>
  <c r="M32" s="1"/>
  <c r="H40"/>
  <c r="M40" s="1"/>
  <c r="H35"/>
  <c r="M35" s="1"/>
  <c r="C49" l="1"/>
  <c r="H43" i="3" l="1"/>
  <c r="L43" s="1"/>
  <c r="G43"/>
  <c r="K43" s="1"/>
  <c r="F43"/>
  <c r="J43" s="1"/>
  <c r="H42"/>
  <c r="L42" s="1"/>
  <c r="G42"/>
  <c r="K42" s="1"/>
  <c r="F42"/>
  <c r="J42" s="1"/>
  <c r="H41"/>
  <c r="L41" s="1"/>
  <c r="G41"/>
  <c r="K41" s="1"/>
  <c r="F41"/>
  <c r="J41" s="1"/>
  <c r="H40"/>
  <c r="L40" s="1"/>
  <c r="G40"/>
  <c r="K40" s="1"/>
  <c r="F40"/>
  <c r="J40" s="1"/>
  <c r="H39"/>
  <c r="L39" s="1"/>
  <c r="G39"/>
  <c r="K39" s="1"/>
  <c r="F39"/>
  <c r="J39" s="1"/>
  <c r="H38"/>
  <c r="L38" s="1"/>
  <c r="G38"/>
  <c r="K38" s="1"/>
  <c r="F38"/>
  <c r="J38" s="1"/>
  <c r="H36"/>
  <c r="L36" s="1"/>
  <c r="G36"/>
  <c r="K36" s="1"/>
  <c r="F36"/>
  <c r="J36" s="1"/>
  <c r="H35"/>
  <c r="L35" s="1"/>
  <c r="G35"/>
  <c r="K35" s="1"/>
  <c r="F35"/>
  <c r="J35" s="1"/>
  <c r="H34"/>
  <c r="L34" s="1"/>
  <c r="G34"/>
  <c r="K34" s="1"/>
  <c r="F34"/>
  <c r="J34" s="1"/>
  <c r="H33"/>
  <c r="L33" s="1"/>
  <c r="G33"/>
  <c r="K33" s="1"/>
  <c r="F33"/>
  <c r="J33" s="1"/>
  <c r="H32"/>
  <c r="L32" s="1"/>
  <c r="G32"/>
  <c r="K32" s="1"/>
  <c r="F32"/>
  <c r="J32" s="1"/>
  <c r="H31"/>
  <c r="L31" s="1"/>
  <c r="G31"/>
  <c r="K31" s="1"/>
  <c r="F31"/>
  <c r="J31" s="1"/>
  <c r="H29"/>
  <c r="L29" s="1"/>
  <c r="G29"/>
  <c r="K29" s="1"/>
  <c r="F29"/>
  <c r="J29" s="1"/>
  <c r="H28"/>
  <c r="L28" s="1"/>
  <c r="G28"/>
  <c r="K28" s="1"/>
  <c r="F28"/>
  <c r="J28" s="1"/>
  <c r="H27"/>
  <c r="L27" s="1"/>
  <c r="G27"/>
  <c r="K27" s="1"/>
  <c r="F27"/>
  <c r="J27" s="1"/>
  <c r="H26"/>
  <c r="L26" s="1"/>
  <c r="G26"/>
  <c r="K26" s="1"/>
  <c r="F26"/>
  <c r="J26" s="1"/>
  <c r="H25"/>
  <c r="L25" s="1"/>
  <c r="G25"/>
  <c r="K25" s="1"/>
  <c r="F25"/>
  <c r="J25" s="1"/>
  <c r="H24"/>
  <c r="L24" s="1"/>
  <c r="G24"/>
  <c r="K24" s="1"/>
  <c r="F24"/>
  <c r="J24" s="1"/>
  <c r="H22"/>
  <c r="L22" s="1"/>
  <c r="G22"/>
  <c r="K22" s="1"/>
  <c r="F22"/>
  <c r="J22" s="1"/>
  <c r="H21"/>
  <c r="L21" s="1"/>
  <c r="G21"/>
  <c r="K21" s="1"/>
  <c r="F21"/>
  <c r="J21" s="1"/>
  <c r="H20"/>
  <c r="L20" s="1"/>
  <c r="G20"/>
  <c r="K20" s="1"/>
  <c r="F20"/>
  <c r="J20" s="1"/>
  <c r="H19"/>
  <c r="L19" s="1"/>
  <c r="G19"/>
  <c r="K19" s="1"/>
  <c r="F19"/>
  <c r="J19" s="1"/>
  <c r="H18"/>
  <c r="L18" s="1"/>
  <c r="G18"/>
  <c r="K18" s="1"/>
  <c r="F18"/>
  <c r="J18" s="1"/>
  <c r="H17"/>
  <c r="L17" s="1"/>
  <c r="G17"/>
  <c r="K17" s="1"/>
  <c r="F17"/>
  <c r="J17" s="1"/>
  <c r="H15"/>
  <c r="L15" s="1"/>
  <c r="G15"/>
  <c r="K15" s="1"/>
  <c r="F15"/>
  <c r="J15" s="1"/>
  <c r="H14"/>
  <c r="L14" s="1"/>
  <c r="G14"/>
  <c r="K14" s="1"/>
  <c r="F14"/>
  <c r="J14" s="1"/>
  <c r="H13"/>
  <c r="L13" s="1"/>
  <c r="G13"/>
  <c r="K13" s="1"/>
  <c r="F13"/>
  <c r="J13" s="1"/>
  <c r="H12"/>
  <c r="L12" s="1"/>
  <c r="G12"/>
  <c r="K12" s="1"/>
  <c r="F12"/>
  <c r="J12" s="1"/>
  <c r="H11"/>
  <c r="L11" s="1"/>
  <c r="G11"/>
  <c r="K11" s="1"/>
  <c r="F11"/>
  <c r="J11" s="1"/>
  <c r="H10"/>
  <c r="L10" s="1"/>
  <c r="G10"/>
  <c r="K10" s="1"/>
  <c r="F10"/>
  <c r="J10" s="1"/>
  <c r="H8"/>
  <c r="L8" s="1"/>
  <c r="G8"/>
  <c r="K8" s="1"/>
  <c r="F8"/>
  <c r="J8" s="1"/>
  <c r="H7"/>
  <c r="L7" s="1"/>
  <c r="G7"/>
  <c r="K7" s="1"/>
  <c r="F7"/>
  <c r="J7" s="1"/>
  <c r="H6"/>
  <c r="L6" s="1"/>
  <c r="G6"/>
  <c r="K6" s="1"/>
  <c r="F6"/>
  <c r="J6" s="1"/>
  <c r="H5"/>
  <c r="L5" s="1"/>
  <c r="G5"/>
  <c r="K5" s="1"/>
  <c r="F5"/>
  <c r="J5" s="1"/>
  <c r="H4"/>
  <c r="L4" s="1"/>
  <c r="G4"/>
  <c r="K4" s="1"/>
  <c r="F4"/>
  <c r="J4" s="1"/>
  <c r="H3"/>
  <c r="L3" s="1"/>
  <c r="G3"/>
  <c r="K3" s="1"/>
  <c r="F3"/>
  <c r="J3" s="1"/>
  <c r="G16" i="2"/>
  <c r="F16"/>
  <c r="E16"/>
  <c r="D16"/>
  <c r="C16"/>
  <c r="B16"/>
  <c r="H15"/>
  <c r="G15"/>
  <c r="F15"/>
  <c r="E15"/>
  <c r="D15"/>
  <c r="C15"/>
  <c r="B15"/>
  <c r="H14"/>
  <c r="G14"/>
  <c r="F14"/>
  <c r="E14"/>
  <c r="D14"/>
  <c r="C14"/>
  <c r="B14"/>
  <c r="H13"/>
  <c r="G13"/>
  <c r="F13"/>
  <c r="E13"/>
  <c r="D13"/>
  <c r="C13"/>
  <c r="B13"/>
  <c r="H12"/>
  <c r="G12"/>
  <c r="F12"/>
  <c r="E12"/>
  <c r="D12"/>
  <c r="B12"/>
  <c r="H11"/>
  <c r="G11"/>
  <c r="F11"/>
  <c r="E11"/>
  <c r="D11"/>
  <c r="C11"/>
  <c r="B11"/>
  <c r="H10"/>
  <c r="G10"/>
  <c r="F10"/>
  <c r="E10"/>
  <c r="D10"/>
  <c r="C10"/>
  <c r="B10"/>
  <c r="G64" i="1"/>
  <c r="K64" s="1"/>
  <c r="G63"/>
  <c r="K63" s="1"/>
  <c r="G62"/>
  <c r="K62" s="1"/>
  <c r="G61"/>
  <c r="K61" s="1"/>
  <c r="G60"/>
  <c r="K60" s="1"/>
  <c r="G59"/>
  <c r="K59" s="1"/>
  <c r="G58"/>
  <c r="K58" s="1"/>
  <c r="J56"/>
  <c r="G56"/>
  <c r="K56" s="1"/>
  <c r="F56"/>
  <c r="J55"/>
  <c r="G55"/>
  <c r="K55" s="1"/>
  <c r="F55"/>
  <c r="J54"/>
  <c r="G54"/>
  <c r="K54" s="1"/>
  <c r="F54"/>
  <c r="J53"/>
  <c r="G53"/>
  <c r="K53" s="1"/>
  <c r="F53"/>
  <c r="J52"/>
  <c r="G52"/>
  <c r="K52" s="1"/>
  <c r="F52"/>
  <c r="J51"/>
  <c r="G51"/>
  <c r="K51" s="1"/>
  <c r="F51"/>
  <c r="J49"/>
  <c r="H49"/>
  <c r="G49"/>
  <c r="K49" s="1"/>
  <c r="F49"/>
  <c r="J48"/>
  <c r="H48"/>
  <c r="G48"/>
  <c r="K48" s="1"/>
  <c r="F48"/>
  <c r="J47"/>
  <c r="H47"/>
  <c r="G47"/>
  <c r="K47" s="1"/>
  <c r="F47"/>
  <c r="J46"/>
  <c r="H46"/>
  <c r="G46"/>
  <c r="K46" s="1"/>
  <c r="F46"/>
  <c r="J45"/>
  <c r="H45"/>
  <c r="G45"/>
  <c r="K45" s="1"/>
  <c r="F45"/>
  <c r="J44"/>
  <c r="H44"/>
  <c r="G44"/>
  <c r="K44" s="1"/>
  <c r="F44"/>
  <c r="J43"/>
  <c r="H43"/>
  <c r="G43"/>
  <c r="K43" s="1"/>
  <c r="F43"/>
  <c r="J41"/>
  <c r="H41"/>
  <c r="G41"/>
  <c r="K41" s="1"/>
  <c r="F41"/>
  <c r="J40"/>
  <c r="H40"/>
  <c r="G40"/>
  <c r="K40" s="1"/>
  <c r="F40"/>
  <c r="J39"/>
  <c r="H39"/>
  <c r="G39"/>
  <c r="K39" s="1"/>
  <c r="F39"/>
  <c r="J38"/>
  <c r="H38"/>
  <c r="G38"/>
  <c r="K38" s="1"/>
  <c r="F38"/>
  <c r="J37"/>
  <c r="H37"/>
  <c r="G37"/>
  <c r="K37" s="1"/>
  <c r="F37"/>
  <c r="J36"/>
  <c r="H36"/>
  <c r="G36"/>
  <c r="K36" s="1"/>
  <c r="F36"/>
  <c r="J35"/>
  <c r="H35"/>
  <c r="G35"/>
  <c r="K35" s="1"/>
  <c r="F35"/>
  <c r="J33"/>
  <c r="H33"/>
  <c r="G33"/>
  <c r="K33" s="1"/>
  <c r="F33"/>
  <c r="J32"/>
  <c r="H32"/>
  <c r="G32"/>
  <c r="K32" s="1"/>
  <c r="F32"/>
  <c r="J31"/>
  <c r="H31"/>
  <c r="G31"/>
  <c r="K31" s="1"/>
  <c r="F31"/>
  <c r="J30"/>
  <c r="H30"/>
  <c r="G30"/>
  <c r="K30" s="1"/>
  <c r="F30"/>
  <c r="J29"/>
  <c r="H29"/>
  <c r="G29"/>
  <c r="K29" s="1"/>
  <c r="F29"/>
  <c r="J28"/>
  <c r="H28"/>
  <c r="G28"/>
  <c r="K28" s="1"/>
  <c r="F28"/>
  <c r="J27"/>
  <c r="H27"/>
  <c r="G27"/>
  <c r="K27" s="1"/>
  <c r="F27"/>
  <c r="J25"/>
  <c r="H25"/>
  <c r="G25"/>
  <c r="K25" s="1"/>
  <c r="F25"/>
  <c r="J24"/>
  <c r="H24"/>
  <c r="G24"/>
  <c r="K24" s="1"/>
  <c r="F24"/>
  <c r="J23"/>
  <c r="H23"/>
  <c r="G23"/>
  <c r="K23" s="1"/>
  <c r="F23"/>
  <c r="J22"/>
  <c r="H22"/>
  <c r="G22"/>
  <c r="K22" s="1"/>
  <c r="F22"/>
  <c r="J21"/>
  <c r="H21"/>
  <c r="G21"/>
  <c r="K21" s="1"/>
  <c r="F21"/>
  <c r="J20"/>
  <c r="H20"/>
  <c r="G20"/>
  <c r="K20" s="1"/>
  <c r="F20"/>
  <c r="J19"/>
  <c r="H19"/>
  <c r="G19"/>
  <c r="K19" s="1"/>
  <c r="F19"/>
  <c r="J17"/>
  <c r="H17"/>
  <c r="G17"/>
  <c r="K17" s="1"/>
  <c r="F17"/>
  <c r="J16"/>
  <c r="H16"/>
  <c r="G16"/>
  <c r="K16" s="1"/>
  <c r="F16"/>
  <c r="J15"/>
  <c r="H15"/>
  <c r="G15"/>
  <c r="K15" s="1"/>
  <c r="F15"/>
  <c r="J14"/>
  <c r="H14"/>
  <c r="G14"/>
  <c r="K14" s="1"/>
  <c r="F14"/>
  <c r="H13"/>
  <c r="G13"/>
  <c r="K13" s="1"/>
  <c r="J12"/>
  <c r="H12"/>
  <c r="F12"/>
  <c r="J11"/>
  <c r="H11"/>
  <c r="G11"/>
  <c r="K11" s="1"/>
  <c r="F11"/>
  <c r="H9"/>
  <c r="G9"/>
  <c r="K9" s="1"/>
  <c r="F9"/>
  <c r="H8"/>
  <c r="G8"/>
  <c r="K8" s="1"/>
  <c r="F8"/>
  <c r="H7"/>
  <c r="G7"/>
  <c r="K7" s="1"/>
  <c r="F7"/>
  <c r="H6"/>
  <c r="G6"/>
  <c r="F6"/>
  <c r="H5"/>
  <c r="G5"/>
  <c r="F5"/>
  <c r="H4"/>
  <c r="F4"/>
  <c r="H3"/>
  <c r="G3"/>
  <c r="F3"/>
  <c r="L24" l="1"/>
  <c r="L38"/>
  <c r="K5"/>
  <c r="J5"/>
  <c r="L7"/>
  <c r="L13"/>
  <c r="L3"/>
  <c r="K6"/>
  <c r="J9"/>
  <c r="L10"/>
  <c r="L17"/>
  <c r="L25"/>
  <c r="J4"/>
  <c r="L6"/>
  <c r="L12"/>
  <c r="L19"/>
  <c r="J6"/>
  <c r="L8"/>
  <c r="L16"/>
  <c r="J3"/>
  <c r="L11"/>
  <c r="L22"/>
  <c r="L28"/>
  <c r="L30"/>
  <c r="L32"/>
  <c r="K3"/>
  <c r="L14"/>
  <c r="L5"/>
  <c r="J8"/>
  <c r="L20"/>
  <c r="L36"/>
  <c r="L40"/>
  <c r="L15"/>
  <c r="L21"/>
  <c r="L4"/>
  <c r="J7"/>
  <c r="L9"/>
  <c r="L23"/>
  <c r="L27"/>
  <c r="L29"/>
  <c r="L31"/>
  <c r="L33"/>
  <c r="L35"/>
  <c r="L44"/>
  <c r="L49"/>
  <c r="L45"/>
  <c r="L46"/>
  <c r="L48"/>
  <c r="L39"/>
  <c r="L37"/>
  <c r="L41"/>
  <c r="L43"/>
  <c r="L47"/>
</calcChain>
</file>

<file path=xl/sharedStrings.xml><?xml version="1.0" encoding="utf-8"?>
<sst xmlns="http://schemas.openxmlformats.org/spreadsheetml/2006/main" count="440" uniqueCount="52">
  <si>
    <t>0 uM S2S3</t>
  </si>
  <si>
    <t>5 uM S2S3</t>
  </si>
  <si>
    <t>10 uM S2S3</t>
  </si>
  <si>
    <t>Ca uM</t>
  </si>
  <si>
    <t>Column</t>
  </si>
  <si>
    <t>Size</t>
  </si>
  <si>
    <t>Missing</t>
  </si>
  <si>
    <t>Mean</t>
  </si>
  <si>
    <t>Std Dev</t>
  </si>
  <si>
    <t>Std. Error</t>
  </si>
  <si>
    <t>C.I. of Mean</t>
  </si>
  <si>
    <t>Col 1</t>
  </si>
  <si>
    <t>Col 2</t>
  </si>
  <si>
    <t>Col 3</t>
  </si>
  <si>
    <t>Col 4</t>
  </si>
  <si>
    <t>Col 5</t>
  </si>
  <si>
    <t>Col 6</t>
  </si>
  <si>
    <t>Ca2+ uM</t>
  </si>
  <si>
    <t>Col 7</t>
  </si>
  <si>
    <t>A</t>
  </si>
  <si>
    <t>B</t>
  </si>
  <si>
    <t>C</t>
  </si>
  <si>
    <t>D</t>
  </si>
  <si>
    <t>E</t>
  </si>
  <si>
    <t>F</t>
  </si>
  <si>
    <t>G</t>
  </si>
  <si>
    <t>H</t>
  </si>
  <si>
    <t>0 uM</t>
  </si>
  <si>
    <t>0.5 uM</t>
  </si>
  <si>
    <t>1 uM</t>
  </si>
  <si>
    <t>2 uM</t>
  </si>
  <si>
    <t>4 uM</t>
  </si>
  <si>
    <t xml:space="preserve">8 uM </t>
  </si>
  <si>
    <t>16 uM</t>
  </si>
  <si>
    <t>0 uM pep</t>
  </si>
  <si>
    <t>5 uM pep</t>
  </si>
  <si>
    <t>Ratio (sum526-530/sum491-495)</t>
  </si>
  <si>
    <t>Percentage %</t>
  </si>
  <si>
    <t>Ca2+ free</t>
  </si>
  <si>
    <t>TO NORMALIZED TO CaM WT</t>
  </si>
  <si>
    <t xml:space="preserve">Normalized </t>
  </si>
  <si>
    <t>10 uM pep</t>
  </si>
  <si>
    <t xml:space="preserve">Free Ca2+ uM </t>
  </si>
  <si>
    <t>To normalize to CaM WT</t>
  </si>
  <si>
    <t>To normalize to CaM</t>
  </si>
  <si>
    <t>EFFCIENCY</t>
  </si>
  <si>
    <t>42.49*(LN(RATIO))+21.297</t>
  </si>
  <si>
    <t>FRET-RATIO (sum526-530nm/sum491-495nm)</t>
  </si>
  <si>
    <t>CaM WT</t>
  </si>
  <si>
    <t>CaM3</t>
  </si>
  <si>
    <t>CaM124</t>
  </si>
  <si>
    <t>CaM1234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</si>
</sst>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E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Fill="1"/>
    <xf numFmtId="0" fontId="0" fillId="12" borderId="0" xfId="0" applyFill="1"/>
    <xf numFmtId="0" fontId="0" fillId="13" borderId="0" xfId="0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E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5_CaM%20W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uM"/>
      <sheetName val="10 uM"/>
      <sheetName val="0 uM"/>
      <sheetName val="SUMMARY"/>
      <sheetName val="Hoja1"/>
    </sheetNames>
    <sheetDataSet>
      <sheetData sheetId="0"/>
      <sheetData sheetId="1"/>
      <sheetData sheetId="2"/>
      <sheetData sheetId="3">
        <row r="11">
          <cell r="H11">
            <v>1.6121628413469593</v>
          </cell>
        </row>
        <row r="12">
          <cell r="H12">
            <v>1.4873244929797191</v>
          </cell>
        </row>
        <row r="13">
          <cell r="H13">
            <v>1.2850169651272301</v>
          </cell>
        </row>
        <row r="14">
          <cell r="H14">
            <v>1.189562</v>
          </cell>
        </row>
        <row r="15">
          <cell r="H15">
            <v>1.1780770669659559</v>
          </cell>
        </row>
        <row r="16">
          <cell r="H16">
            <v>1.1647601161003927</v>
          </cell>
        </row>
        <row r="17">
          <cell r="H17">
            <v>1.1566878980891719</v>
          </cell>
        </row>
        <row r="19">
          <cell r="H19">
            <v>1.6305545354388542</v>
          </cell>
        </row>
        <row r="20">
          <cell r="H20">
            <v>1.5636609907120742</v>
          </cell>
        </row>
        <row r="22">
          <cell r="H22">
            <v>1.2960921843687374</v>
          </cell>
        </row>
        <row r="23">
          <cell r="H23">
            <v>1.264738847791975</v>
          </cell>
        </row>
        <row r="24">
          <cell r="H24">
            <v>1.2274220032840724</v>
          </cell>
        </row>
        <row r="25">
          <cell r="H25">
            <v>1.221042232650037</v>
          </cell>
        </row>
        <row r="27">
          <cell r="H27">
            <v>1.6311432094416065</v>
          </cell>
        </row>
        <row r="28">
          <cell r="H28">
            <v>1.4741826618856799</v>
          </cell>
        </row>
        <row r="29">
          <cell r="H29">
            <v>1.3090417690417699</v>
          </cell>
        </row>
        <row r="30">
          <cell r="H30">
            <v>1.2832828165073444</v>
          </cell>
        </row>
        <row r="31">
          <cell r="H31">
            <v>1.26993006993007</v>
          </cell>
        </row>
        <row r="32">
          <cell r="H32">
            <v>1.2602561000000001</v>
          </cell>
        </row>
        <row r="33">
          <cell r="H33">
            <v>1.2595229999999999</v>
          </cell>
        </row>
        <row r="35">
          <cell r="H35">
            <v>1.6116426139127615</v>
          </cell>
        </row>
        <row r="36">
          <cell r="H36">
            <v>1.4866956029439518</v>
          </cell>
        </row>
        <row r="37">
          <cell r="H37">
            <v>1.3201794403892899</v>
          </cell>
        </row>
        <row r="38">
          <cell r="H38">
            <v>1.1777375565610859</v>
          </cell>
        </row>
        <row r="39">
          <cell r="H39">
            <v>1.1646008924144768</v>
          </cell>
        </row>
        <row r="40">
          <cell r="H40">
            <v>1.156442663378545</v>
          </cell>
        </row>
        <row r="41">
          <cell r="H41">
            <v>1.1545449999999999</v>
          </cell>
        </row>
        <row r="43">
          <cell r="H43">
            <v>1.6298205082637285</v>
          </cell>
        </row>
        <row r="44">
          <cell r="H44">
            <v>1.5631086142322097</v>
          </cell>
        </row>
        <row r="45">
          <cell r="H45">
            <v>1.3295781477291</v>
          </cell>
        </row>
        <row r="46">
          <cell r="H46">
            <v>1.2641509433962264</v>
          </cell>
        </row>
        <row r="47">
          <cell r="H47">
            <v>1.2274533174413984</v>
          </cell>
        </row>
        <row r="48">
          <cell r="H48">
            <v>1.2207885304659498</v>
          </cell>
        </row>
        <row r="49">
          <cell r="H49">
            <v>1.21951623</v>
          </cell>
        </row>
        <row r="51">
          <cell r="H51">
            <v>1.6306905370843989</v>
          </cell>
        </row>
        <row r="52">
          <cell r="H52">
            <v>1.5373953868136301</v>
          </cell>
        </row>
        <row r="53">
          <cell r="H53">
            <v>1.31687589158345</v>
          </cell>
        </row>
        <row r="54">
          <cell r="H54">
            <v>1.28287841191067</v>
          </cell>
        </row>
        <row r="55">
          <cell r="H55">
            <v>1.2697737381550958</v>
          </cell>
        </row>
        <row r="56">
          <cell r="H56">
            <v>1.2545253999999999</v>
          </cell>
        </row>
        <row r="57">
          <cell r="H57">
            <v>1.2502186209999999</v>
          </cell>
        </row>
        <row r="59">
          <cell r="H59">
            <v>1.6108931094019776</v>
          </cell>
        </row>
        <row r="60">
          <cell r="H60">
            <v>1.4864815491413956</v>
          </cell>
        </row>
        <row r="61">
          <cell r="H61">
            <v>1.3015013246982601</v>
          </cell>
        </row>
        <row r="62">
          <cell r="H62">
            <v>1.1775013141755739</v>
          </cell>
        </row>
        <row r="63">
          <cell r="H63">
            <v>1.1644273832373639</v>
          </cell>
        </row>
        <row r="64">
          <cell r="H64">
            <v>1.1561987169923915</v>
          </cell>
        </row>
      </sheetData>
      <sheetData sheetId="4">
        <row r="10">
          <cell r="C10">
            <v>-3.6089657814519782E-4</v>
          </cell>
          <cell r="D10">
            <v>0</v>
          </cell>
          <cell r="E10">
            <v>-1.1955170714606167E-2</v>
          </cell>
          <cell r="F10">
            <v>-8.1090438302522383E-4</v>
          </cell>
          <cell r="G10">
            <v>-2.7751846348456066E-4</v>
          </cell>
          <cell r="H10">
            <v>-1.2414667162524151E-2</v>
          </cell>
        </row>
        <row r="11">
          <cell r="C11">
            <v>-4.1371118329109557E-2</v>
          </cell>
          <cell r="D11">
            <v>-9.6227324889308297E-2</v>
          </cell>
          <cell r="E11">
            <v>-8.8556054221078373E-2</v>
          </cell>
          <cell r="F11">
            <v>-4.1709762095436864E-2</v>
          </cell>
          <cell r="G11">
            <v>-5.7473692123004572E-2</v>
          </cell>
          <cell r="H11">
            <v>-8.8687283533941397E-2</v>
          </cell>
        </row>
        <row r="12">
          <cell r="D12">
            <v>-0.19746974915225401</v>
          </cell>
          <cell r="E12">
            <v>-0.19064161089740839</v>
          </cell>
          <cell r="F12">
            <v>-0.1848795740110043</v>
          </cell>
          <cell r="G12">
            <v>-0.19266690750332127</v>
          </cell>
          <cell r="H12">
            <v>-0.20209254640258933</v>
          </cell>
        </row>
        <row r="13">
          <cell r="C13">
            <v>-0.20540871159164986</v>
          </cell>
          <cell r="D13">
            <v>-0.21326171173734398</v>
          </cell>
          <cell r="E13">
            <v>-0.27796802282966693</v>
          </cell>
          <cell r="F13">
            <v>-0.22499083092220551</v>
          </cell>
          <cell r="G13">
            <v>-0.21350963883187113</v>
          </cell>
          <cell r="H13">
            <v>-0.27811285522951046</v>
          </cell>
        </row>
        <row r="14">
          <cell r="C14">
            <v>-0.22463040616468233</v>
          </cell>
          <cell r="D14">
            <v>-0.22144783941760182</v>
          </cell>
          <cell r="E14">
            <v>-0.28602167751220464</v>
          </cell>
          <cell r="F14">
            <v>-0.24748893270898287</v>
          </cell>
          <cell r="G14">
            <v>-0.22154368126279933</v>
          </cell>
          <cell r="H14">
            <v>-0.28612805025501997</v>
          </cell>
        </row>
        <row r="15">
          <cell r="C15">
            <v>-0.24750813038405195</v>
          </cell>
          <cell r="D15">
            <v>-0.22737863070194375</v>
          </cell>
          <cell r="E15">
            <v>-0.29102321814254861</v>
          </cell>
          <cell r="F15">
            <v>-0.25157489336336969</v>
          </cell>
          <cell r="G15">
            <v>-0.23089193349892012</v>
          </cell>
          <cell r="H15">
            <v>-0.29117277361060401</v>
          </cell>
        </row>
        <row r="16">
          <cell r="C16">
            <v>-0.25141935693798489</v>
          </cell>
          <cell r="D16">
            <v>-0.22782807008639316</v>
          </cell>
          <cell r="E16">
            <v>-0.29218661285097203</v>
          </cell>
          <cell r="F16">
            <v>-0.25235489873542116</v>
          </cell>
          <cell r="G16">
            <v>-0.23353227738477333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64"/>
  <sheetViews>
    <sheetView workbookViewId="0">
      <selection sqref="A1:XFD1"/>
    </sheetView>
  </sheetViews>
  <sheetFormatPr baseColWidth="10" defaultRowHeight="15"/>
  <sheetData>
    <row r="1" spans="1:29">
      <c r="A1" s="3" t="s">
        <v>36</v>
      </c>
      <c r="B1" s="3"/>
      <c r="C1" s="3"/>
      <c r="E1" s="3" t="s">
        <v>40</v>
      </c>
      <c r="F1" s="3"/>
      <c r="I1" s="3" t="s">
        <v>37</v>
      </c>
      <c r="J1" s="3"/>
    </row>
    <row r="2" spans="1:29">
      <c r="A2" s="7" t="s">
        <v>3</v>
      </c>
      <c r="B2" s="8" t="s">
        <v>0</v>
      </c>
      <c r="C2" s="8" t="s">
        <v>1</v>
      </c>
      <c r="D2" s="8" t="s">
        <v>2</v>
      </c>
      <c r="E2" s="7" t="s">
        <v>3</v>
      </c>
      <c r="F2" s="8" t="s">
        <v>0</v>
      </c>
      <c r="G2" s="8" t="s">
        <v>1</v>
      </c>
      <c r="H2" s="8" t="s">
        <v>2</v>
      </c>
      <c r="I2" s="7" t="s">
        <v>3</v>
      </c>
      <c r="J2" s="8" t="s">
        <v>0</v>
      </c>
      <c r="K2" s="8" t="s">
        <v>1</v>
      </c>
      <c r="L2" s="8" t="s">
        <v>2</v>
      </c>
    </row>
    <row r="3" spans="1:29">
      <c r="A3" s="7">
        <v>0</v>
      </c>
      <c r="B3">
        <v>1.6121628413469593</v>
      </c>
      <c r="C3">
        <v>1.6103157481859187</v>
      </c>
      <c r="D3">
        <v>1.6122810122102282</v>
      </c>
      <c r="E3" s="7">
        <v>0</v>
      </c>
      <c r="F3">
        <f t="shared" ref="F3:F9" si="0">(B3/$B$19)-1</f>
        <v>-1.1636236465800476E-2</v>
      </c>
      <c r="G3">
        <f t="shared" ref="G3:H17" si="1">(C3/C$19)-1</f>
        <v>-7.5406907711741411E-3</v>
      </c>
      <c r="H3">
        <f t="shared" si="1"/>
        <v>-2.6365713435277494E-2</v>
      </c>
      <c r="I3" s="7">
        <v>0</v>
      </c>
      <c r="J3">
        <f>(F3/$F$33)*100</f>
        <v>3.982467352717308</v>
      </c>
      <c r="K3">
        <f t="shared" ref="K3:L17" si="2">(G3/$F$33)*100</f>
        <v>2.5807790088658935</v>
      </c>
      <c r="L3">
        <f t="shared" si="2"/>
        <v>9.0235870760872814</v>
      </c>
      <c r="O3">
        <v>3.982467352717308</v>
      </c>
      <c r="P3">
        <v>0.12351578144658903</v>
      </c>
      <c r="Q3">
        <v>0</v>
      </c>
      <c r="R3">
        <v>4.0916216516407715</v>
      </c>
      <c r="S3">
        <v>0.27752961544436694</v>
      </c>
      <c r="T3">
        <v>9.4979869466540967E-2</v>
      </c>
      <c r="U3">
        <v>4.2488829455222765</v>
      </c>
    </row>
    <row r="4" spans="1:29">
      <c r="A4" s="7">
        <v>0.5</v>
      </c>
      <c r="B4">
        <v>1.4873244929797191</v>
      </c>
      <c r="D4">
        <v>1.7243576567317576</v>
      </c>
      <c r="E4" s="7">
        <v>0.5</v>
      </c>
      <c r="F4">
        <f t="shared" si="0"/>
        <v>-8.8170502522044725E-2</v>
      </c>
      <c r="H4">
        <f t="shared" si="1"/>
        <v>4.1315827811490458E-2</v>
      </c>
      <c r="I4" s="7">
        <v>0.5</v>
      </c>
      <c r="J4">
        <f t="shared" ref="J4:J9" si="3">(F4/$F$33)*100</f>
        <v>30.176092484776344</v>
      </c>
      <c r="L4">
        <f t="shared" si="2"/>
        <v>-14.140219296276705</v>
      </c>
      <c r="O4">
        <v>30.176092484776344</v>
      </c>
      <c r="P4">
        <v>14.159142311633094</v>
      </c>
      <c r="Q4">
        <v>32.933515998691036</v>
      </c>
      <c r="R4">
        <v>30.308046408082991</v>
      </c>
      <c r="S4">
        <v>14.275042134360438</v>
      </c>
      <c r="T4">
        <v>19.670200342929014</v>
      </c>
      <c r="U4">
        <v>30.352959250455392</v>
      </c>
    </row>
    <row r="5" spans="1:29">
      <c r="A5" s="7">
        <v>1</v>
      </c>
      <c r="B5">
        <v>1.2850169651272301</v>
      </c>
      <c r="C5">
        <v>1.5822139342961401</v>
      </c>
      <c r="D5">
        <v>1.9179561999999999</v>
      </c>
      <c r="E5" s="7">
        <v>1</v>
      </c>
      <c r="F5">
        <f t="shared" si="0"/>
        <v>-0.21219856252405134</v>
      </c>
      <c r="G5">
        <f t="shared" ref="G5:G64" si="4">(C5/C$19)-1</f>
        <v>-2.4860217598472234E-2</v>
      </c>
      <c r="H5">
        <f t="shared" si="1"/>
        <v>0.15822732036609399</v>
      </c>
      <c r="I5" s="7">
        <v>1</v>
      </c>
      <c r="J5">
        <f t="shared" si="3"/>
        <v>72.624327464407784</v>
      </c>
      <c r="K5">
        <f t="shared" si="2"/>
        <v>8.5083355996025851</v>
      </c>
      <c r="L5">
        <f t="shared" si="2"/>
        <v>-54.152830214297623</v>
      </c>
      <c r="O5">
        <v>72.624327464407784</v>
      </c>
      <c r="Q5">
        <v>67.583434855371777</v>
      </c>
      <c r="R5">
        <v>65.246524827831166</v>
      </c>
      <c r="S5">
        <v>63.274484825662078</v>
      </c>
      <c r="T5">
        <v>65.939676572926984</v>
      </c>
      <c r="U5">
        <v>69.165573477408216</v>
      </c>
    </row>
    <row r="6" spans="1:29">
      <c r="A6" s="7">
        <v>2</v>
      </c>
      <c r="B6">
        <v>1.189562</v>
      </c>
      <c r="C6">
        <v>1.57447552447552</v>
      </c>
      <c r="D6">
        <v>2.1073796791443851</v>
      </c>
      <c r="E6" s="7">
        <v>2</v>
      </c>
      <c r="F6">
        <f t="shared" si="0"/>
        <v>-0.270718847300216</v>
      </c>
      <c r="G6">
        <f t="shared" si="4"/>
        <v>-2.9629503916235755E-2</v>
      </c>
      <c r="H6">
        <f t="shared" si="1"/>
        <v>0.27261754922732861</v>
      </c>
      <c r="I6" s="7">
        <v>2</v>
      </c>
      <c r="J6">
        <f t="shared" si="3"/>
        <v>92.652721032874453</v>
      </c>
      <c r="K6">
        <f t="shared" si="2"/>
        <v>10.14060966966618</v>
      </c>
      <c r="L6">
        <f t="shared" si="2"/>
        <v>-93.302546125333791</v>
      </c>
      <c r="O6">
        <v>92.652721032874453</v>
      </c>
      <c r="P6">
        <v>70.300521159200841</v>
      </c>
      <c r="Q6">
        <v>72.988187123452093</v>
      </c>
      <c r="R6">
        <v>95.133729816513807</v>
      </c>
      <c r="S6">
        <v>77.002443310762047</v>
      </c>
      <c r="T6">
        <v>73.073039434825304</v>
      </c>
    </row>
    <row r="7" spans="1:29">
      <c r="A7" s="7">
        <v>4</v>
      </c>
      <c r="B7">
        <v>1.1780770669659559</v>
      </c>
      <c r="C7">
        <v>1.5750842347934</v>
      </c>
      <c r="D7">
        <v>2.189465801298053</v>
      </c>
      <c r="E7" s="7">
        <v>4</v>
      </c>
      <c r="F7">
        <f t="shared" si="0"/>
        <v>-0.27775988021968345</v>
      </c>
      <c r="G7">
        <f t="shared" si="4"/>
        <v>-2.9254347539429348E-2</v>
      </c>
      <c r="H7">
        <f t="shared" si="1"/>
        <v>0.32218822727580876</v>
      </c>
      <c r="I7" s="7">
        <v>4</v>
      </c>
      <c r="J7">
        <f t="shared" si="3"/>
        <v>95.062493626753934</v>
      </c>
      <c r="K7">
        <f>(G7/[1]Hoja1!$E$16)*(100)</f>
        <v>10.012213514501552</v>
      </c>
      <c r="L7">
        <f t="shared" si="2"/>
        <v>-110.26796338548846</v>
      </c>
      <c r="O7">
        <v>95.062493626753934</v>
      </c>
      <c r="P7">
        <v>76.879089008521305</v>
      </c>
      <c r="Q7">
        <v>75.789864996501365</v>
      </c>
      <c r="R7">
        <v>97.890069199744005</v>
      </c>
      <c r="S7">
        <v>84.702351792966326</v>
      </c>
      <c r="T7">
        <v>75.822666583221022</v>
      </c>
      <c r="U7">
        <v>95.183298274982988</v>
      </c>
    </row>
    <row r="8" spans="1:29">
      <c r="A8" s="7">
        <v>8</v>
      </c>
      <c r="B8">
        <v>1.1647601161003927</v>
      </c>
      <c r="C8">
        <v>1.5678246753246801</v>
      </c>
      <c r="D8">
        <v>2.1486486486486487</v>
      </c>
      <c r="E8" s="7">
        <v>8</v>
      </c>
      <c r="F8">
        <f t="shared" si="0"/>
        <v>-0.28592406273197313</v>
      </c>
      <c r="G8">
        <f t="shared" si="4"/>
        <v>-3.3728511928461713E-2</v>
      </c>
      <c r="H8">
        <f t="shared" si="1"/>
        <v>0.29753931123794874</v>
      </c>
      <c r="I8" s="7">
        <v>8</v>
      </c>
      <c r="J8">
        <f t="shared" si="3"/>
        <v>97.856660831277338</v>
      </c>
      <c r="K8">
        <f>(G8/[1]Hoja1!$E$16)*(100)</f>
        <v>11.543482981427603</v>
      </c>
      <c r="L8">
        <f t="shared" si="2"/>
        <v>-101.83194511711145</v>
      </c>
      <c r="O8">
        <v>97.856660831277338</v>
      </c>
      <c r="P8">
        <v>84.708922140211783</v>
      </c>
      <c r="Q8">
        <v>77.819660689901909</v>
      </c>
      <c r="R8">
        <v>99.601831618132081</v>
      </c>
      <c r="S8">
        <v>86.100759685278234</v>
      </c>
      <c r="T8">
        <v>79.022078132198729</v>
      </c>
      <c r="U8">
        <v>97.926474954880234</v>
      </c>
    </row>
    <row r="9" spans="1:29">
      <c r="A9" s="7">
        <v>16</v>
      </c>
      <c r="B9">
        <v>1.1566878980891719</v>
      </c>
      <c r="C9">
        <v>1.560740863238</v>
      </c>
      <c r="D9">
        <v>2.1960417223856648</v>
      </c>
      <c r="E9" s="7">
        <v>16</v>
      </c>
      <c r="F9">
        <f t="shared" si="0"/>
        <v>-0.2908728728453317</v>
      </c>
      <c r="G9">
        <f t="shared" si="4"/>
        <v>-3.8094360836151586E-2</v>
      </c>
      <c r="H9">
        <f t="shared" si="1"/>
        <v>0.3261593354065595</v>
      </c>
      <c r="I9" s="7">
        <v>16</v>
      </c>
      <c r="J9">
        <f t="shared" si="3"/>
        <v>99.550376386918728</v>
      </c>
      <c r="K9">
        <f>(G9/[1]Hoja1!$E$16)*(100)</f>
        <v>13.037681796729469</v>
      </c>
      <c r="L9">
        <f t="shared" si="2"/>
        <v>-111.62706334287637</v>
      </c>
      <c r="O9">
        <v>99.550376386918728</v>
      </c>
      <c r="P9">
        <v>86.047527805875134</v>
      </c>
      <c r="Q9">
        <v>77.973479983696407</v>
      </c>
      <c r="R9">
        <v>100</v>
      </c>
      <c r="S9">
        <v>86.36771420603489</v>
      </c>
      <c r="T9">
        <v>79.925727981208027</v>
      </c>
      <c r="U9">
        <v>99.653016532661908</v>
      </c>
    </row>
    <row r="10" spans="1:29">
      <c r="L10">
        <f t="shared" si="2"/>
        <v>0</v>
      </c>
    </row>
    <row r="11" spans="1:29">
      <c r="A11" s="7">
        <v>0</v>
      </c>
      <c r="B11">
        <v>1.6305545354388542</v>
      </c>
      <c r="C11">
        <v>1.6254187192118226</v>
      </c>
      <c r="D11">
        <v>1.61505059021922</v>
      </c>
      <c r="E11" s="7">
        <v>0</v>
      </c>
      <c r="F11">
        <f>(B11/$B$19)-1</f>
        <v>-3.6089657814519782E-4</v>
      </c>
      <c r="G11">
        <f t="shared" si="4"/>
        <v>1.7674739217174995E-3</v>
      </c>
      <c r="H11">
        <f t="shared" si="1"/>
        <v>-2.4693203439533296E-2</v>
      </c>
      <c r="I11" s="7">
        <v>0</v>
      </c>
      <c r="J11">
        <f>([1]Hoja1!C10/[1]Hoja1!$E$16)*(100)</f>
        <v>0.12351578144658903</v>
      </c>
      <c r="K11">
        <f>(G11/[1]Hoja1!$E$16)*(100)</f>
        <v>-0.60491269756393273</v>
      </c>
      <c r="L11">
        <f t="shared" si="2"/>
        <v>8.4511754999972943</v>
      </c>
      <c r="O11" s="1">
        <v>0</v>
      </c>
      <c r="P11" s="1">
        <v>0.5</v>
      </c>
      <c r="Q11" s="1">
        <v>1</v>
      </c>
      <c r="R11" s="1">
        <v>2</v>
      </c>
      <c r="S11" s="1">
        <v>4</v>
      </c>
      <c r="T11" s="1">
        <v>8</v>
      </c>
      <c r="U11" s="1">
        <v>16</v>
      </c>
    </row>
    <row r="12" spans="1:29">
      <c r="A12" s="7">
        <v>0.5</v>
      </c>
      <c r="B12">
        <v>1.5636609907120742</v>
      </c>
      <c r="D12">
        <v>1.80264132</v>
      </c>
      <c r="E12" s="7">
        <v>0.5</v>
      </c>
      <c r="F12">
        <f>(B12/$B$19)-1</f>
        <v>-4.1371118329109557E-2</v>
      </c>
      <c r="H12">
        <f t="shared" si="1"/>
        <v>8.8590253335711466E-2</v>
      </c>
      <c r="I12" s="7">
        <v>0.5</v>
      </c>
      <c r="J12">
        <f>([1]Hoja1!C11/[1]Hoja1!$E$16)*(100)</f>
        <v>14.159142311633094</v>
      </c>
      <c r="L12">
        <f t="shared" si="2"/>
        <v>-30.319750953441655</v>
      </c>
      <c r="O12">
        <v>0</v>
      </c>
      <c r="P12">
        <v>27.408389904905199</v>
      </c>
      <c r="Q12">
        <v>90.118311599591152</v>
      </c>
      <c r="R12">
        <v>92.782456554976235</v>
      </c>
      <c r="S12">
        <v>95.303985610317483</v>
      </c>
      <c r="T12">
        <v>98.227736095978386</v>
      </c>
      <c r="U12">
        <v>100</v>
      </c>
      <c r="W12" t="s">
        <v>4</v>
      </c>
      <c r="X12" t="s">
        <v>5</v>
      </c>
      <c r="Y12" t="s">
        <v>6</v>
      </c>
      <c r="Z12" t="s">
        <v>7</v>
      </c>
      <c r="AA12" t="s">
        <v>8</v>
      </c>
      <c r="AB12" t="s">
        <v>9</v>
      </c>
      <c r="AC12" t="s">
        <v>10</v>
      </c>
    </row>
    <row r="13" spans="1:29">
      <c r="A13" s="7">
        <v>1</v>
      </c>
      <c r="C13">
        <v>1.6313033359193172</v>
      </c>
      <c r="D13">
        <v>1.9023620193565201</v>
      </c>
      <c r="E13" s="7">
        <v>1</v>
      </c>
      <c r="G13">
        <f t="shared" si="4"/>
        <v>5.3942425471724675E-3</v>
      </c>
      <c r="H13">
        <f t="shared" si="1"/>
        <v>0.1488102095582442</v>
      </c>
      <c r="I13" s="7">
        <v>1</v>
      </c>
      <c r="K13">
        <f>(G13/[1]Hoja1!$E$16)*(100)</f>
        <v>-1.8461634824877373</v>
      </c>
      <c r="L13">
        <f t="shared" si="2"/>
        <v>-50.929852023762614</v>
      </c>
      <c r="O13">
        <v>-4.0379156667429843</v>
      </c>
      <c r="P13">
        <v>10.648632016500233</v>
      </c>
      <c r="Q13">
        <v>105.51637328487493</v>
      </c>
      <c r="R13">
        <v>69.393643197477445</v>
      </c>
      <c r="S13">
        <v>76.277301023417877</v>
      </c>
      <c r="T13">
        <v>84.470253250601573</v>
      </c>
      <c r="U13">
        <v>85.87093856347613</v>
      </c>
      <c r="W13" t="s">
        <v>11</v>
      </c>
      <c r="X13">
        <v>7</v>
      </c>
      <c r="Y13">
        <v>0</v>
      </c>
      <c r="Z13">
        <v>-2.2509999999999999</v>
      </c>
      <c r="AA13">
        <v>2.2309999999999999</v>
      </c>
      <c r="AB13">
        <v>0.84299999999999997</v>
      </c>
      <c r="AC13">
        <v>2.0640000000000001</v>
      </c>
    </row>
    <row r="14" spans="1:29">
      <c r="A14" s="7">
        <v>2</v>
      </c>
      <c r="B14">
        <v>1.2960921843687374</v>
      </c>
      <c r="C14">
        <v>1.6310549492628756</v>
      </c>
      <c r="D14">
        <v>1.92709329582747</v>
      </c>
      <c r="E14" s="7">
        <v>2</v>
      </c>
      <c r="F14">
        <f>(B14/$B$19)-1</f>
        <v>-0.20540871159164986</v>
      </c>
      <c r="G14">
        <f t="shared" si="4"/>
        <v>5.2411585015426088E-3</v>
      </c>
      <c r="H14">
        <f t="shared" si="1"/>
        <v>0.16374508663008824</v>
      </c>
      <c r="I14" s="7">
        <v>2</v>
      </c>
      <c r="J14">
        <f>([1]Hoja1!C13/[1]Hoja1!$E$16)*(100)</f>
        <v>70.300521159200841</v>
      </c>
      <c r="K14">
        <f>(G14/[1]Hoja1!$E$16)*(100)</f>
        <v>-1.7937709227683987</v>
      </c>
      <c r="L14">
        <f t="shared" si="2"/>
        <v>-56.04126932181024</v>
      </c>
      <c r="O14">
        <v>-4.1671596595171296</v>
      </c>
      <c r="P14">
        <v>52.248797213547334</v>
      </c>
      <c r="Q14">
        <v>53.377485612329231</v>
      </c>
      <c r="R14">
        <v>72.205953303885025</v>
      </c>
      <c r="S14">
        <v>75.137562775477249</v>
      </c>
      <c r="T14">
        <v>77.261492987944422</v>
      </c>
      <c r="U14">
        <v>77.422445859414481</v>
      </c>
      <c r="W14" t="s">
        <v>12</v>
      </c>
      <c r="X14">
        <v>7</v>
      </c>
      <c r="Y14">
        <v>0</v>
      </c>
      <c r="Z14">
        <v>29.788</v>
      </c>
      <c r="AA14">
        <v>17.100999999999999</v>
      </c>
      <c r="AB14">
        <v>6.4640000000000004</v>
      </c>
      <c r="AC14">
        <v>15.816000000000001</v>
      </c>
    </row>
    <row r="15" spans="1:29">
      <c r="A15" s="7">
        <v>4</v>
      </c>
      <c r="B15">
        <v>1.264738847791975</v>
      </c>
      <c r="C15">
        <v>1.5766464799394397</v>
      </c>
      <c r="D15">
        <v>1.9436904418134566</v>
      </c>
      <c r="E15" s="7">
        <v>4</v>
      </c>
      <c r="F15">
        <f>(B15/$B$19)-1</f>
        <v>-0.22463040616468233</v>
      </c>
      <c r="G15">
        <f t="shared" si="4"/>
        <v>-2.8291514790490968E-2</v>
      </c>
      <c r="H15">
        <f t="shared" si="1"/>
        <v>0.17376787438774111</v>
      </c>
      <c r="I15" s="7">
        <v>4</v>
      </c>
      <c r="J15">
        <f>([1]Hoja1!C14/[1]Hoja1!$E$16)*(100)</f>
        <v>76.879089008521305</v>
      </c>
      <c r="K15">
        <f>(G15/[1]Hoja1!$E$16)*(100)</f>
        <v>9.6826868672867228</v>
      </c>
      <c r="L15">
        <f t="shared" si="2"/>
        <v>-59.471538648613695</v>
      </c>
      <c r="O15">
        <v>0.11421647708584737</v>
      </c>
      <c r="P15">
        <v>27.546463369774472</v>
      </c>
      <c r="Q15">
        <v>90.096819491068487</v>
      </c>
      <c r="R15">
        <v>95.378525474671278</v>
      </c>
      <c r="S15">
        <v>98.262693822692583</v>
      </c>
      <c r="T15">
        <v>100.05384153711572</v>
      </c>
      <c r="U15">
        <v>100.47047551591859</v>
      </c>
      <c r="W15" t="s">
        <v>13</v>
      </c>
      <c r="X15">
        <v>7</v>
      </c>
      <c r="Y15">
        <v>0</v>
      </c>
      <c r="Z15">
        <v>78.882000000000005</v>
      </c>
      <c r="AA15">
        <v>20.311</v>
      </c>
      <c r="AB15">
        <v>7.6769999999999996</v>
      </c>
      <c r="AC15">
        <v>18.783999999999999</v>
      </c>
    </row>
    <row r="16" spans="1:29">
      <c r="A16" s="7">
        <v>8</v>
      </c>
      <c r="B16">
        <v>1.2274220032840724</v>
      </c>
      <c r="C16">
        <v>1.5740140979234141</v>
      </c>
      <c r="D16">
        <v>1.9552199258081611</v>
      </c>
      <c r="E16" s="7">
        <v>8</v>
      </c>
      <c r="F16">
        <f>(B16/$B$19)-1</f>
        <v>-0.24750813038405195</v>
      </c>
      <c r="G16">
        <f t="shared" si="4"/>
        <v>-2.9913887322209898E-2</v>
      </c>
      <c r="H16">
        <f t="shared" si="1"/>
        <v>0.18073037089959576</v>
      </c>
      <c r="I16" s="7">
        <v>8</v>
      </c>
      <c r="J16">
        <f>([1]Hoja1!C15/[1]Hoja1!$E$16)*(100)</f>
        <v>84.708922140211783</v>
      </c>
      <c r="K16">
        <f>(G16/[1]Hoja1!$E$16)*(100)</f>
        <v>10.237939045300234</v>
      </c>
      <c r="L16">
        <f t="shared" si="2"/>
        <v>-61.854432390362859</v>
      </c>
      <c r="O16">
        <v>-3.8767592330046661</v>
      </c>
      <c r="P16">
        <v>10.76990685017465</v>
      </c>
      <c r="Q16">
        <v>69.461859261224177</v>
      </c>
      <c r="R16">
        <v>76.406376048169761</v>
      </c>
      <c r="S16">
        <v>84.463378194621114</v>
      </c>
      <c r="T16">
        <v>85.926639143242937</v>
      </c>
      <c r="U16">
        <v>86.205974040756644</v>
      </c>
      <c r="W16" t="s">
        <v>14</v>
      </c>
      <c r="X16">
        <v>7</v>
      </c>
      <c r="Y16">
        <v>0</v>
      </c>
      <c r="Z16">
        <v>81.984999999999999</v>
      </c>
      <c r="AA16">
        <v>11.944000000000001</v>
      </c>
      <c r="AB16">
        <v>4.5140000000000002</v>
      </c>
      <c r="AC16">
        <v>11.045999999999999</v>
      </c>
    </row>
    <row r="17" spans="1:29">
      <c r="A17" s="7">
        <v>16</v>
      </c>
      <c r="B17">
        <v>1.221042232650037</v>
      </c>
      <c r="C17">
        <v>1.5715381664748753</v>
      </c>
      <c r="D17">
        <v>1.965454523</v>
      </c>
      <c r="E17" s="7">
        <v>16</v>
      </c>
      <c r="F17">
        <f>(B17/$B$19)-1</f>
        <v>-0.25141935693798489</v>
      </c>
      <c r="G17">
        <f t="shared" si="4"/>
        <v>-3.1439837259595094E-2</v>
      </c>
      <c r="H17">
        <f t="shared" si="1"/>
        <v>0.18691090311432013</v>
      </c>
      <c r="I17" s="7">
        <v>16</v>
      </c>
      <c r="J17">
        <f>([1]Hoja1!C16/[1]Hoja1!$E$16)*(100)</f>
        <v>86.047527805875134</v>
      </c>
      <c r="K17">
        <f>(G17/[1]Hoja1!$E$16)*(100)</f>
        <v>10.760190876927954</v>
      </c>
      <c r="L17">
        <f t="shared" si="2"/>
        <v>-63.96970117506816</v>
      </c>
      <c r="O17">
        <v>-4.0677749702146553</v>
      </c>
      <c r="P17">
        <v>52.299029120419604</v>
      </c>
      <c r="Q17">
        <v>53.439586329708732</v>
      </c>
      <c r="R17">
        <v>72.294740755897664</v>
      </c>
      <c r="S17">
        <v>75.171885580120701</v>
      </c>
      <c r="T17">
        <v>78.519674164500742</v>
      </c>
      <c r="U17">
        <v>79.465231996770456</v>
      </c>
      <c r="W17" t="s">
        <v>15</v>
      </c>
      <c r="X17">
        <v>7</v>
      </c>
      <c r="Y17">
        <v>0</v>
      </c>
      <c r="Z17">
        <v>86.131</v>
      </c>
      <c r="AA17">
        <v>10.956</v>
      </c>
      <c r="AB17">
        <v>4.141</v>
      </c>
      <c r="AC17">
        <v>10.132999999999999</v>
      </c>
    </row>
    <row r="18" spans="1:29">
      <c r="O18">
        <v>0.27877097604974188</v>
      </c>
      <c r="P18">
        <v>27.593459105923007</v>
      </c>
      <c r="Q18">
        <v>90.161165334680561</v>
      </c>
      <c r="R18">
        <v>95.430392737406393</v>
      </c>
      <c r="S18">
        <v>98.300787943934878</v>
      </c>
      <c r="T18">
        <v>100.10740022124631</v>
      </c>
      <c r="W18" t="s">
        <v>16</v>
      </c>
      <c r="X18">
        <v>7</v>
      </c>
      <c r="Y18">
        <v>0</v>
      </c>
      <c r="Z18">
        <v>89.224000000000004</v>
      </c>
      <c r="AA18">
        <v>10.066000000000001</v>
      </c>
      <c r="AB18">
        <v>3.8050000000000002</v>
      </c>
      <c r="AC18">
        <v>9.31</v>
      </c>
    </row>
    <row r="19" spans="1:29">
      <c r="A19" s="7">
        <v>0</v>
      </c>
      <c r="B19">
        <v>1.6311432094416065</v>
      </c>
      <c r="C19">
        <v>1.6225509028044565</v>
      </c>
      <c r="D19">
        <v>1.6559410801963901</v>
      </c>
      <c r="E19" s="7">
        <v>0</v>
      </c>
      <c r="F19">
        <f t="shared" ref="F19:H25" si="5">(B19/$B$19)-1</f>
        <v>0</v>
      </c>
      <c r="G19">
        <f t="shared" si="5"/>
        <v>-5.2676592634017805E-3</v>
      </c>
      <c r="H19">
        <f t="shared" si="5"/>
        <v>1.5202755105281351E-2</v>
      </c>
      <c r="I19" s="7">
        <v>0</v>
      </c>
      <c r="J19">
        <f>([1]Hoja1!D10/[1]Hoja1!$E$16)*(100)</f>
        <v>0</v>
      </c>
      <c r="K19">
        <f>(G19/[1]Hoja1!$E$16)*(100)</f>
        <v>1.8028407297662599</v>
      </c>
      <c r="L19">
        <f t="shared" ref="L19:L49" si="6">(H19/$F$33)*100</f>
        <v>-5.2030977589775551</v>
      </c>
      <c r="O19" s="2" t="s">
        <v>17</v>
      </c>
      <c r="P19" t="s">
        <v>5</v>
      </c>
      <c r="Q19" t="s">
        <v>6</v>
      </c>
      <c r="R19" s="3" t="s">
        <v>7</v>
      </c>
      <c r="S19" t="s">
        <v>8</v>
      </c>
      <c r="T19" s="3" t="s">
        <v>9</v>
      </c>
      <c r="U19" t="s">
        <v>10</v>
      </c>
      <c r="W19" t="s">
        <v>18</v>
      </c>
      <c r="X19">
        <v>6</v>
      </c>
      <c r="Y19">
        <v>0</v>
      </c>
      <c r="Z19">
        <v>88.239000000000004</v>
      </c>
      <c r="AA19">
        <v>9.9160000000000004</v>
      </c>
      <c r="AB19">
        <v>4.048</v>
      </c>
      <c r="AC19">
        <v>10.406000000000001</v>
      </c>
    </row>
    <row r="20" spans="1:29">
      <c r="A20" s="7">
        <v>0.5</v>
      </c>
      <c r="B20">
        <v>1.4741826618856799</v>
      </c>
      <c r="C20">
        <v>1.6289010781161339</v>
      </c>
      <c r="D20">
        <v>1.8245963282459632</v>
      </c>
      <c r="E20" s="7">
        <v>0.5</v>
      </c>
      <c r="F20">
        <f t="shared" si="5"/>
        <v>-9.6227324889308297E-2</v>
      </c>
      <c r="G20">
        <f t="shared" si="5"/>
        <v>-1.3745766236185064E-3</v>
      </c>
      <c r="H20">
        <f t="shared" si="5"/>
        <v>0.11859971441169903</v>
      </c>
      <c r="I20" s="7">
        <v>0.5</v>
      </c>
      <c r="J20">
        <f>([1]Hoja1!D11/[1]Hoja1!$E$16)*(100)</f>
        <v>32.933515998691036</v>
      </c>
      <c r="K20">
        <f>(G20/[1]Hoja1!$E$16)*(100)</f>
        <v>0.47044476480501884</v>
      </c>
      <c r="L20">
        <f t="shared" si="6"/>
        <v>-40.590399831969741</v>
      </c>
      <c r="O20" s="1">
        <v>0</v>
      </c>
      <c r="P20">
        <v>7</v>
      </c>
      <c r="Q20">
        <v>0</v>
      </c>
      <c r="R20" s="3">
        <v>1.831</v>
      </c>
      <c r="S20">
        <v>2.1320000000000001</v>
      </c>
      <c r="T20" s="3">
        <v>0.80600000000000005</v>
      </c>
      <c r="U20">
        <v>1.972</v>
      </c>
    </row>
    <row r="21" spans="1:29">
      <c r="A21" s="7">
        <v>1</v>
      </c>
      <c r="B21">
        <v>1.3090417690417699</v>
      </c>
      <c r="C21">
        <v>1.6289449112978525</v>
      </c>
      <c r="D21">
        <v>1.8230232558139534</v>
      </c>
      <c r="E21" s="7">
        <v>1</v>
      </c>
      <c r="F21">
        <f t="shared" si="5"/>
        <v>-0.19746974915225401</v>
      </c>
      <c r="G21">
        <f t="shared" si="5"/>
        <v>-1.3477039483900111E-3</v>
      </c>
      <c r="H21">
        <f t="shared" si="5"/>
        <v>0.11763531568637298</v>
      </c>
      <c r="I21" s="7">
        <v>1</v>
      </c>
      <c r="J21">
        <f>([1]Hoja1!D12/[1]Hoja1!$E$16)*(100)</f>
        <v>67.583434855371777</v>
      </c>
      <c r="K21">
        <f>(G21/[1]Hoja1!$E$16)*(100)</f>
        <v>0.46124767156166702</v>
      </c>
      <c r="L21">
        <f t="shared" si="6"/>
        <v>-40.26033723398961</v>
      </c>
      <c r="O21" s="1">
        <v>0.5</v>
      </c>
      <c r="P21">
        <v>7</v>
      </c>
      <c r="Q21">
        <v>0</v>
      </c>
      <c r="R21" s="3">
        <v>24.553999999999998</v>
      </c>
      <c r="S21">
        <v>8.2270000000000003</v>
      </c>
      <c r="T21" s="3">
        <v>3.11</v>
      </c>
      <c r="U21">
        <v>7.609</v>
      </c>
    </row>
    <row r="22" spans="1:29">
      <c r="A22" s="7">
        <v>2</v>
      </c>
      <c r="B22">
        <v>1.2832828165073444</v>
      </c>
      <c r="C22">
        <v>1.5740911607307599</v>
      </c>
      <c r="D22">
        <v>1.8035799522673031</v>
      </c>
      <c r="E22" s="7">
        <v>2</v>
      </c>
      <c r="F22">
        <f t="shared" si="5"/>
        <v>-0.21326171173734398</v>
      </c>
      <c r="G22">
        <f t="shared" si="5"/>
        <v>-3.4976725759338634E-2</v>
      </c>
      <c r="H22">
        <f t="shared" si="5"/>
        <v>0.10571526879281623</v>
      </c>
      <c r="I22" s="7">
        <v>2</v>
      </c>
      <c r="J22">
        <f>([1]Hoja1!D13/[1]Hoja1!$E$16)*(100)</f>
        <v>72.988187123452093</v>
      </c>
      <c r="K22">
        <f>(G22/[1]Hoja1!$E$16)*(100)</f>
        <v>11.970680455910653</v>
      </c>
      <c r="L22">
        <f t="shared" si="6"/>
        <v>-36.180736605730687</v>
      </c>
      <c r="O22" s="1">
        <v>1</v>
      </c>
      <c r="P22">
        <v>7</v>
      </c>
      <c r="Q22">
        <v>1</v>
      </c>
      <c r="R22" s="3">
        <v>67.305999999999997</v>
      </c>
      <c r="S22">
        <v>3.2919999999999998</v>
      </c>
      <c r="T22" s="3">
        <v>1.3440000000000001</v>
      </c>
      <c r="U22">
        <v>3.4550000000000001</v>
      </c>
    </row>
    <row r="23" spans="1:29">
      <c r="A23" s="7">
        <v>4</v>
      </c>
      <c r="B23">
        <v>1.26993006993007</v>
      </c>
      <c r="C23">
        <v>1.5716143414452908</v>
      </c>
      <c r="D23">
        <v>1.8809967396367024</v>
      </c>
      <c r="E23" s="7">
        <v>4</v>
      </c>
      <c r="F23">
        <f t="shared" si="5"/>
        <v>-0.22144783941760182</v>
      </c>
      <c r="G23">
        <f t="shared" si="5"/>
        <v>-3.6495181815883848E-2</v>
      </c>
      <c r="H23">
        <f t="shared" si="5"/>
        <v>0.15317694286366734</v>
      </c>
      <c r="I23" s="7">
        <v>4</v>
      </c>
      <c r="J23">
        <f>([1]Hoja1!D14/[1]Hoja1!$E$16)*(100)</f>
        <v>75.789864996501365</v>
      </c>
      <c r="K23">
        <f>(G23/[1]Hoja1!$E$16)*(100)</f>
        <v>12.49036752908936</v>
      </c>
      <c r="L23">
        <f t="shared" si="6"/>
        <v>-52.424353521560654</v>
      </c>
      <c r="O23" s="1">
        <v>2</v>
      </c>
      <c r="P23">
        <v>6</v>
      </c>
      <c r="Q23">
        <v>0</v>
      </c>
      <c r="R23" s="3">
        <v>80.191999999999993</v>
      </c>
      <c r="S23">
        <v>10.855</v>
      </c>
      <c r="T23" s="3">
        <v>4.431</v>
      </c>
      <c r="U23">
        <v>11.391</v>
      </c>
    </row>
    <row r="24" spans="1:29">
      <c r="A24" s="7">
        <v>8</v>
      </c>
      <c r="B24">
        <v>1.2602561000000001</v>
      </c>
      <c r="C24">
        <v>1.5689977561705311</v>
      </c>
      <c r="D24">
        <v>1.89245963282459</v>
      </c>
      <c r="E24" s="7">
        <v>8</v>
      </c>
      <c r="F24">
        <f t="shared" si="5"/>
        <v>-0.22737863070194375</v>
      </c>
      <c r="G24">
        <f t="shared" si="5"/>
        <v>-3.8099323781846106E-2</v>
      </c>
      <c r="H24">
        <f t="shared" si="5"/>
        <v>0.16020446388177079</v>
      </c>
      <c r="I24" s="7">
        <v>8</v>
      </c>
      <c r="J24">
        <f>([1]Hoja1!D15/[1]Hoja1!$E$16)*(100)</f>
        <v>77.819660689901909</v>
      </c>
      <c r="K24">
        <f>(G24/[1]Hoja1!$E$16)*(100)</f>
        <v>13.039380350145757</v>
      </c>
      <c r="L24">
        <f t="shared" si="6"/>
        <v>-54.829501707349635</v>
      </c>
      <c r="O24" s="1">
        <v>4</v>
      </c>
      <c r="P24">
        <v>7</v>
      </c>
      <c r="Q24">
        <v>0</v>
      </c>
      <c r="R24" s="3">
        <v>85.903999999999996</v>
      </c>
      <c r="S24">
        <v>10.004</v>
      </c>
      <c r="T24" s="3">
        <v>3.7810000000000001</v>
      </c>
      <c r="U24">
        <v>9.2520000000000007</v>
      </c>
    </row>
    <row r="25" spans="1:29">
      <c r="A25" s="7">
        <v>16</v>
      </c>
      <c r="B25">
        <v>1.2595229999999999</v>
      </c>
      <c r="C25">
        <v>1.5589710050141705</v>
      </c>
      <c r="D25">
        <v>1.900215642</v>
      </c>
      <c r="E25" s="7">
        <v>16</v>
      </c>
      <c r="F25">
        <f t="shared" si="5"/>
        <v>-0.22782807008639316</v>
      </c>
      <c r="G25">
        <f t="shared" si="5"/>
        <v>-4.4246393578245558E-2</v>
      </c>
      <c r="H25">
        <f t="shared" si="5"/>
        <v>0.16495941680712733</v>
      </c>
      <c r="I25" s="7">
        <v>16</v>
      </c>
      <c r="J25">
        <f>([1]Hoja1!D16/[1]Hoja1!$E$16)*(100)</f>
        <v>77.973479983696407</v>
      </c>
      <c r="K25">
        <f>(G25/[1]Hoja1!$E$16)*(100)</f>
        <v>15.143196721614743</v>
      </c>
      <c r="L25">
        <f t="shared" si="6"/>
        <v>-56.456870216454391</v>
      </c>
      <c r="O25" s="1">
        <v>8</v>
      </c>
      <c r="P25">
        <v>7</v>
      </c>
      <c r="Q25">
        <v>0</v>
      </c>
      <c r="R25" s="3">
        <v>89.004999999999995</v>
      </c>
      <c r="S25">
        <v>9.3260000000000005</v>
      </c>
      <c r="T25" s="3">
        <v>3.5249999999999999</v>
      </c>
      <c r="U25">
        <v>8.6259999999999994</v>
      </c>
    </row>
    <row r="26" spans="1:29">
      <c r="O26" s="1">
        <v>16</v>
      </c>
      <c r="P26">
        <v>7</v>
      </c>
      <c r="Q26">
        <v>0</v>
      </c>
      <c r="R26" s="3">
        <v>89.930999999999997</v>
      </c>
      <c r="S26">
        <v>9.6549999999999994</v>
      </c>
      <c r="T26" s="3">
        <v>3.649</v>
      </c>
      <c r="U26">
        <v>8.9290000000000003</v>
      </c>
    </row>
    <row r="27" spans="1:29">
      <c r="A27" s="7">
        <v>0</v>
      </c>
      <c r="B27">
        <v>1.6116426139127615</v>
      </c>
      <c r="C27">
        <v>1.620269763956538</v>
      </c>
      <c r="D27">
        <v>1.6065573770491803</v>
      </c>
      <c r="E27" s="7">
        <v>0</v>
      </c>
      <c r="F27">
        <f t="shared" ref="F27:H33" si="7">(B27/$B$19)-1</f>
        <v>-1.1955170714606167E-2</v>
      </c>
      <c r="G27">
        <f t="shared" si="7"/>
        <v>-6.6661501100144793E-3</v>
      </c>
      <c r="H27">
        <f t="shared" si="7"/>
        <v>-1.5072761392203371E-2</v>
      </c>
      <c r="I27" s="7">
        <v>0</v>
      </c>
      <c r="J27">
        <f>([1]Hoja1!E10/[1]Hoja1!$E$16)*(100)</f>
        <v>4.0916216516407715</v>
      </c>
      <c r="K27">
        <f>(G27/[1]Hoja1!$E$16)*(100)</f>
        <v>2.2814700663286405</v>
      </c>
      <c r="L27">
        <f t="shared" si="6"/>
        <v>5.1586077969599309</v>
      </c>
    </row>
    <row r="28" spans="1:29">
      <c r="A28" s="7">
        <v>0.5</v>
      </c>
      <c r="B28">
        <v>1.4866956029439518</v>
      </c>
      <c r="C28">
        <v>1.6505059021922428</v>
      </c>
      <c r="D28">
        <v>1.8523898781630741</v>
      </c>
      <c r="E28" s="7">
        <v>0.5</v>
      </c>
      <c r="F28">
        <f t="shared" si="7"/>
        <v>-8.8556054221078373E-2</v>
      </c>
      <c r="G28">
        <f t="shared" si="7"/>
        <v>1.1870627078332863E-2</v>
      </c>
      <c r="H28">
        <f t="shared" si="7"/>
        <v>0.13563902141811779</v>
      </c>
      <c r="I28" s="7">
        <v>0.5</v>
      </c>
      <c r="J28">
        <f>([1]Hoja1!E11/[1]Hoja1!$E$16)*(100)</f>
        <v>30.308046408082991</v>
      </c>
      <c r="K28">
        <f>(G28/[1]Hoja1!$E$16)*(100)</f>
        <v>-4.0626868433521981</v>
      </c>
      <c r="L28">
        <f t="shared" si="6"/>
        <v>-46.422052021698761</v>
      </c>
    </row>
    <row r="29" spans="1:29">
      <c r="A29" s="7">
        <v>1</v>
      </c>
      <c r="B29">
        <v>1.3201794403892899</v>
      </c>
      <c r="C29">
        <v>1.6258528489765813</v>
      </c>
      <c r="D29">
        <v>1.8901461574728902</v>
      </c>
      <c r="E29" s="7">
        <v>1</v>
      </c>
      <c r="F29">
        <f t="shared" si="7"/>
        <v>-0.19064161089740839</v>
      </c>
      <c r="G29">
        <f t="shared" si="7"/>
        <v>-3.2433451792600598E-3</v>
      </c>
      <c r="H29">
        <f t="shared" si="7"/>
        <v>0.15878614859326112</v>
      </c>
      <c r="I29" s="7">
        <v>1</v>
      </c>
      <c r="J29">
        <f>([1]Hoja1!E12/[1]Hoja1!$E$16)*(100)</f>
        <v>65.246524827831166</v>
      </c>
      <c r="K29">
        <f>(G29/[1]Hoja1!$E$16)*(100)</f>
        <v>1.1100252498270029</v>
      </c>
      <c r="L29">
        <f t="shared" si="6"/>
        <v>-54.344087514457421</v>
      </c>
    </row>
    <row r="30" spans="1:29">
      <c r="A30" s="7">
        <v>2</v>
      </c>
      <c r="B30">
        <v>1.1777375565610859</v>
      </c>
      <c r="C30">
        <v>1.6262975778546713</v>
      </c>
      <c r="D30">
        <v>1.94455252</v>
      </c>
      <c r="E30" s="7">
        <v>2</v>
      </c>
      <c r="F30">
        <f t="shared" si="7"/>
        <v>-0.27796802282966693</v>
      </c>
      <c r="G30">
        <f t="shared" si="7"/>
        <v>-2.9706966003273383E-3</v>
      </c>
      <c r="H30">
        <f t="shared" si="7"/>
        <v>0.19214089158099346</v>
      </c>
      <c r="I30" s="7">
        <v>2</v>
      </c>
      <c r="J30">
        <f>([1]Hoja1!E13/[1]Hoja1!$E$16)*(100)</f>
        <v>95.133729816513807</v>
      </c>
      <c r="K30">
        <f>(G30/[1]Hoja1!$E$16)*(100)</f>
        <v>1.0167120838772048</v>
      </c>
      <c r="L30">
        <f t="shared" si="6"/>
        <v>-65.759649186594913</v>
      </c>
    </row>
    <row r="31" spans="1:29">
      <c r="A31" s="7">
        <v>4</v>
      </c>
      <c r="B31">
        <v>1.1646008924144768</v>
      </c>
      <c r="C31">
        <v>1.5721742260619151</v>
      </c>
      <c r="D31">
        <v>1.98948308934881</v>
      </c>
      <c r="E31" s="7">
        <v>4</v>
      </c>
      <c r="F31">
        <f t="shared" si="7"/>
        <v>-0.28602167751220464</v>
      </c>
      <c r="G31">
        <f t="shared" si="7"/>
        <v>-3.6151935059018148E-2</v>
      </c>
      <c r="H31">
        <f t="shared" si="7"/>
        <v>0.2196863389020729</v>
      </c>
      <c r="I31" s="7">
        <v>4</v>
      </c>
      <c r="J31">
        <f>([1]Hoja1!E14/[1]Hoja1!$E$16)*(100)</f>
        <v>97.890069199744005</v>
      </c>
      <c r="K31">
        <f>(G31/[1]Hoja1!$E$16)*(100)</f>
        <v>12.372892346528284</v>
      </c>
      <c r="L31">
        <f t="shared" si="6"/>
        <v>-75.186996679455177</v>
      </c>
    </row>
    <row r="32" spans="1:29">
      <c r="A32" s="7">
        <v>8</v>
      </c>
      <c r="B32">
        <v>1.156442663378545</v>
      </c>
      <c r="C32">
        <v>1.5693060337017575</v>
      </c>
      <c r="D32">
        <v>1.9634916920196583</v>
      </c>
      <c r="E32" s="7">
        <v>8</v>
      </c>
      <c r="F32">
        <f t="shared" si="7"/>
        <v>-0.29102321814254861</v>
      </c>
      <c r="G32">
        <f t="shared" si="7"/>
        <v>-3.7910329014592126E-2</v>
      </c>
      <c r="H32">
        <f t="shared" si="7"/>
        <v>0.20375187209455725</v>
      </c>
      <c r="I32" s="7">
        <v>8</v>
      </c>
      <c r="J32">
        <f>([1]Hoja1!E15/[1]Hoja1!$E$16)*(100)</f>
        <v>99.601831618132081</v>
      </c>
      <c r="K32">
        <f>(G32/[1]Hoja1!$E$16)*(100)</f>
        <v>12.974697452661205</v>
      </c>
      <c r="L32">
        <f t="shared" si="6"/>
        <v>-69.733472764708637</v>
      </c>
    </row>
    <row r="33" spans="1:12">
      <c r="A33" s="7">
        <v>16</v>
      </c>
      <c r="B33">
        <v>1.1545449999999999</v>
      </c>
      <c r="C33">
        <v>1.5672077329928871</v>
      </c>
      <c r="D33">
        <v>1.9785054520000001</v>
      </c>
      <c r="E33" s="7">
        <v>16</v>
      </c>
      <c r="F33">
        <f t="shared" si="7"/>
        <v>-0.29218661285097203</v>
      </c>
      <c r="G33">
        <f t="shared" si="7"/>
        <v>-3.9196727840105861E-2</v>
      </c>
      <c r="H33">
        <f t="shared" si="7"/>
        <v>0.21295631220345568</v>
      </c>
      <c r="I33" s="7">
        <v>16</v>
      </c>
      <c r="J33">
        <f>([1]Hoja1!E16/[1]Hoja1!$E$16)*(100)</f>
        <v>100</v>
      </c>
      <c r="K33">
        <f>(G33/[1]Hoja1!$E$16)*(100)</f>
        <v>13.414963628089938</v>
      </c>
      <c r="L33">
        <f t="shared" si="6"/>
        <v>-72.883665040489973</v>
      </c>
    </row>
    <row r="35" spans="1:12">
      <c r="A35" s="7">
        <v>0</v>
      </c>
      <c r="B35">
        <v>1.6298205082637285</v>
      </c>
      <c r="C35">
        <v>1.6065573770491803</v>
      </c>
      <c r="D35">
        <v>1.5978599221789884</v>
      </c>
      <c r="E35" s="7">
        <v>0</v>
      </c>
      <c r="F35">
        <f t="shared" ref="F35:H41" si="8">(B35/$B$19)-1</f>
        <v>-8.1090438302522383E-4</v>
      </c>
      <c r="G35">
        <f t="shared" si="8"/>
        <v>-1.5072761392203371E-2</v>
      </c>
      <c r="H35">
        <f t="shared" si="8"/>
        <v>-2.0404883562622378E-2</v>
      </c>
      <c r="I35" s="7">
        <v>0</v>
      </c>
      <c r="J35">
        <f>([1]Hoja1!F10/[1]Hoja1!$E$16)*(100)</f>
        <v>0.27752961544436694</v>
      </c>
      <c r="K35">
        <f>(G35/[1]Hoja1!$E$16)*(100)</f>
        <v>5.1586077969599309</v>
      </c>
      <c r="L35">
        <f t="shared" si="6"/>
        <v>6.9835107650978392</v>
      </c>
    </row>
    <row r="36" spans="1:12">
      <c r="A36" s="7">
        <v>0.5</v>
      </c>
      <c r="B36">
        <v>1.5631086142322097</v>
      </c>
      <c r="C36">
        <v>1.5711920529801324</v>
      </c>
      <c r="D36">
        <v>1.6919150673743999</v>
      </c>
      <c r="E36" s="7">
        <v>0.5</v>
      </c>
      <c r="F36">
        <f t="shared" si="8"/>
        <v>-4.1709762095436864E-2</v>
      </c>
      <c r="G36">
        <f t="shared" si="8"/>
        <v>-3.6754072919199632E-2</v>
      </c>
      <c r="H36">
        <f t="shared" si="8"/>
        <v>3.7257217870892978E-2</v>
      </c>
      <c r="I36" s="7">
        <v>0.5</v>
      </c>
      <c r="J36">
        <f>([1]Hoja1!F11/[1]Hoja1!$E$16)*(100)</f>
        <v>14.275042134360438</v>
      </c>
      <c r="K36">
        <f>(G36/[1]Hoja1!$E$16)*(100)</f>
        <v>12.578972239890341</v>
      </c>
      <c r="L36">
        <f t="shared" si="6"/>
        <v>-12.751172104485084</v>
      </c>
    </row>
    <row r="37" spans="1:12">
      <c r="A37" s="7">
        <v>1</v>
      </c>
      <c r="B37">
        <v>1.3295781477291</v>
      </c>
      <c r="C37">
        <v>1.6081832332666222</v>
      </c>
      <c r="D37">
        <v>1.8853744939271255</v>
      </c>
      <c r="E37" s="7">
        <v>1</v>
      </c>
      <c r="F37">
        <f t="shared" si="8"/>
        <v>-0.1848795740110043</v>
      </c>
      <c r="G37">
        <f t="shared" si="8"/>
        <v>-1.4076002672287924E-2</v>
      </c>
      <c r="H37">
        <f t="shared" si="8"/>
        <v>0.15586079935467501</v>
      </c>
      <c r="I37" s="7">
        <v>1</v>
      </c>
      <c r="J37">
        <f>([1]Hoja1!F12/[1]Hoja1!$E$16)*(100)</f>
        <v>63.274484825662078</v>
      </c>
      <c r="K37">
        <f>(G37/[1]Hoja1!$E$16)*(100)</f>
        <v>4.8174700869910501</v>
      </c>
      <c r="L37">
        <f t="shared" si="6"/>
        <v>-53.342895430384019</v>
      </c>
    </row>
    <row r="38" spans="1:12">
      <c r="A38" s="7">
        <v>2</v>
      </c>
      <c r="B38">
        <v>1.2641509433962264</v>
      </c>
      <c r="C38">
        <v>1.5978599221789884</v>
      </c>
      <c r="D38">
        <v>1.962644384369624</v>
      </c>
      <c r="E38" s="7">
        <v>2</v>
      </c>
      <c r="F38">
        <f t="shared" si="8"/>
        <v>-0.22499083092220551</v>
      </c>
      <c r="G38">
        <f t="shared" si="8"/>
        <v>-2.0404883562622378E-2</v>
      </c>
      <c r="H38">
        <f t="shared" si="8"/>
        <v>0.2032324157739045</v>
      </c>
      <c r="I38" s="7">
        <v>2</v>
      </c>
      <c r="J38">
        <f>([1]Hoja1!F13/[1]Hoja1!$E$16)*(100)</f>
        <v>77.002443310762047</v>
      </c>
      <c r="K38">
        <f>(G38/[1]Hoja1!$E$16)*(100)</f>
        <v>6.9835107650978392</v>
      </c>
      <c r="L38">
        <f t="shared" si="6"/>
        <v>-69.555690382557643</v>
      </c>
    </row>
    <row r="39" spans="1:12">
      <c r="A39" s="7">
        <v>4</v>
      </c>
      <c r="B39">
        <v>1.2274533174413984</v>
      </c>
      <c r="C39">
        <v>1.5830055074744296</v>
      </c>
      <c r="D39">
        <v>1.98600673022995</v>
      </c>
      <c r="E39" s="7">
        <v>4</v>
      </c>
      <c r="F39">
        <f t="shared" si="8"/>
        <v>-0.24748893270898287</v>
      </c>
      <c r="G39">
        <f t="shared" si="8"/>
        <v>-2.9511634348559745E-2</v>
      </c>
      <c r="H39">
        <f t="shared" si="8"/>
        <v>0.21755509800382566</v>
      </c>
      <c r="I39" s="7">
        <v>4</v>
      </c>
      <c r="J39">
        <f>([1]Hoja1!F14/[1]Hoja1!$E$16)*(100)</f>
        <v>84.702351792966326</v>
      </c>
      <c r="K39">
        <f>(G39/[1]Hoja1!$E$16)*(100)</f>
        <v>10.10026916038483</v>
      </c>
      <c r="L39">
        <f t="shared" si="6"/>
        <v>-74.457585815127089</v>
      </c>
    </row>
    <row r="40" spans="1:12">
      <c r="A40" s="7">
        <v>8</v>
      </c>
      <c r="B40">
        <v>1.2207885304659498</v>
      </c>
      <c r="C40">
        <v>1.5941080196399</v>
      </c>
      <c r="D40">
        <v>1.9865445450000001</v>
      </c>
      <c r="E40" s="7">
        <v>8</v>
      </c>
      <c r="F40">
        <f t="shared" si="8"/>
        <v>-0.25157489336336969</v>
      </c>
      <c r="G40">
        <f t="shared" si="8"/>
        <v>-2.2705051026380985E-2</v>
      </c>
      <c r="H40">
        <f t="shared" si="8"/>
        <v>0.21788481446706265</v>
      </c>
      <c r="I40" s="7">
        <v>8</v>
      </c>
      <c r="J40">
        <f>([1]Hoja1!F15/[1]Hoja1!$E$16)*(100)</f>
        <v>86.100759685278234</v>
      </c>
      <c r="K40">
        <f>(G40/[1]Hoja1!$E$16)*(100)</f>
        <v>7.7707362444978116</v>
      </c>
      <c r="L40">
        <f t="shared" si="6"/>
        <v>-74.570430294899737</v>
      </c>
    </row>
    <row r="41" spans="1:12">
      <c r="A41" s="7">
        <v>16</v>
      </c>
      <c r="B41">
        <v>1.21951623</v>
      </c>
      <c r="C41">
        <v>1.5707836456558999</v>
      </c>
      <c r="D41">
        <v>1.9864542000000001</v>
      </c>
      <c r="E41" s="7">
        <v>16</v>
      </c>
      <c r="F41">
        <f t="shared" si="8"/>
        <v>-0.25235489873542116</v>
      </c>
      <c r="G41">
        <f t="shared" si="8"/>
        <v>-3.7004453953720984E-2</v>
      </c>
      <c r="H41">
        <f t="shared" si="8"/>
        <v>0.21782942693304541</v>
      </c>
      <c r="I41" s="7">
        <v>16</v>
      </c>
      <c r="J41">
        <f>([1]Hoja1!F16/[1]Hoja1!$E$16)*(100)</f>
        <v>86.36771420603489</v>
      </c>
      <c r="K41">
        <f>(G41/[1]Hoja1!$E$16)*(100)</f>
        <v>12.664664404934554</v>
      </c>
      <c r="L41">
        <f t="shared" si="6"/>
        <v>-74.551474075969367</v>
      </c>
    </row>
    <row r="43" spans="1:12">
      <c r="A43" s="7">
        <v>0</v>
      </c>
      <c r="B43">
        <v>1.6306905370843989</v>
      </c>
      <c r="C43">
        <v>1.604306864064603</v>
      </c>
      <c r="D43">
        <v>1.6065573770491803</v>
      </c>
      <c r="E43" s="7">
        <v>0</v>
      </c>
      <c r="F43">
        <f t="shared" ref="F43:H49" si="9">(B43/$B$19)-1</f>
        <v>-2.7751846348456066E-4</v>
      </c>
      <c r="G43">
        <f t="shared" si="9"/>
        <v>-1.6452476534044136E-2</v>
      </c>
      <c r="H43">
        <f t="shared" si="9"/>
        <v>-1.5072761392203371E-2</v>
      </c>
      <c r="I43" s="7">
        <v>0</v>
      </c>
      <c r="J43">
        <f>([1]Hoja1!G10/[1]Hoja1!$E$16)*(100)</f>
        <v>9.4979869466540967E-2</v>
      </c>
      <c r="K43">
        <f>(G43/[1]Hoja1!$E$16)*(100)</f>
        <v>5.6308112043571352</v>
      </c>
      <c r="L43">
        <f t="shared" si="6"/>
        <v>5.1586077969599309</v>
      </c>
    </row>
    <row r="44" spans="1:12">
      <c r="A44" s="7">
        <v>0.5</v>
      </c>
      <c r="B44">
        <v>1.5373953868136301</v>
      </c>
      <c r="C44">
        <v>1.5654824469203279</v>
      </c>
      <c r="D44">
        <v>1.7519676186192938</v>
      </c>
      <c r="E44" s="7">
        <v>0.5</v>
      </c>
      <c r="F44">
        <f t="shared" si="9"/>
        <v>-5.7473692123004572E-2</v>
      </c>
      <c r="G44">
        <f t="shared" si="9"/>
        <v>-4.0254443718498734E-2</v>
      </c>
      <c r="H44">
        <f t="shared" si="9"/>
        <v>7.4073452581180366E-2</v>
      </c>
      <c r="I44" s="7">
        <v>0.5</v>
      </c>
      <c r="J44">
        <f>([1]Hoja1!G11/[1]Hoja1!$E$16)*(100)</f>
        <v>19.670200342929014</v>
      </c>
      <c r="K44">
        <f>(G44/[1]Hoja1!$E$16)*(100)</f>
        <v>13.776963744410242</v>
      </c>
      <c r="L44">
        <f t="shared" si="6"/>
        <v>-25.3514190326581</v>
      </c>
    </row>
    <row r="45" spans="1:12">
      <c r="A45" s="7">
        <v>1</v>
      </c>
      <c r="B45">
        <v>1.31687589158345</v>
      </c>
      <c r="C45">
        <v>1.605333930972658</v>
      </c>
      <c r="D45">
        <v>1.9461736484905219</v>
      </c>
      <c r="E45" s="7">
        <v>1</v>
      </c>
      <c r="F45">
        <f t="shared" si="9"/>
        <v>-0.19266690750332127</v>
      </c>
      <c r="G45">
        <f t="shared" si="9"/>
        <v>-1.5822815752507657E-2</v>
      </c>
      <c r="H45">
        <f t="shared" si="9"/>
        <v>0.19313475188776374</v>
      </c>
      <c r="I45" s="7">
        <v>1</v>
      </c>
      <c r="J45">
        <f>([1]Hoja1!G12/[1]Hoja1!$E$16)*(100)</f>
        <v>65.939676572926984</v>
      </c>
      <c r="K45">
        <f>(G45/[1]Hoja1!$E$16)*(100)</f>
        <v>5.4153116729471744</v>
      </c>
      <c r="L45">
        <f t="shared" si="6"/>
        <v>-66.099794923277656</v>
      </c>
    </row>
    <row r="46" spans="1:12">
      <c r="A46" s="7">
        <v>2</v>
      </c>
      <c r="B46">
        <v>1.28287841191067</v>
      </c>
      <c r="C46">
        <v>1.5950186311041381</v>
      </c>
      <c r="D46">
        <v>1.9469048817312531</v>
      </c>
      <c r="E46" s="7">
        <v>2</v>
      </c>
      <c r="F46">
        <f t="shared" si="9"/>
        <v>-0.21350963883187113</v>
      </c>
      <c r="G46">
        <f t="shared" si="9"/>
        <v>-2.2146785229136934E-2</v>
      </c>
      <c r="H46">
        <f t="shared" si="9"/>
        <v>0.19358304682379313</v>
      </c>
      <c r="I46" s="7">
        <v>2</v>
      </c>
      <c r="J46">
        <f>([1]Hoja1!G13/[1]Hoja1!$E$16)*(100)</f>
        <v>73.073039434825304</v>
      </c>
      <c r="K46">
        <f>(G46/[1]Hoja1!$E$16)*(100)</f>
        <v>7.5796714343078966</v>
      </c>
      <c r="L46">
        <f t="shared" si="6"/>
        <v>-66.253222533001178</v>
      </c>
    </row>
    <row r="47" spans="1:12">
      <c r="A47" s="7">
        <v>4</v>
      </c>
      <c r="B47">
        <v>1.2697737381550958</v>
      </c>
      <c r="C47">
        <v>1.5798969072164948</v>
      </c>
      <c r="D47">
        <v>1.9312723556463975</v>
      </c>
      <c r="E47" s="7">
        <v>4</v>
      </c>
      <c r="F47">
        <f t="shared" si="9"/>
        <v>-0.22154368126279933</v>
      </c>
      <c r="G47">
        <f t="shared" si="9"/>
        <v>-3.1417414441896274E-2</v>
      </c>
      <c r="H47">
        <f t="shared" si="9"/>
        <v>0.18399926166356351</v>
      </c>
      <c r="I47" s="7">
        <v>4</v>
      </c>
      <c r="J47">
        <f>([1]Hoja1!G14/[1]Hoja1!$E$16)*(100)</f>
        <v>75.822666583221022</v>
      </c>
      <c r="K47">
        <f>(G47/[1]Hoja1!$E$16)*(100)</f>
        <v>10.752516734201143</v>
      </c>
      <c r="L47">
        <f t="shared" si="6"/>
        <v>-62.973200540645976</v>
      </c>
    </row>
    <row r="48" spans="1:12">
      <c r="A48" s="7">
        <v>8</v>
      </c>
      <c r="B48">
        <v>1.2545253999999999</v>
      </c>
      <c r="C48">
        <v>1.577884423115377</v>
      </c>
      <c r="D48">
        <v>1.9681020733652312</v>
      </c>
      <c r="E48" s="7">
        <v>8</v>
      </c>
      <c r="F48">
        <f t="shared" si="9"/>
        <v>-0.23089193349892012</v>
      </c>
      <c r="G48">
        <f t="shared" si="9"/>
        <v>-3.2651201941037211E-2</v>
      </c>
      <c r="H48">
        <f t="shared" si="9"/>
        <v>0.20657834454583335</v>
      </c>
      <c r="I48" s="7">
        <v>8</v>
      </c>
      <c r="J48">
        <f>([1]Hoja1!G15/[1]Hoja1!$E$16)*(100)</f>
        <v>79.022078132198729</v>
      </c>
      <c r="K48">
        <f>(G48/[1]Hoja1!$E$16)*(100)</f>
        <v>11.174776839516174</v>
      </c>
      <c r="L48">
        <f t="shared" si="6"/>
        <v>-70.70082456214287</v>
      </c>
    </row>
    <row r="49" spans="1:12">
      <c r="A49" s="7">
        <v>16</v>
      </c>
      <c r="B49">
        <v>1.2502186209999999</v>
      </c>
      <c r="C49">
        <v>1.5638275048272903</v>
      </c>
      <c r="D49">
        <v>1.9690456599999999</v>
      </c>
      <c r="E49" s="7">
        <v>16</v>
      </c>
      <c r="F49">
        <f t="shared" si="9"/>
        <v>-0.23353227738477333</v>
      </c>
      <c r="G49">
        <f t="shared" si="9"/>
        <v>-4.1269034027588858E-2</v>
      </c>
      <c r="H49">
        <f t="shared" si="9"/>
        <v>0.20715682633045351</v>
      </c>
      <c r="I49" s="7">
        <v>16</v>
      </c>
      <c r="J49">
        <f>([1]Hoja1!G16/[1]Hoja1!$E$16)*(100)</f>
        <v>79.925727981208027</v>
      </c>
      <c r="K49">
        <f>(G49/[1]Hoja1!$E$16)*(100)</f>
        <v>14.12420426278663</v>
      </c>
      <c r="L49">
        <f t="shared" si="6"/>
        <v>-70.898808233939377</v>
      </c>
    </row>
    <row r="51" spans="1:12">
      <c r="A51" s="7">
        <v>0</v>
      </c>
      <c r="B51">
        <v>1.6108931094019776</v>
      </c>
      <c r="C51">
        <v>1.6006587870567719</v>
      </c>
      <c r="E51" s="7">
        <v>0</v>
      </c>
      <c r="F51">
        <f t="shared" ref="F51:G56" si="10">(B51/$B$19)-1</f>
        <v>-1.2414667162524151E-2</v>
      </c>
      <c r="G51">
        <f t="shared" si="10"/>
        <v>-1.8688991995540638E-2</v>
      </c>
      <c r="I51" s="7">
        <v>0</v>
      </c>
      <c r="J51">
        <f>([1]Hoja1!H10/[1]Hoja1!$E$16)*(100)</f>
        <v>4.2488829455222765</v>
      </c>
      <c r="K51">
        <f>(G51/[1]Hoja1!$E$16)*(100)</f>
        <v>6.3962519751282514</v>
      </c>
    </row>
    <row r="52" spans="1:12">
      <c r="A52" s="7">
        <v>1</v>
      </c>
      <c r="B52">
        <v>1.4864815491413956</v>
      </c>
      <c r="C52">
        <v>1.5635862653666801</v>
      </c>
      <c r="E52" s="7">
        <v>1</v>
      </c>
      <c r="F52">
        <f t="shared" si="10"/>
        <v>-8.8687283533941397E-2</v>
      </c>
      <c r="G52">
        <f t="shared" si="10"/>
        <v>-4.1416929969045002E-2</v>
      </c>
      <c r="I52" s="7">
        <v>1</v>
      </c>
      <c r="J52">
        <f>([1]Hoja1!H11/[1]Hoja1!$E$16)*(100)</f>
        <v>30.352959250455392</v>
      </c>
      <c r="K52">
        <f>(G52/[1]Hoja1!$E$16)*(100)</f>
        <v>14.174821209269245</v>
      </c>
    </row>
    <row r="53" spans="1:12">
      <c r="A53" s="7">
        <v>2</v>
      </c>
      <c r="B53">
        <v>1.3015013246982601</v>
      </c>
      <c r="C53">
        <v>1.6012186865267435</v>
      </c>
      <c r="E53" s="7">
        <v>2</v>
      </c>
      <c r="F53">
        <f t="shared" si="10"/>
        <v>-0.20209254640258933</v>
      </c>
      <c r="G53">
        <f t="shared" si="10"/>
        <v>-1.8345736132578505E-2</v>
      </c>
      <c r="I53" s="7">
        <v>2</v>
      </c>
      <c r="J53">
        <f>([1]Hoja1!H12/[1]Hoja1!$E$16)*(100)</f>
        <v>69.165573477408216</v>
      </c>
      <c r="K53">
        <f>(G53/[1]Hoja1!$E$16)*(100)</f>
        <v>6.2787736760327322</v>
      </c>
    </row>
    <row r="54" spans="1:12">
      <c r="A54" s="7">
        <v>4</v>
      </c>
      <c r="B54">
        <v>1.1775013141755739</v>
      </c>
      <c r="C54">
        <v>1.5925632911392404</v>
      </c>
      <c r="E54" s="7">
        <v>4</v>
      </c>
      <c r="F54">
        <f t="shared" si="10"/>
        <v>-0.27811285522951046</v>
      </c>
      <c r="G54">
        <f t="shared" si="10"/>
        <v>-2.3652073024031606E-2</v>
      </c>
      <c r="I54" s="7">
        <v>4</v>
      </c>
      <c r="J54">
        <f>([1]Hoja1!H13/[1]Hoja1!$E$16)*(100)</f>
        <v>95.183298274982988</v>
      </c>
      <c r="K54">
        <f>(G54/[1]Hoja1!$E$16)*(100)</f>
        <v>8.0948517090669032</v>
      </c>
    </row>
    <row r="55" spans="1:12">
      <c r="A55" s="7">
        <v>8</v>
      </c>
      <c r="B55">
        <v>1.1644273832373639</v>
      </c>
      <c r="C55">
        <v>1.5962094331458201</v>
      </c>
      <c r="E55" s="7">
        <v>8</v>
      </c>
      <c r="F55">
        <f t="shared" si="10"/>
        <v>-0.28612805025501997</v>
      </c>
      <c r="G55">
        <f t="shared" si="10"/>
        <v>-2.1416743847859521E-2</v>
      </c>
      <c r="I55" s="7">
        <v>8</v>
      </c>
      <c r="J55">
        <f>([1]Hoja1!H14/[1]Hoja1!$E$16)*(100)</f>
        <v>97.926474954880234</v>
      </c>
      <c r="K55">
        <f>(G55/[1]Hoja1!$E$16)*(100)</f>
        <v>7.3298169409229565</v>
      </c>
    </row>
    <row r="56" spans="1:12">
      <c r="A56" s="7">
        <v>16</v>
      </c>
      <c r="B56">
        <v>1.1561987169923915</v>
      </c>
      <c r="C56">
        <v>1.5854889222055599</v>
      </c>
      <c r="E56" s="7">
        <v>16</v>
      </c>
      <c r="F56">
        <f t="shared" si="10"/>
        <v>-0.29117277361060401</v>
      </c>
      <c r="G56">
        <f t="shared" si="10"/>
        <v>-2.7989134842228536E-2</v>
      </c>
      <c r="I56" s="7">
        <v>16</v>
      </c>
      <c r="J56">
        <f>([1]Hoja1!H15/[1]Hoja1!$E$16)*(100)</f>
        <v>99.653016532661908</v>
      </c>
      <c r="K56">
        <f>(G56/[1]Hoja1!$E$16)*(100)</f>
        <v>9.5791982285321957</v>
      </c>
    </row>
    <row r="58" spans="1:12">
      <c r="A58" s="7">
        <v>0</v>
      </c>
      <c r="C58">
        <v>1.5985929255423099</v>
      </c>
      <c r="E58" s="7">
        <v>0</v>
      </c>
      <c r="G58">
        <f t="shared" si="4"/>
        <v>-1.4765624437875546E-2</v>
      </c>
      <c r="I58" s="7">
        <v>0</v>
      </c>
      <c r="K58">
        <f>(G58/[1]Hoja1!$E$16)*(100)</f>
        <v>5.0534910870152228</v>
      </c>
    </row>
    <row r="59" spans="1:12">
      <c r="A59" s="7">
        <v>0.5</v>
      </c>
      <c r="C59">
        <v>1.5690734557595993</v>
      </c>
      <c r="E59" s="7">
        <v>0.5</v>
      </c>
      <c r="G59">
        <f t="shared" si="4"/>
        <v>-3.2958871707769122E-2</v>
      </c>
      <c r="I59" s="7">
        <v>0.5</v>
      </c>
      <c r="K59">
        <f>(G59/[1]Hoja1!$E$16)*(100)</f>
        <v>11.280075902922901</v>
      </c>
    </row>
    <row r="60" spans="1:12">
      <c r="A60" s="7">
        <v>1</v>
      </c>
      <c r="C60">
        <v>1.5985899476916079</v>
      </c>
      <c r="E60" s="7">
        <v>1</v>
      </c>
      <c r="G60">
        <f t="shared" si="4"/>
        <v>-1.4767459727416776E-2</v>
      </c>
      <c r="I60" s="7">
        <v>1</v>
      </c>
      <c r="K60">
        <f>(G60/[1]Hoja1!$E$16)*(100)</f>
        <v>5.0541192094070464</v>
      </c>
    </row>
    <row r="61" spans="1:12">
      <c r="A61" s="7">
        <v>2</v>
      </c>
      <c r="C61">
        <v>1.5897129186602872</v>
      </c>
      <c r="E61" s="7">
        <v>2</v>
      </c>
      <c r="G61">
        <f t="shared" si="4"/>
        <v>-2.0238492417964382E-2</v>
      </c>
      <c r="I61" s="7">
        <v>2</v>
      </c>
      <c r="K61">
        <f>(G61/[1]Hoja1!$E$16)*(100)</f>
        <v>6.9265638902788824</v>
      </c>
    </row>
    <row r="62" spans="1:12">
      <c r="A62" s="7">
        <v>4</v>
      </c>
      <c r="C62">
        <v>1.5757390586292299</v>
      </c>
      <c r="E62" s="7">
        <v>4</v>
      </c>
      <c r="G62">
        <f t="shared" si="4"/>
        <v>-2.8850770779712209E-2</v>
      </c>
      <c r="I62" s="7">
        <v>4</v>
      </c>
      <c r="K62">
        <f>(G62/[1]Hoja1!$E$16)*(100)</f>
        <v>9.8740905677384223</v>
      </c>
    </row>
    <row r="63" spans="1:12">
      <c r="A63" s="7">
        <v>8</v>
      </c>
      <c r="C63">
        <v>1.5752872404757106</v>
      </c>
      <c r="E63" s="7">
        <v>8</v>
      </c>
      <c r="G63">
        <f t="shared" si="4"/>
        <v>-2.9129232400077143E-2</v>
      </c>
      <c r="I63" s="7">
        <v>8</v>
      </c>
      <c r="K63">
        <f>(G63/[1]Hoja1!$E$16)*(100)</f>
        <v>9.9693932298446288</v>
      </c>
    </row>
    <row r="64" spans="1:12">
      <c r="A64" s="7">
        <v>16</v>
      </c>
      <c r="C64">
        <v>1.5752941176470501</v>
      </c>
      <c r="E64" s="7">
        <v>16</v>
      </c>
      <c r="G64">
        <f t="shared" si="4"/>
        <v>-2.9124993906648244E-2</v>
      </c>
      <c r="I64" s="7">
        <v>16</v>
      </c>
      <c r="K64">
        <f>(G64/[1]Hoja1!$E$16)*(100)</f>
        <v>9.9679426180634998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47"/>
  <sheetViews>
    <sheetView topLeftCell="G1" workbookViewId="0">
      <selection activeCell="J40" sqref="J40"/>
    </sheetView>
  </sheetViews>
  <sheetFormatPr baseColWidth="10" defaultRowHeight="15"/>
  <sheetData>
    <row r="1" spans="1:27">
      <c r="A1" t="s">
        <v>0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K1" t="s">
        <v>1</v>
      </c>
      <c r="L1" s="4" t="s">
        <v>19</v>
      </c>
      <c r="M1" s="4" t="s">
        <v>20</v>
      </c>
      <c r="N1" s="4" t="s">
        <v>21</v>
      </c>
      <c r="O1" s="4" t="s">
        <v>22</v>
      </c>
      <c r="P1" s="4" t="s">
        <v>23</v>
      </c>
      <c r="Q1" s="4" t="s">
        <v>24</v>
      </c>
      <c r="R1" s="4" t="s">
        <v>25</v>
      </c>
      <c r="S1" s="4" t="s">
        <v>26</v>
      </c>
      <c r="T1" s="4"/>
      <c r="U1" s="5"/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4" t="s">
        <v>24</v>
      </c>
    </row>
    <row r="2" spans="1:27">
      <c r="A2" s="5" t="s">
        <v>27</v>
      </c>
      <c r="B2">
        <v>1.6121628413469593</v>
      </c>
      <c r="C2">
        <v>1.6305545354388542</v>
      </c>
      <c r="D2">
        <v>1.6311432094416065</v>
      </c>
      <c r="E2">
        <v>1.6116426139127615</v>
      </c>
      <c r="F2">
        <v>1.6298205082637285</v>
      </c>
      <c r="G2">
        <v>1.6306905370843989</v>
      </c>
      <c r="H2">
        <v>1.6108931094019776</v>
      </c>
      <c r="K2" s="5" t="s">
        <v>27</v>
      </c>
      <c r="L2">
        <v>1.6103157481859187</v>
      </c>
      <c r="M2">
        <v>1.6254187192118226</v>
      </c>
      <c r="N2">
        <v>1.6225509028044565</v>
      </c>
      <c r="O2">
        <v>1.620269763956538</v>
      </c>
      <c r="P2">
        <v>1.6065573770491803</v>
      </c>
      <c r="Q2">
        <v>1.604306864064603</v>
      </c>
      <c r="R2">
        <v>1.6006587870567719</v>
      </c>
      <c r="S2">
        <v>1.5985929255423099</v>
      </c>
      <c r="U2" s="5" t="s">
        <v>27</v>
      </c>
      <c r="V2">
        <v>1.6122810122102282</v>
      </c>
      <c r="W2">
        <v>1.61505059021922</v>
      </c>
      <c r="X2">
        <v>1.6559410801963901</v>
      </c>
      <c r="Y2">
        <v>1.6065573770491803</v>
      </c>
      <c r="Z2">
        <v>1.5978599221789884</v>
      </c>
      <c r="AA2">
        <v>1.6065573770491803</v>
      </c>
    </row>
    <row r="3" spans="1:27">
      <c r="A3" s="5" t="s">
        <v>28</v>
      </c>
      <c r="B3">
        <v>1.4873244929797191</v>
      </c>
      <c r="C3">
        <v>1.5636609907120742</v>
      </c>
      <c r="D3">
        <v>1.4741826618856799</v>
      </c>
      <c r="E3">
        <v>1.4866956029439518</v>
      </c>
      <c r="F3">
        <v>1.5631086142322097</v>
      </c>
      <c r="G3">
        <v>1.5373953868136301</v>
      </c>
      <c r="H3">
        <v>1.4864815491413956</v>
      </c>
      <c r="K3" s="5" t="s">
        <v>28</v>
      </c>
      <c r="N3">
        <v>1.6289010781161339</v>
      </c>
      <c r="O3">
        <v>1.6505059021922428</v>
      </c>
      <c r="P3">
        <v>1.5711920529801324</v>
      </c>
      <c r="Q3">
        <v>1.5654824469203279</v>
      </c>
      <c r="S3">
        <v>1.5690734557595993</v>
      </c>
      <c r="U3" s="5" t="s">
        <v>28</v>
      </c>
      <c r="V3">
        <v>1.7243576567317576</v>
      </c>
      <c r="W3">
        <v>1.80264132</v>
      </c>
      <c r="X3">
        <v>1.8245963282459632</v>
      </c>
      <c r="Y3">
        <v>1.8523898781630741</v>
      </c>
      <c r="Z3">
        <v>1.6919150673743999</v>
      </c>
      <c r="AA3">
        <v>1.7519676186192938</v>
      </c>
    </row>
    <row r="4" spans="1:27">
      <c r="A4" s="5" t="s">
        <v>29</v>
      </c>
      <c r="B4">
        <v>1.2850169651272301</v>
      </c>
      <c r="D4">
        <v>1.3090417690417699</v>
      </c>
      <c r="E4">
        <v>1.3201794403892899</v>
      </c>
      <c r="F4">
        <v>1.3295781477291</v>
      </c>
      <c r="G4">
        <v>1.31687589158345</v>
      </c>
      <c r="H4">
        <v>1.3015013246982601</v>
      </c>
      <c r="K4" s="5" t="s">
        <v>29</v>
      </c>
      <c r="L4">
        <v>1.5822139342961401</v>
      </c>
      <c r="M4">
        <v>1.6313033359193172</v>
      </c>
      <c r="N4">
        <v>1.6289449112978525</v>
      </c>
      <c r="O4">
        <v>1.6258528489765813</v>
      </c>
      <c r="P4">
        <v>1.6081832332666222</v>
      </c>
      <c r="Q4">
        <v>1.605333930972658</v>
      </c>
      <c r="R4">
        <v>1.5635862653666801</v>
      </c>
      <c r="S4">
        <v>1.5985899476916079</v>
      </c>
      <c r="U4" s="5" t="s">
        <v>29</v>
      </c>
      <c r="V4">
        <v>1.9179561999999999</v>
      </c>
      <c r="W4">
        <v>1.9023620193565201</v>
      </c>
      <c r="X4">
        <v>1.8230232558139534</v>
      </c>
      <c r="Y4">
        <v>1.8901461574728902</v>
      </c>
      <c r="Z4">
        <v>1.8853744939271255</v>
      </c>
      <c r="AA4">
        <v>1.9461736484905219</v>
      </c>
    </row>
    <row r="5" spans="1:27">
      <c r="A5" s="5" t="s">
        <v>30</v>
      </c>
      <c r="B5">
        <v>1.189562</v>
      </c>
      <c r="C5">
        <v>1.2960921843687374</v>
      </c>
      <c r="D5">
        <v>1.2832828165073444</v>
      </c>
      <c r="E5">
        <v>1.1777375565610859</v>
      </c>
      <c r="F5">
        <v>1.2641509433962264</v>
      </c>
      <c r="G5">
        <v>1.28287841191067</v>
      </c>
      <c r="H5">
        <v>1.1775013141755739</v>
      </c>
      <c r="K5" s="5" t="s">
        <v>30</v>
      </c>
      <c r="L5">
        <v>1.57447552447552</v>
      </c>
      <c r="M5">
        <v>1.6310549492628756</v>
      </c>
      <c r="N5">
        <v>1.5740911607307599</v>
      </c>
      <c r="O5">
        <v>1.6262975778546713</v>
      </c>
      <c r="P5">
        <v>1.5978599221789884</v>
      </c>
      <c r="Q5">
        <v>1.5950186311041381</v>
      </c>
      <c r="R5">
        <v>1.6012186865267435</v>
      </c>
      <c r="S5">
        <v>1.5897129186602872</v>
      </c>
      <c r="U5" s="5" t="s">
        <v>30</v>
      </c>
      <c r="V5">
        <v>2.1073796791443851</v>
      </c>
      <c r="W5">
        <v>1.92709329582747</v>
      </c>
      <c r="X5">
        <v>1.8035799522673031</v>
      </c>
      <c r="Y5">
        <v>1.94455252</v>
      </c>
      <c r="Z5">
        <v>1.962644384369624</v>
      </c>
      <c r="AA5">
        <v>1.9469048817312531</v>
      </c>
    </row>
    <row r="6" spans="1:27">
      <c r="A6" s="5" t="s">
        <v>31</v>
      </c>
      <c r="B6">
        <v>1.1780770669659559</v>
      </c>
      <c r="C6">
        <v>1.264738847791975</v>
      </c>
      <c r="D6">
        <v>1.26993006993007</v>
      </c>
      <c r="E6">
        <v>1.1646008924144768</v>
      </c>
      <c r="F6">
        <v>1.2274533174413984</v>
      </c>
      <c r="G6">
        <v>1.2697737381550958</v>
      </c>
      <c r="H6">
        <v>1.1644273832373639</v>
      </c>
      <c r="K6" s="5" t="s">
        <v>31</v>
      </c>
      <c r="L6">
        <v>1.5750842347934</v>
      </c>
      <c r="M6">
        <v>1.5766464799394397</v>
      </c>
      <c r="N6">
        <v>1.5716143414452908</v>
      </c>
      <c r="O6">
        <v>1.5721742260619151</v>
      </c>
      <c r="P6">
        <v>1.5830055074744296</v>
      </c>
      <c r="Q6">
        <v>1.5798969072164948</v>
      </c>
      <c r="R6">
        <v>1.5925632911392404</v>
      </c>
      <c r="S6">
        <v>1.5757390586292299</v>
      </c>
      <c r="U6" s="5" t="s">
        <v>31</v>
      </c>
      <c r="V6">
        <v>2.189465801298053</v>
      </c>
      <c r="W6">
        <v>1.9436904418134566</v>
      </c>
      <c r="X6">
        <v>1.8809967396367024</v>
      </c>
      <c r="Y6">
        <v>1.98948308934881</v>
      </c>
      <c r="Z6">
        <v>1.98600673022995</v>
      </c>
      <c r="AA6">
        <v>1.9312723556463975</v>
      </c>
    </row>
    <row r="7" spans="1:27">
      <c r="A7" s="5" t="s">
        <v>32</v>
      </c>
      <c r="B7">
        <v>1.1647601161003927</v>
      </c>
      <c r="C7">
        <v>1.2274220032840724</v>
      </c>
      <c r="D7">
        <v>1.2602561000000001</v>
      </c>
      <c r="E7">
        <v>1.156442663378545</v>
      </c>
      <c r="F7">
        <v>1.2207885304659498</v>
      </c>
      <c r="G7">
        <v>1.2545253999999999</v>
      </c>
      <c r="H7">
        <v>1.1561987169923915</v>
      </c>
      <c r="K7" s="5" t="s">
        <v>32</v>
      </c>
      <c r="L7">
        <v>1.5678246753246801</v>
      </c>
      <c r="M7">
        <v>1.5740140979234141</v>
      </c>
      <c r="N7">
        <v>1.5689977561705311</v>
      </c>
      <c r="O7">
        <v>1.5693060337017575</v>
      </c>
      <c r="P7">
        <v>1.5941080196399</v>
      </c>
      <c r="Q7">
        <v>1.577884423115377</v>
      </c>
      <c r="R7">
        <v>1.5962094331458201</v>
      </c>
      <c r="S7">
        <v>1.5752872404757106</v>
      </c>
      <c r="U7" s="5" t="s">
        <v>32</v>
      </c>
      <c r="V7">
        <v>2.1486486486486487</v>
      </c>
      <c r="W7">
        <v>1.9552199258081611</v>
      </c>
      <c r="X7">
        <v>1.89245963282459</v>
      </c>
      <c r="Y7">
        <v>1.9634916920196583</v>
      </c>
      <c r="Z7">
        <v>1.9865445450000001</v>
      </c>
      <c r="AA7">
        <v>1.9681020733652312</v>
      </c>
    </row>
    <row r="8" spans="1:27">
      <c r="A8" s="5" t="s">
        <v>33</v>
      </c>
      <c r="B8">
        <v>1.1566878980891719</v>
      </c>
      <c r="C8">
        <v>1.221042232650037</v>
      </c>
      <c r="D8">
        <v>1.2595229999999999</v>
      </c>
      <c r="E8">
        <v>1.1545449999999999</v>
      </c>
      <c r="F8">
        <v>1.21951623</v>
      </c>
      <c r="G8">
        <v>1.2502186209999999</v>
      </c>
      <c r="K8" s="5" t="s">
        <v>33</v>
      </c>
      <c r="L8">
        <v>1.560740863238</v>
      </c>
      <c r="M8">
        <v>1.5715381664748753</v>
      </c>
      <c r="N8">
        <v>1.5589710050141705</v>
      </c>
      <c r="O8">
        <v>1.5672077329928871</v>
      </c>
      <c r="P8">
        <v>1.5707836456558999</v>
      </c>
      <c r="Q8">
        <v>1.5638275048272903</v>
      </c>
      <c r="R8">
        <v>1.5854889222055599</v>
      </c>
      <c r="S8">
        <v>1.5752941176470501</v>
      </c>
      <c r="U8" s="5" t="s">
        <v>33</v>
      </c>
      <c r="V8">
        <v>2.1960417223856648</v>
      </c>
      <c r="W8">
        <v>1.965454523</v>
      </c>
      <c r="X8">
        <v>1.900215642</v>
      </c>
      <c r="Y8">
        <v>1.9785054520000001</v>
      </c>
      <c r="Z8">
        <v>1.9864542000000001</v>
      </c>
      <c r="AA8">
        <v>1.9690456599999999</v>
      </c>
    </row>
    <row r="9" spans="1:27"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24</v>
      </c>
      <c r="H9" s="4" t="s">
        <v>25</v>
      </c>
      <c r="I9" s="4" t="s">
        <v>26</v>
      </c>
      <c r="K9" s="5"/>
    </row>
    <row r="10" spans="1:27">
      <c r="A10" s="5" t="s">
        <v>27</v>
      </c>
      <c r="B10">
        <f>([1]SUMMARY!H11/[1]SUMMARY!H$27)-1</f>
        <v>-1.1636236465800476E-2</v>
      </c>
      <c r="C10">
        <f>([1]SUMMARY!H19/[1]SUMMARY!H$27)-1</f>
        <v>-3.6089657814519782E-4</v>
      </c>
      <c r="D10">
        <f>([1]SUMMARY!H27/[1]SUMMARY!H$27)-1</f>
        <v>0</v>
      </c>
      <c r="E10">
        <f>([1]SUMMARY!H35/[1]SUMMARY!H$27)-1</f>
        <v>-1.1955170714606167E-2</v>
      </c>
      <c r="F10">
        <f>([1]SUMMARY!H43/[1]SUMMARY!H$27)-1</f>
        <v>-8.1090438302522383E-4</v>
      </c>
      <c r="G10">
        <f>([1]SUMMARY!H51/[1]SUMMARY!H$27)-1</f>
        <v>-2.7751846348456066E-4</v>
      </c>
      <c r="H10">
        <f>([1]SUMMARY!H59/[1]SUMMARY!H$27)-1</f>
        <v>-1.2414667162524151E-2</v>
      </c>
      <c r="K10" s="5"/>
      <c r="L10" s="4" t="s">
        <v>19</v>
      </c>
      <c r="M10" s="4" t="s">
        <v>20</v>
      </c>
      <c r="N10" s="4" t="s">
        <v>21</v>
      </c>
      <c r="O10" s="4" t="s">
        <v>22</v>
      </c>
      <c r="P10" s="4" t="s">
        <v>23</v>
      </c>
      <c r="Q10" s="4" t="s">
        <v>24</v>
      </c>
      <c r="R10" s="4" t="s">
        <v>25</v>
      </c>
      <c r="S10" s="4" t="s">
        <v>26</v>
      </c>
      <c r="T10" s="4"/>
      <c r="U10" s="5" t="s">
        <v>27</v>
      </c>
      <c r="V10">
        <v>-2.6365713435277494E-2</v>
      </c>
      <c r="W10">
        <v>-2.4693203439533296E-2</v>
      </c>
      <c r="X10">
        <v>1.5202755105281351E-2</v>
      </c>
      <c r="Y10">
        <v>-1.5072761392203371E-2</v>
      </c>
      <c r="Z10">
        <v>-2.0404883562622378E-2</v>
      </c>
      <c r="AA10">
        <v>-1.5072761392203371E-2</v>
      </c>
    </row>
    <row r="11" spans="1:27">
      <c r="A11" s="5" t="s">
        <v>28</v>
      </c>
      <c r="B11">
        <f>([1]SUMMARY!H12/[1]SUMMARY!H$27)-1</f>
        <v>-8.8170502522044725E-2</v>
      </c>
      <c r="C11">
        <f>([1]SUMMARY!H20/[1]SUMMARY!H$27)-1</f>
        <v>-4.1371118329109557E-2</v>
      </c>
      <c r="D11">
        <f>([1]SUMMARY!H28/[1]SUMMARY!H$27)-1</f>
        <v>-9.6227324889308297E-2</v>
      </c>
      <c r="E11">
        <f>([1]SUMMARY!H36/[1]SUMMARY!H$27)-1</f>
        <v>-8.8556054221078373E-2</v>
      </c>
      <c r="F11">
        <f>([1]SUMMARY!H44/[1]SUMMARY!H$27)-1</f>
        <v>-4.1709762095436864E-2</v>
      </c>
      <c r="G11">
        <f>([1]SUMMARY!H52/[1]SUMMARY!H$27)-1</f>
        <v>-5.7473692123004572E-2</v>
      </c>
      <c r="H11">
        <f>([1]SUMMARY!H60/[1]SUMMARY!H$27)-1</f>
        <v>-8.8687283533941397E-2</v>
      </c>
      <c r="K11" s="5" t="s">
        <v>27</v>
      </c>
      <c r="L11">
        <v>-7.5406907711741411E-3</v>
      </c>
      <c r="M11">
        <v>1.7674739217174995E-3</v>
      </c>
      <c r="N11">
        <v>0</v>
      </c>
      <c r="O11">
        <v>-1.405896631024417E-3</v>
      </c>
      <c r="P11">
        <v>-9.857025580912504E-3</v>
      </c>
      <c r="Q11">
        <v>-1.1244047079398301E-2</v>
      </c>
      <c r="R11">
        <v>-1.349240613027658E-2</v>
      </c>
      <c r="S11">
        <v>-1.4765624437875546E-2</v>
      </c>
      <c r="U11" s="5" t="s">
        <v>28</v>
      </c>
      <c r="V11">
        <v>4.1315827811490458E-2</v>
      </c>
      <c r="W11">
        <v>8.8590253335711466E-2</v>
      </c>
      <c r="X11">
        <v>0.11859971441169903</v>
      </c>
      <c r="Y11">
        <v>0.13563902141811779</v>
      </c>
      <c r="Z11">
        <v>3.7257217870892978E-2</v>
      </c>
      <c r="AA11">
        <v>7.4073452581180366E-2</v>
      </c>
    </row>
    <row r="12" spans="1:27">
      <c r="A12" s="5" t="s">
        <v>29</v>
      </c>
      <c r="B12">
        <f>([1]SUMMARY!H13/[1]SUMMARY!H$27)-1</f>
        <v>-0.21219856252405134</v>
      </c>
      <c r="D12">
        <f>([1]SUMMARY!H29/[1]SUMMARY!H$27)-1</f>
        <v>-0.19746974915225401</v>
      </c>
      <c r="E12">
        <f>([1]SUMMARY!H37/[1]SUMMARY!H$27)-1</f>
        <v>-0.19064161089740839</v>
      </c>
      <c r="F12">
        <f>([1]SUMMARY!H45/[1]SUMMARY!H$27)-1</f>
        <v>-0.1848795740110043</v>
      </c>
      <c r="G12">
        <f>([1]SUMMARY!H53/[1]SUMMARY!H$27)-1</f>
        <v>-0.19266690750332127</v>
      </c>
      <c r="H12">
        <f>([1]SUMMARY!H61/[1]SUMMARY!H$27)-1</f>
        <v>-0.20209254640258933</v>
      </c>
      <c r="K12" s="5" t="s">
        <v>28</v>
      </c>
      <c r="N12">
        <v>3.9136986708407928E-3</v>
      </c>
      <c r="O12">
        <v>1.7229043070062122E-2</v>
      </c>
      <c r="P12">
        <v>-3.1653151673426194E-2</v>
      </c>
      <c r="Q12">
        <v>-3.5172058876852486E-2</v>
      </c>
      <c r="S12">
        <v>-3.2958871707769122E-2</v>
      </c>
      <c r="U12" s="5" t="s">
        <v>29</v>
      </c>
      <c r="V12">
        <v>0.15822732036609399</v>
      </c>
      <c r="W12">
        <v>0.1488102095582442</v>
      </c>
      <c r="X12">
        <v>0.11763531568637298</v>
      </c>
      <c r="Y12">
        <v>0.15878614859326112</v>
      </c>
      <c r="Z12">
        <v>0.15586079935467501</v>
      </c>
      <c r="AA12">
        <v>0.19313475188776374</v>
      </c>
    </row>
    <row r="13" spans="1:27">
      <c r="A13" s="5" t="s">
        <v>30</v>
      </c>
      <c r="B13">
        <f>([1]SUMMARY!H14/[1]SUMMARY!H$27)-1</f>
        <v>-0.270718847300216</v>
      </c>
      <c r="C13">
        <f>([1]SUMMARY!H22/[1]SUMMARY!H$27)-1</f>
        <v>-0.20540871159164986</v>
      </c>
      <c r="D13">
        <f>([1]SUMMARY!H30/[1]SUMMARY!H$27)-1</f>
        <v>-0.21326171173734398</v>
      </c>
      <c r="E13">
        <f>([1]SUMMARY!H38/[1]SUMMARY!H$27)-1</f>
        <v>-0.27796802282966693</v>
      </c>
      <c r="F13">
        <f>([1]SUMMARY!H46/[1]SUMMARY!H$27)-1</f>
        <v>-0.22499083092220551</v>
      </c>
      <c r="G13">
        <f>([1]SUMMARY!H54/[1]SUMMARY!H$27)-1</f>
        <v>-0.21350963883187113</v>
      </c>
      <c r="H13">
        <f>([1]SUMMARY!H62/[1]SUMMARY!H$27)-1</f>
        <v>-0.27811285522951046</v>
      </c>
      <c r="K13" s="5" t="s">
        <v>29</v>
      </c>
      <c r="L13">
        <v>-2.4860217598472234E-2</v>
      </c>
      <c r="M13">
        <v>5.3942425471724675E-3</v>
      </c>
      <c r="N13">
        <v>3.9407136517839447E-3</v>
      </c>
      <c r="O13">
        <v>2.0350339495776026E-3</v>
      </c>
      <c r="P13">
        <v>-8.8549884709323567E-3</v>
      </c>
      <c r="Q13">
        <v>-1.0611051894914514E-2</v>
      </c>
      <c r="R13">
        <v>-3.6340701136624132E-2</v>
      </c>
      <c r="S13">
        <v>-1.4767459727416776E-2</v>
      </c>
      <c r="U13" s="5" t="s">
        <v>30</v>
      </c>
      <c r="V13">
        <v>0.27261754922732861</v>
      </c>
      <c r="W13">
        <v>0.16374508663008824</v>
      </c>
      <c r="X13">
        <v>0.10571526879281623</v>
      </c>
      <c r="Y13">
        <v>0.19214089158099346</v>
      </c>
      <c r="Z13">
        <v>0.2032324157739045</v>
      </c>
      <c r="AA13">
        <v>0.19358304682379313</v>
      </c>
    </row>
    <row r="14" spans="1:27">
      <c r="A14" s="5" t="s">
        <v>31</v>
      </c>
      <c r="B14">
        <f>([1]SUMMARY!H15/[1]SUMMARY!H$27)-1</f>
        <v>-0.27775988021968345</v>
      </c>
      <c r="C14">
        <f>([1]SUMMARY!H23/[1]SUMMARY!H$27)-1</f>
        <v>-0.22463040616468233</v>
      </c>
      <c r="D14">
        <f>([1]SUMMARY!H31/[1]SUMMARY!H$27)-1</f>
        <v>-0.22144783941760182</v>
      </c>
      <c r="E14">
        <f>([1]SUMMARY!H39/[1]SUMMARY!H$27)-1</f>
        <v>-0.28602167751220464</v>
      </c>
      <c r="F14">
        <f>([1]SUMMARY!H47/[1]SUMMARY!H$27)-1</f>
        <v>-0.24748893270898287</v>
      </c>
      <c r="G14">
        <f>([1]SUMMARY!H55/[1]SUMMARY!H$27)-1</f>
        <v>-0.22154368126279933</v>
      </c>
      <c r="H14">
        <f>([1]SUMMARY!H63/[1]SUMMARY!H$27)-1</f>
        <v>-0.28612805025501997</v>
      </c>
      <c r="K14" s="5" t="s">
        <v>30</v>
      </c>
      <c r="L14">
        <v>-2.9629503916235755E-2</v>
      </c>
      <c r="M14">
        <v>5.2411585015426088E-3</v>
      </c>
      <c r="N14">
        <v>-2.9866392474921732E-2</v>
      </c>
      <c r="O14">
        <v>2.3091263539030127E-3</v>
      </c>
      <c r="P14">
        <v>-1.521738429456454E-2</v>
      </c>
      <c r="Q14">
        <v>-1.6968510296182959E-2</v>
      </c>
      <c r="R14">
        <v>-1.3147332537205347E-2</v>
      </c>
      <c r="S14">
        <v>-2.0238492417964382E-2</v>
      </c>
      <c r="U14" s="5" t="s">
        <v>31</v>
      </c>
      <c r="V14">
        <v>0.32218822727580876</v>
      </c>
      <c r="W14">
        <v>0.17376787438774111</v>
      </c>
      <c r="X14">
        <v>0.15317694286366734</v>
      </c>
      <c r="Y14">
        <v>0.2196863389020729</v>
      </c>
      <c r="Z14">
        <v>0.21755509800382566</v>
      </c>
      <c r="AA14">
        <v>0.18399926166356351</v>
      </c>
    </row>
    <row r="15" spans="1:27">
      <c r="A15" s="5" t="s">
        <v>32</v>
      </c>
      <c r="B15">
        <f>([1]SUMMARY!H16/[1]SUMMARY!H$27)-1</f>
        <v>-0.28592406273197313</v>
      </c>
      <c r="C15">
        <f>([1]SUMMARY!H24/[1]SUMMARY!H$27)-1</f>
        <v>-0.24750813038405195</v>
      </c>
      <c r="D15">
        <f>([1]SUMMARY!H32/[1]SUMMARY!H$27)-1</f>
        <v>-0.22737863070194375</v>
      </c>
      <c r="E15">
        <f>([1]SUMMARY!H40/[1]SUMMARY!H$27)-1</f>
        <v>-0.29102321814254861</v>
      </c>
      <c r="F15">
        <f>([1]SUMMARY!H48/[1]SUMMARY!H$27)-1</f>
        <v>-0.25157489336336969</v>
      </c>
      <c r="G15">
        <f>([1]SUMMARY!H56/[1]SUMMARY!H$27)-1</f>
        <v>-0.23089193349892012</v>
      </c>
      <c r="H15">
        <f>([1]SUMMARY!H64/[1]SUMMARY!H$27)-1</f>
        <v>-0.29117277361060401</v>
      </c>
      <c r="K15" s="5" t="s">
        <v>31</v>
      </c>
      <c r="L15">
        <v>-2.9254347539429348E-2</v>
      </c>
      <c r="M15">
        <v>-2.8291514790490968E-2</v>
      </c>
      <c r="N15">
        <v>-3.1392889598178875E-2</v>
      </c>
      <c r="O15">
        <v>-3.1047825159425835E-2</v>
      </c>
      <c r="P15">
        <v>-2.4372360375058633E-2</v>
      </c>
      <c r="Q15">
        <v>-2.6288232630629627E-2</v>
      </c>
      <c r="R15">
        <v>-1.8481769424542938E-2</v>
      </c>
      <c r="S15">
        <v>-2.8850770779712209E-2</v>
      </c>
      <c r="U15" s="5" t="s">
        <v>32</v>
      </c>
      <c r="V15">
        <v>0.29753931123794874</v>
      </c>
      <c r="W15">
        <v>0.18073037089959576</v>
      </c>
      <c r="X15">
        <v>0.16020446388177079</v>
      </c>
      <c r="Y15">
        <v>0.20375187209455725</v>
      </c>
      <c r="Z15">
        <v>0.21788481446706265</v>
      </c>
      <c r="AA15">
        <v>0.20657834454583335</v>
      </c>
    </row>
    <row r="16" spans="1:27">
      <c r="A16" s="5" t="s">
        <v>33</v>
      </c>
      <c r="B16">
        <f>([1]SUMMARY!H17/[1]SUMMARY!H$27)-1</f>
        <v>-0.2908728728453317</v>
      </c>
      <c r="C16">
        <f>([1]SUMMARY!H25/[1]SUMMARY!H$27)-1</f>
        <v>-0.25141935693798489</v>
      </c>
      <c r="D16">
        <f>([1]SUMMARY!H33/[1]SUMMARY!H$27)-1</f>
        <v>-0.22782807008639316</v>
      </c>
      <c r="E16">
        <f>([1]SUMMARY!H41/[1]SUMMARY!H$27)-1</f>
        <v>-0.29218661285097203</v>
      </c>
      <c r="F16">
        <f>([1]SUMMARY!H49/[1]SUMMARY!H$27)-1</f>
        <v>-0.25235489873542116</v>
      </c>
      <c r="G16">
        <f>([1]SUMMARY!H57/[1]SUMMARY!H$27)-1</f>
        <v>-0.23353227738477333</v>
      </c>
      <c r="K16" s="5" t="s">
        <v>32</v>
      </c>
      <c r="L16">
        <v>-3.3728511928461713E-2</v>
      </c>
      <c r="M16">
        <v>-2.9913887322209898E-2</v>
      </c>
      <c r="N16">
        <v>-3.3005526385251005E-2</v>
      </c>
      <c r="O16">
        <v>-3.2815530785918146E-2</v>
      </c>
      <c r="P16">
        <v>-1.7529732420348165E-2</v>
      </c>
      <c r="Q16">
        <v>-2.7528553718639492E-2</v>
      </c>
      <c r="R16">
        <v>-1.6234602941027743E-2</v>
      </c>
      <c r="S16">
        <v>-2.9129232400077143E-2</v>
      </c>
      <c r="U16" s="5" t="s">
        <v>33</v>
      </c>
      <c r="V16">
        <v>0.3261593354065595</v>
      </c>
      <c r="W16">
        <v>0.18691090311432013</v>
      </c>
      <c r="X16">
        <v>0.16495941680712733</v>
      </c>
      <c r="Y16">
        <v>0.21295631220345568</v>
      </c>
      <c r="Z16">
        <v>0.21782942693304541</v>
      </c>
      <c r="AA16">
        <v>0.20715682633045351</v>
      </c>
    </row>
    <row r="17" spans="1:27">
      <c r="K17" s="5" t="s">
        <v>33</v>
      </c>
      <c r="L17">
        <v>-3.8094360836151586E-2</v>
      </c>
      <c r="M17">
        <v>-3.1439837259595094E-2</v>
      </c>
      <c r="N17">
        <v>-3.9185148324402563E-2</v>
      </c>
      <c r="O17">
        <v>-3.4108741806443743E-2</v>
      </c>
      <c r="P17">
        <v>-3.1904858614346554E-2</v>
      </c>
      <c r="Q17">
        <v>-3.6192022004158497E-2</v>
      </c>
      <c r="R17">
        <v>-2.2841798389707013E-2</v>
      </c>
      <c r="S17">
        <v>-2.9124993906648244E-2</v>
      </c>
    </row>
    <row r="18" spans="1:27">
      <c r="B18" s="4" t="s">
        <v>19</v>
      </c>
      <c r="C18" s="4" t="s">
        <v>20</v>
      </c>
      <c r="D18" s="4" t="s">
        <v>21</v>
      </c>
      <c r="E18" s="4" t="s">
        <v>22</v>
      </c>
      <c r="F18" s="4" t="s">
        <v>23</v>
      </c>
      <c r="G18" s="4" t="s">
        <v>24</v>
      </c>
      <c r="H18" s="4" t="s">
        <v>25</v>
      </c>
      <c r="K18" s="5"/>
    </row>
    <row r="19" spans="1:27">
      <c r="A19" s="5" t="s">
        <v>27</v>
      </c>
      <c r="B19">
        <v>3.982467352717308</v>
      </c>
      <c r="C19">
        <v>0.12351578144658903</v>
      </c>
      <c r="D19">
        <v>0</v>
      </c>
      <c r="E19">
        <v>4.0916216516407715</v>
      </c>
      <c r="F19">
        <v>0.27752961544436694</v>
      </c>
      <c r="G19">
        <v>9.4979869466540967E-2</v>
      </c>
      <c r="H19">
        <v>4.2488829455222765</v>
      </c>
    </row>
    <row r="20" spans="1:27">
      <c r="A20" s="5" t="s">
        <v>28</v>
      </c>
      <c r="B20">
        <v>30.176092484776344</v>
      </c>
      <c r="C20">
        <v>14.159142311633094</v>
      </c>
      <c r="D20">
        <v>32.933515998691036</v>
      </c>
      <c r="E20">
        <v>30.308046408082991</v>
      </c>
      <c r="F20">
        <v>14.275042134360438</v>
      </c>
      <c r="G20">
        <v>19.670200342929014</v>
      </c>
      <c r="H20">
        <v>30.352959250455392</v>
      </c>
      <c r="K20" s="5"/>
      <c r="L20" s="4" t="s">
        <v>19</v>
      </c>
      <c r="M20" s="4" t="s">
        <v>20</v>
      </c>
      <c r="N20" s="4" t="s">
        <v>21</v>
      </c>
      <c r="O20" s="4" t="s">
        <v>22</v>
      </c>
      <c r="P20" s="4" t="s">
        <v>23</v>
      </c>
      <c r="Q20" s="4" t="s">
        <v>24</v>
      </c>
      <c r="R20" s="4" t="s">
        <v>25</v>
      </c>
      <c r="S20" s="4" t="s">
        <v>26</v>
      </c>
      <c r="T20" s="4"/>
    </row>
    <row r="21" spans="1:27">
      <c r="A21" s="5" t="s">
        <v>29</v>
      </c>
      <c r="B21">
        <v>72.624327464407784</v>
      </c>
      <c r="D21">
        <v>67.583434855371777</v>
      </c>
      <c r="E21">
        <v>65.246524827831166</v>
      </c>
      <c r="F21">
        <v>63.274484825662078</v>
      </c>
      <c r="G21">
        <v>65.939676572926984</v>
      </c>
      <c r="H21">
        <v>69.165573477408216</v>
      </c>
      <c r="K21" s="5" t="s">
        <v>27</v>
      </c>
      <c r="L21">
        <v>2.5807790088658935</v>
      </c>
      <c r="M21">
        <v>-0.60491269756393273</v>
      </c>
      <c r="N21">
        <v>0</v>
      </c>
      <c r="O21">
        <v>0.48116394427060416</v>
      </c>
      <c r="P21">
        <v>3.3735377143852987</v>
      </c>
      <c r="Q21">
        <v>3.8482417006330323</v>
      </c>
      <c r="R21">
        <v>4.6177359046761994</v>
      </c>
      <c r="S21">
        <v>5.0534910870152228</v>
      </c>
      <c r="U21" s="5" t="s">
        <v>27</v>
      </c>
      <c r="V21">
        <v>9.0235870760872814</v>
      </c>
      <c r="W21">
        <v>8.4511754999972943</v>
      </c>
      <c r="X21">
        <v>-5.2030977589775551</v>
      </c>
      <c r="Y21">
        <v>5.1586077969599309</v>
      </c>
      <c r="Z21">
        <v>6.9835107650978392</v>
      </c>
      <c r="AA21">
        <v>5.1586077969599309</v>
      </c>
    </row>
    <row r="22" spans="1:27">
      <c r="A22" s="5" t="s">
        <v>30</v>
      </c>
      <c r="B22">
        <v>92.652721032874453</v>
      </c>
      <c r="C22">
        <v>70.300521159200841</v>
      </c>
      <c r="D22">
        <v>72.988187123452093</v>
      </c>
      <c r="E22">
        <v>95.133729816513807</v>
      </c>
      <c r="F22">
        <v>77.002443310762047</v>
      </c>
      <c r="G22">
        <v>73.073039434825304</v>
      </c>
      <c r="H22">
        <v>95.183298274982988</v>
      </c>
      <c r="K22" s="5" t="s">
        <v>28</v>
      </c>
      <c r="N22">
        <v>-1.3394517403290309</v>
      </c>
      <c r="O22">
        <v>-5.896588793700035</v>
      </c>
      <c r="P22">
        <v>10.833197101186387</v>
      </c>
      <c r="Q22">
        <v>12.037532634936898</v>
      </c>
      <c r="S22">
        <v>11.280075902922901</v>
      </c>
      <c r="U22" s="5" t="s">
        <v>28</v>
      </c>
      <c r="V22">
        <v>-14.140219296276705</v>
      </c>
      <c r="W22">
        <v>-30.319750953441655</v>
      </c>
      <c r="X22">
        <v>-40.590399831969741</v>
      </c>
      <c r="Y22">
        <v>-46.422052021698761</v>
      </c>
      <c r="Z22">
        <v>-12.751172104485084</v>
      </c>
      <c r="AA22">
        <v>-25.3514190326581</v>
      </c>
    </row>
    <row r="23" spans="1:27">
      <c r="A23" s="5" t="s">
        <v>31</v>
      </c>
      <c r="B23">
        <v>95.062493626753934</v>
      </c>
      <c r="C23">
        <v>76.879089008521305</v>
      </c>
      <c r="D23">
        <v>75.789864996501365</v>
      </c>
      <c r="E23">
        <v>97.890069199744005</v>
      </c>
      <c r="F23">
        <v>84.702351792966326</v>
      </c>
      <c r="G23">
        <v>75.822666583221022</v>
      </c>
      <c r="H23">
        <v>97.926474954880234</v>
      </c>
      <c r="K23" s="5" t="s">
        <v>29</v>
      </c>
      <c r="L23">
        <v>8.5083355996025851</v>
      </c>
      <c r="M23">
        <v>-1.8461634824877373</v>
      </c>
      <c r="N23">
        <v>-1.3486975372803549</v>
      </c>
      <c r="O23">
        <v>-0.69648432203003063</v>
      </c>
      <c r="P23">
        <v>3.030593491101794</v>
      </c>
      <c r="Q23">
        <v>3.6316009797227142</v>
      </c>
      <c r="R23">
        <v>12.437496975660373</v>
      </c>
      <c r="S23">
        <v>5.0541192094070464</v>
      </c>
      <c r="U23" s="5" t="s">
        <v>29</v>
      </c>
      <c r="V23">
        <v>-54.152830214297623</v>
      </c>
      <c r="W23">
        <v>-50.929852023762614</v>
      </c>
      <c r="X23">
        <v>-40.26033723398961</v>
      </c>
      <c r="Y23">
        <v>-54.344087514457421</v>
      </c>
      <c r="Z23">
        <v>-53.342895430384019</v>
      </c>
      <c r="AA23">
        <v>-66.099794923277656</v>
      </c>
    </row>
    <row r="24" spans="1:27">
      <c r="A24" s="5" t="s">
        <v>32</v>
      </c>
      <c r="B24">
        <v>97.856660831277338</v>
      </c>
      <c r="C24">
        <v>84.708922140211783</v>
      </c>
      <c r="D24">
        <v>77.819660689901909</v>
      </c>
      <c r="E24">
        <v>99.601831618132081</v>
      </c>
      <c r="F24">
        <v>86.100759685278234</v>
      </c>
      <c r="G24">
        <v>79.022078132198729</v>
      </c>
      <c r="H24">
        <v>99.653016532661908</v>
      </c>
      <c r="K24" s="5" t="s">
        <v>30</v>
      </c>
      <c r="L24">
        <v>10.14060966966618</v>
      </c>
      <c r="M24">
        <v>-1.7937709227683987</v>
      </c>
      <c r="N24">
        <v>10.221684074949355</v>
      </c>
      <c r="O24">
        <v>-0.79029163293007143</v>
      </c>
      <c r="P24">
        <v>5.208104555538303</v>
      </c>
      <c r="Q24">
        <v>5.8074222260270503</v>
      </c>
      <c r="R24">
        <v>4.4996354928523239</v>
      </c>
      <c r="S24">
        <v>6.9265638902788824</v>
      </c>
      <c r="U24" s="5" t="s">
        <v>30</v>
      </c>
      <c r="V24">
        <v>-93.302546125333791</v>
      </c>
      <c r="W24">
        <v>-56.04126932181024</v>
      </c>
      <c r="X24">
        <v>-36.180736605730687</v>
      </c>
      <c r="Y24">
        <v>-65.759649186594913</v>
      </c>
      <c r="Z24">
        <v>-69.555690382557643</v>
      </c>
      <c r="AA24">
        <v>-66.253222533001178</v>
      </c>
    </row>
    <row r="25" spans="1:27">
      <c r="A25" s="5" t="s">
        <v>33</v>
      </c>
      <c r="B25">
        <v>99.550376386918728</v>
      </c>
      <c r="C25">
        <v>86.047527805875134</v>
      </c>
      <c r="D25">
        <v>77.973479983696407</v>
      </c>
      <c r="E25">
        <v>100</v>
      </c>
      <c r="F25">
        <v>86.36771420603489</v>
      </c>
      <c r="G25">
        <v>79.925727981208027</v>
      </c>
      <c r="K25" s="5" t="s">
        <v>31</v>
      </c>
      <c r="L25">
        <v>10.012213514501552</v>
      </c>
      <c r="M25">
        <v>9.6826868672867228</v>
      </c>
      <c r="N25">
        <v>10.744123179315757</v>
      </c>
      <c r="O25">
        <v>10.626025900530077</v>
      </c>
      <c r="P25">
        <v>8.3413679145832749</v>
      </c>
      <c r="Q25">
        <v>8.9970695009349306</v>
      </c>
      <c r="R25">
        <v>6.3253306659773116</v>
      </c>
      <c r="S25">
        <v>9.8740905677384223</v>
      </c>
      <c r="U25" s="5" t="s">
        <v>31</v>
      </c>
      <c r="V25">
        <v>-110.26796338548846</v>
      </c>
      <c r="W25">
        <v>-59.471538648613695</v>
      </c>
      <c r="X25">
        <v>-52.424353521560654</v>
      </c>
      <c r="Y25">
        <v>-75.186996679455177</v>
      </c>
      <c r="Z25">
        <v>-74.457585815127089</v>
      </c>
      <c r="AA25">
        <v>-62.973200540645976</v>
      </c>
    </row>
    <row r="26" spans="1:27">
      <c r="A26" s="5"/>
      <c r="K26" s="5" t="s">
        <v>32</v>
      </c>
      <c r="L26">
        <v>11.543482981427603</v>
      </c>
      <c r="M26">
        <v>10.237939045300234</v>
      </c>
      <c r="N26">
        <v>11.296043327654189</v>
      </c>
      <c r="O26">
        <v>11.231017898364668</v>
      </c>
      <c r="P26">
        <v>5.9994988303208459</v>
      </c>
      <c r="Q26">
        <v>9.421565707625442</v>
      </c>
      <c r="R26">
        <v>5.5562446145703808</v>
      </c>
      <c r="S26">
        <v>9.9693932298446288</v>
      </c>
      <c r="U26" s="5" t="s">
        <v>32</v>
      </c>
      <c r="V26">
        <v>-101.83194511711145</v>
      </c>
      <c r="W26">
        <v>-61.854432390362859</v>
      </c>
      <c r="X26">
        <v>-54.829501707349635</v>
      </c>
      <c r="Y26">
        <v>-69.733472764708637</v>
      </c>
      <c r="Z26">
        <v>-74.570430294899737</v>
      </c>
      <c r="AA26">
        <v>-70.70082456214287</v>
      </c>
    </row>
    <row r="27" spans="1:27">
      <c r="A27" s="5"/>
      <c r="K27" s="5" t="s">
        <v>33</v>
      </c>
      <c r="L27">
        <v>13.037681796729469</v>
      </c>
      <c r="M27">
        <v>10.760190876927954</v>
      </c>
      <c r="N27">
        <v>13.411000573249639</v>
      </c>
      <c r="O27">
        <v>11.673615527293407</v>
      </c>
      <c r="P27">
        <v>10.919343053755659</v>
      </c>
      <c r="Q27">
        <v>12.386611984382053</v>
      </c>
      <c r="R27">
        <v>7.8175376232439957</v>
      </c>
      <c r="S27">
        <v>9.9679426180634998</v>
      </c>
      <c r="U27" s="5" t="s">
        <v>33</v>
      </c>
      <c r="V27">
        <v>-111.62706334287637</v>
      </c>
      <c r="W27">
        <v>-63.96970117506816</v>
      </c>
      <c r="X27">
        <v>-56.456870216454391</v>
      </c>
      <c r="Y27">
        <v>-72.883665040489973</v>
      </c>
      <c r="Z27">
        <v>-74.551474075969367</v>
      </c>
      <c r="AA27">
        <v>-70.898808233939377</v>
      </c>
    </row>
    <row r="28" spans="1:27">
      <c r="A28" s="5"/>
    </row>
    <row r="29" spans="1:27">
      <c r="A29" s="5"/>
      <c r="U29" t="s">
        <v>27</v>
      </c>
      <c r="V29" t="s">
        <v>28</v>
      </c>
      <c r="W29" t="s">
        <v>29</v>
      </c>
      <c r="X29" t="s">
        <v>30</v>
      </c>
      <c r="Y29" t="s">
        <v>31</v>
      </c>
      <c r="Z29" t="s">
        <v>32</v>
      </c>
      <c r="AA29" t="s">
        <v>33</v>
      </c>
    </row>
    <row r="30" spans="1:27">
      <c r="A30" s="5"/>
      <c r="K30" s="5" t="s">
        <v>27</v>
      </c>
      <c r="L30" s="5" t="s">
        <v>28</v>
      </c>
      <c r="M30" s="5" t="s">
        <v>29</v>
      </c>
      <c r="N30" s="5" t="s">
        <v>30</v>
      </c>
      <c r="O30" s="5" t="s">
        <v>31</v>
      </c>
      <c r="P30" s="5" t="s">
        <v>32</v>
      </c>
      <c r="Q30" s="5" t="s">
        <v>33</v>
      </c>
      <c r="U30">
        <v>9.0235870760872814</v>
      </c>
      <c r="V30">
        <v>-14.140219296276705</v>
      </c>
      <c r="W30">
        <v>-54.152830214297623</v>
      </c>
      <c r="X30">
        <v>-93.302546125333791</v>
      </c>
      <c r="Y30">
        <v>-110.26796338548846</v>
      </c>
      <c r="Z30">
        <v>-101.83194511711145</v>
      </c>
      <c r="AA30">
        <v>-111.62706334287637</v>
      </c>
    </row>
    <row r="31" spans="1:27">
      <c r="A31" s="5"/>
      <c r="K31">
        <v>2.5807790088658935</v>
      </c>
      <c r="M31">
        <v>8.5083355996025851</v>
      </c>
      <c r="N31">
        <v>10.14060966966618</v>
      </c>
      <c r="O31">
        <v>10.012213514501552</v>
      </c>
      <c r="P31">
        <v>11.543482981427603</v>
      </c>
      <c r="Q31">
        <v>13.037681796729469</v>
      </c>
      <c r="U31">
        <v>8.4511754999972943</v>
      </c>
      <c r="V31">
        <v>-30.319750953441655</v>
      </c>
      <c r="W31">
        <v>-50.929852023762614</v>
      </c>
      <c r="X31">
        <v>-56.04126932181024</v>
      </c>
      <c r="Y31">
        <v>-59.471538648613695</v>
      </c>
      <c r="Z31">
        <v>-61.854432390362859</v>
      </c>
      <c r="AA31">
        <v>-63.96970117506816</v>
      </c>
    </row>
    <row r="32" spans="1:27">
      <c r="A32" s="5"/>
      <c r="K32">
        <v>-0.60491269756393273</v>
      </c>
      <c r="M32">
        <v>-1.8461634824877373</v>
      </c>
      <c r="N32">
        <v>-1.7937709227683987</v>
      </c>
      <c r="O32">
        <v>9.6826868672867228</v>
      </c>
      <c r="P32">
        <v>10.237939045300234</v>
      </c>
      <c r="Q32">
        <v>10.760190876927954</v>
      </c>
      <c r="U32">
        <v>-5.2030977589775551</v>
      </c>
      <c r="V32">
        <v>-40.590399831969741</v>
      </c>
      <c r="W32">
        <v>-40.26033723398961</v>
      </c>
      <c r="X32">
        <v>-36.180736605730687</v>
      </c>
      <c r="Y32">
        <v>-52.424353521560654</v>
      </c>
      <c r="Z32">
        <v>-54.829501707349635</v>
      </c>
      <c r="AA32">
        <v>-56.456870216454391</v>
      </c>
    </row>
    <row r="33" spans="1:27">
      <c r="A33" s="5"/>
      <c r="K33">
        <v>0</v>
      </c>
      <c r="L33">
        <v>-1.3394517403290309</v>
      </c>
      <c r="M33">
        <v>-1.3486975372803549</v>
      </c>
      <c r="N33">
        <v>10.221684074949355</v>
      </c>
      <c r="O33">
        <v>10.744123179315757</v>
      </c>
      <c r="P33">
        <v>11.296043327654189</v>
      </c>
      <c r="Q33">
        <v>13.411000573249639</v>
      </c>
      <c r="U33">
        <v>5.1586077969599309</v>
      </c>
      <c r="V33">
        <v>-46.422052021698761</v>
      </c>
      <c r="W33">
        <v>-54.344087514457421</v>
      </c>
      <c r="X33">
        <v>-65.759649186594913</v>
      </c>
      <c r="Y33">
        <v>-75.186996679455177</v>
      </c>
      <c r="Z33">
        <v>-69.733472764708637</v>
      </c>
      <c r="AA33">
        <v>-72.883665040489973</v>
      </c>
    </row>
    <row r="34" spans="1:27">
      <c r="A34" s="5"/>
      <c r="K34">
        <v>0.48116394427060416</v>
      </c>
      <c r="L34">
        <v>-5.896588793700035</v>
      </c>
      <c r="M34">
        <v>-0.69648432203003063</v>
      </c>
      <c r="N34">
        <v>-0.79029163293007143</v>
      </c>
      <c r="O34">
        <v>10.626025900530077</v>
      </c>
      <c r="P34">
        <v>11.231017898364668</v>
      </c>
      <c r="Q34">
        <v>11.673615527293407</v>
      </c>
      <c r="U34">
        <v>6.9835107650978392</v>
      </c>
      <c r="V34">
        <v>-12.751172104485084</v>
      </c>
      <c r="W34">
        <v>-53.342895430384019</v>
      </c>
      <c r="X34">
        <v>-69.555690382557643</v>
      </c>
      <c r="Y34">
        <v>-74.457585815127089</v>
      </c>
      <c r="Z34">
        <v>-74.570430294899737</v>
      </c>
      <c r="AA34">
        <v>-74.551474075969367</v>
      </c>
    </row>
    <row r="35" spans="1:27">
      <c r="A35" s="5"/>
      <c r="K35">
        <v>3.3735377143852987</v>
      </c>
      <c r="L35">
        <v>10.833197101186387</v>
      </c>
      <c r="M35">
        <v>3.030593491101794</v>
      </c>
      <c r="N35">
        <v>5.208104555538303</v>
      </c>
      <c r="O35">
        <v>8.3413679145832749</v>
      </c>
      <c r="P35">
        <v>5.9994988303208459</v>
      </c>
      <c r="Q35">
        <v>10.919343053755659</v>
      </c>
      <c r="U35">
        <v>5.1586077969599309</v>
      </c>
      <c r="V35">
        <v>-25.3514190326581</v>
      </c>
      <c r="W35">
        <v>-66.099794923277656</v>
      </c>
      <c r="X35">
        <v>-66.253222533001178</v>
      </c>
      <c r="Y35">
        <v>-62.973200540645976</v>
      </c>
      <c r="Z35">
        <v>-70.70082456214287</v>
      </c>
      <c r="AA35">
        <v>-70.898808233939377</v>
      </c>
    </row>
    <row r="36" spans="1:27">
      <c r="A36" s="5"/>
      <c r="K36">
        <v>3.8482417006330323</v>
      </c>
      <c r="L36">
        <v>12.037532634936898</v>
      </c>
      <c r="M36">
        <v>3.6316009797227142</v>
      </c>
      <c r="N36">
        <v>5.8074222260270503</v>
      </c>
      <c r="O36">
        <v>8.9970695009349306</v>
      </c>
      <c r="P36">
        <v>9.421565707625442</v>
      </c>
      <c r="Q36">
        <v>12.386611984382053</v>
      </c>
    </row>
    <row r="37" spans="1:27">
      <c r="A37" s="5"/>
      <c r="K37">
        <v>4.6177359046761994</v>
      </c>
      <c r="M37">
        <v>12.437496975660373</v>
      </c>
      <c r="N37">
        <v>4.4996354928523239</v>
      </c>
      <c r="O37">
        <v>6.3253306659773116</v>
      </c>
      <c r="P37">
        <v>5.5562446145703808</v>
      </c>
      <c r="Q37">
        <v>7.8175376232439957</v>
      </c>
    </row>
    <row r="38" spans="1:27">
      <c r="A38" s="5"/>
      <c r="K38">
        <v>5.0534910870152228</v>
      </c>
      <c r="L38">
        <v>11.280075902922901</v>
      </c>
      <c r="M38">
        <v>5.0541192094070464</v>
      </c>
      <c r="N38">
        <v>6.9265638902788824</v>
      </c>
      <c r="O38">
        <v>9.8740905677384223</v>
      </c>
      <c r="P38">
        <v>9.9693932298446288</v>
      </c>
      <c r="Q38">
        <v>9.9679426180634998</v>
      </c>
    </row>
    <row r="39" spans="1:27">
      <c r="A39" s="3" t="s">
        <v>0</v>
      </c>
      <c r="K39" s="3" t="s">
        <v>1</v>
      </c>
      <c r="U39" s="3" t="s">
        <v>2</v>
      </c>
    </row>
    <row r="40" spans="1:27">
      <c r="A40" s="2" t="s">
        <v>17</v>
      </c>
      <c r="B40" s="2" t="s">
        <v>5</v>
      </c>
      <c r="C40" s="2" t="s">
        <v>6</v>
      </c>
      <c r="D40" s="2" t="s">
        <v>7</v>
      </c>
      <c r="E40" s="2" t="s">
        <v>8</v>
      </c>
      <c r="F40" s="2" t="s">
        <v>9</v>
      </c>
      <c r="G40" s="2" t="s">
        <v>10</v>
      </c>
      <c r="K40" s="2" t="s">
        <v>38</v>
      </c>
      <c r="L40" s="2" t="s">
        <v>5</v>
      </c>
      <c r="M40" s="2" t="s">
        <v>6</v>
      </c>
      <c r="N40" s="2" t="s">
        <v>7</v>
      </c>
      <c r="O40" s="2" t="s">
        <v>8</v>
      </c>
      <c r="P40" s="2" t="s">
        <v>9</v>
      </c>
      <c r="Q40" s="2" t="s">
        <v>10</v>
      </c>
      <c r="U40" s="2" t="s">
        <v>4</v>
      </c>
      <c r="V40" s="2" t="s">
        <v>5</v>
      </c>
      <c r="W40" s="2" t="s">
        <v>6</v>
      </c>
      <c r="X40" s="2" t="s">
        <v>7</v>
      </c>
      <c r="Y40" s="2" t="s">
        <v>8</v>
      </c>
      <c r="Z40" s="2" t="s">
        <v>9</v>
      </c>
      <c r="AA40" s="2" t="s">
        <v>10</v>
      </c>
    </row>
    <row r="41" spans="1:27">
      <c r="A41" s="1">
        <v>0</v>
      </c>
      <c r="B41">
        <v>7</v>
      </c>
      <c r="C41">
        <v>0</v>
      </c>
      <c r="D41" s="3">
        <v>1.831</v>
      </c>
      <c r="E41">
        <v>2.1320000000000001</v>
      </c>
      <c r="F41" s="3">
        <v>0.80600000000000005</v>
      </c>
      <c r="G41">
        <v>1.972</v>
      </c>
      <c r="K41" s="1" t="s">
        <v>27</v>
      </c>
      <c r="L41">
        <v>7</v>
      </c>
      <c r="M41">
        <v>0</v>
      </c>
      <c r="N41" s="3">
        <v>2.3959999999999999</v>
      </c>
      <c r="O41">
        <v>2.3620000000000001</v>
      </c>
      <c r="P41" s="3">
        <v>0.89300000000000002</v>
      </c>
      <c r="Q41">
        <v>2.1850000000000001</v>
      </c>
      <c r="U41" s="1" t="s">
        <v>27</v>
      </c>
      <c r="V41">
        <v>6</v>
      </c>
      <c r="W41">
        <v>0</v>
      </c>
      <c r="X41" s="3">
        <v>4.9290000000000003</v>
      </c>
      <c r="Y41">
        <v>5.218</v>
      </c>
      <c r="Z41" s="3">
        <v>2.13</v>
      </c>
      <c r="AA41">
        <v>5.476</v>
      </c>
    </row>
    <row r="42" spans="1:27">
      <c r="A42" s="1">
        <v>0.5</v>
      </c>
      <c r="B42">
        <v>7</v>
      </c>
      <c r="C42">
        <v>0</v>
      </c>
      <c r="D42" s="3">
        <v>24.553999999999998</v>
      </c>
      <c r="E42">
        <v>8.2270000000000003</v>
      </c>
      <c r="F42" s="3">
        <v>3.11</v>
      </c>
      <c r="G42">
        <v>7.609</v>
      </c>
      <c r="K42" s="1" t="s">
        <v>28</v>
      </c>
      <c r="L42">
        <v>7</v>
      </c>
      <c r="M42">
        <v>2</v>
      </c>
      <c r="N42" s="3">
        <v>5.383</v>
      </c>
      <c r="O42">
        <v>8.3840000000000003</v>
      </c>
      <c r="P42" s="3">
        <v>3.75</v>
      </c>
      <c r="Q42">
        <v>10.41</v>
      </c>
      <c r="U42" s="1" t="s">
        <v>28</v>
      </c>
      <c r="V42">
        <v>6</v>
      </c>
      <c r="W42">
        <v>0</v>
      </c>
      <c r="X42" s="3">
        <v>-28.263000000000002</v>
      </c>
      <c r="Y42">
        <v>13.670999999999999</v>
      </c>
      <c r="Z42" s="3">
        <v>5.5810000000000004</v>
      </c>
      <c r="AA42">
        <v>14.347</v>
      </c>
    </row>
    <row r="43" spans="1:27">
      <c r="A43" s="1">
        <v>1</v>
      </c>
      <c r="B43">
        <v>7</v>
      </c>
      <c r="C43">
        <v>1</v>
      </c>
      <c r="D43" s="3">
        <v>67.305999999999997</v>
      </c>
      <c r="E43">
        <v>3.2919999999999998</v>
      </c>
      <c r="F43" s="3">
        <v>1.3440000000000001</v>
      </c>
      <c r="G43">
        <v>3.4550000000000001</v>
      </c>
      <c r="K43" s="1" t="s">
        <v>29</v>
      </c>
      <c r="L43">
        <v>7</v>
      </c>
      <c r="M43">
        <v>0</v>
      </c>
      <c r="N43" s="3">
        <v>2.895</v>
      </c>
      <c r="O43">
        <v>4.9939999999999998</v>
      </c>
      <c r="P43" s="3">
        <v>1.8879999999999999</v>
      </c>
      <c r="Q43">
        <v>4.6189999999999998</v>
      </c>
      <c r="U43" s="1" t="s">
        <v>29</v>
      </c>
      <c r="V43">
        <v>6</v>
      </c>
      <c r="W43">
        <v>0</v>
      </c>
      <c r="X43" s="3">
        <v>-53.188000000000002</v>
      </c>
      <c r="Y43">
        <v>8.2609999999999992</v>
      </c>
      <c r="Z43" s="3">
        <v>3.3730000000000002</v>
      </c>
      <c r="AA43">
        <v>8.67</v>
      </c>
    </row>
    <row r="44" spans="1:27">
      <c r="A44" s="1">
        <v>2</v>
      </c>
      <c r="B44">
        <v>6</v>
      </c>
      <c r="C44">
        <v>0</v>
      </c>
      <c r="D44" s="3">
        <v>80.191999999999993</v>
      </c>
      <c r="E44">
        <v>10.855</v>
      </c>
      <c r="F44" s="3">
        <v>4.431</v>
      </c>
      <c r="G44">
        <v>11.391</v>
      </c>
      <c r="K44" s="1" t="s">
        <v>30</v>
      </c>
      <c r="L44">
        <v>7</v>
      </c>
      <c r="M44">
        <v>0</v>
      </c>
      <c r="N44" s="3">
        <v>4.2969999999999997</v>
      </c>
      <c r="O44">
        <v>4.2460000000000004</v>
      </c>
      <c r="P44" s="3">
        <v>1.605</v>
      </c>
      <c r="Q44">
        <v>3.9260000000000002</v>
      </c>
      <c r="U44" s="1" t="s">
        <v>30</v>
      </c>
      <c r="V44">
        <v>6</v>
      </c>
      <c r="W44">
        <v>0</v>
      </c>
      <c r="X44" s="3">
        <v>-64.516000000000005</v>
      </c>
      <c r="Y44">
        <v>18.619</v>
      </c>
      <c r="Z44" s="3">
        <v>7.601</v>
      </c>
      <c r="AA44">
        <v>19.539000000000001</v>
      </c>
    </row>
    <row r="45" spans="1:27">
      <c r="A45" s="1">
        <v>4</v>
      </c>
      <c r="B45">
        <v>7</v>
      </c>
      <c r="C45">
        <v>0</v>
      </c>
      <c r="D45" s="3">
        <v>85.903999999999996</v>
      </c>
      <c r="E45">
        <v>10.004</v>
      </c>
      <c r="F45" s="3">
        <v>3.7810000000000001</v>
      </c>
      <c r="G45">
        <v>9.2520000000000007</v>
      </c>
      <c r="K45" s="1" t="s">
        <v>31</v>
      </c>
      <c r="L45">
        <v>7</v>
      </c>
      <c r="M45">
        <v>0</v>
      </c>
      <c r="N45" s="3">
        <v>9.7799999999999994</v>
      </c>
      <c r="O45">
        <v>2.3090000000000002</v>
      </c>
      <c r="P45" s="3">
        <v>0.873</v>
      </c>
      <c r="Q45">
        <v>2.1349999999999998</v>
      </c>
      <c r="U45" s="1" t="s">
        <v>31</v>
      </c>
      <c r="V45">
        <v>6</v>
      </c>
      <c r="W45">
        <v>0</v>
      </c>
      <c r="X45" s="3">
        <v>-72.463999999999999</v>
      </c>
      <c r="Y45">
        <v>20.498999999999999</v>
      </c>
      <c r="Z45" s="3">
        <v>8.3689999999999998</v>
      </c>
      <c r="AA45">
        <v>21.512</v>
      </c>
    </row>
    <row r="46" spans="1:27">
      <c r="A46" s="1">
        <v>8</v>
      </c>
      <c r="B46">
        <v>7</v>
      </c>
      <c r="C46">
        <v>0</v>
      </c>
      <c r="D46" s="3">
        <v>89.004999999999995</v>
      </c>
      <c r="E46">
        <v>9.3260000000000005</v>
      </c>
      <c r="F46" s="3">
        <v>3.5249999999999999</v>
      </c>
      <c r="G46">
        <v>8.6259999999999994</v>
      </c>
      <c r="K46" s="1" t="s">
        <v>32</v>
      </c>
      <c r="L46">
        <v>7</v>
      </c>
      <c r="M46">
        <v>0</v>
      </c>
      <c r="N46" s="3">
        <v>11.175000000000001</v>
      </c>
      <c r="O46">
        <v>1.444</v>
      </c>
      <c r="P46" s="3">
        <v>0.54600000000000004</v>
      </c>
      <c r="Q46">
        <v>1.335</v>
      </c>
      <c r="U46" s="1" t="s">
        <v>32</v>
      </c>
      <c r="V46">
        <v>6</v>
      </c>
      <c r="W46">
        <v>0</v>
      </c>
      <c r="X46" s="3">
        <v>-72.253</v>
      </c>
      <c r="Y46">
        <v>16.129000000000001</v>
      </c>
      <c r="Z46" s="3">
        <v>6.585</v>
      </c>
      <c r="AA46">
        <v>16.927</v>
      </c>
    </row>
    <row r="47" spans="1:27">
      <c r="A47" s="1">
        <v>16</v>
      </c>
      <c r="B47">
        <v>7</v>
      </c>
      <c r="C47">
        <v>0</v>
      </c>
      <c r="D47" s="3">
        <v>89.930999999999997</v>
      </c>
      <c r="E47">
        <v>9.6549999999999994</v>
      </c>
      <c r="F47" s="3">
        <v>3.649</v>
      </c>
      <c r="G47">
        <v>8.9290000000000003</v>
      </c>
      <c r="K47" s="1" t="s">
        <v>33</v>
      </c>
      <c r="L47">
        <v>7</v>
      </c>
      <c r="M47">
        <v>0</v>
      </c>
      <c r="N47" s="3">
        <v>12.698</v>
      </c>
      <c r="O47">
        <v>1.462</v>
      </c>
      <c r="P47" s="3">
        <v>0.55300000000000005</v>
      </c>
      <c r="Q47">
        <v>1.3520000000000001</v>
      </c>
      <c r="U47" s="1" t="s">
        <v>33</v>
      </c>
      <c r="V47">
        <v>6</v>
      </c>
      <c r="W47">
        <v>0</v>
      </c>
      <c r="X47" s="3">
        <v>-75.064999999999998</v>
      </c>
      <c r="Y47">
        <v>19.123000000000001</v>
      </c>
      <c r="Z47" s="3">
        <v>7.8070000000000004</v>
      </c>
      <c r="AA47">
        <v>20.068999999999999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3"/>
  <sheetViews>
    <sheetView workbookViewId="0">
      <selection sqref="A1:D43"/>
    </sheetView>
  </sheetViews>
  <sheetFormatPr baseColWidth="10" defaultRowHeight="15"/>
  <sheetData>
    <row r="1" spans="1:15">
      <c r="B1" s="3" t="s">
        <v>36</v>
      </c>
      <c r="C1" s="3"/>
      <c r="D1" s="3"/>
      <c r="F1" s="3" t="s">
        <v>40</v>
      </c>
      <c r="G1" s="3"/>
      <c r="J1" s="3" t="s">
        <v>37</v>
      </c>
      <c r="K1" s="3"/>
    </row>
    <row r="2" spans="1:15">
      <c r="A2" s="7" t="s">
        <v>3</v>
      </c>
      <c r="B2" s="8" t="s">
        <v>0</v>
      </c>
      <c r="C2" s="8" t="s">
        <v>1</v>
      </c>
      <c r="D2" s="8" t="s">
        <v>2</v>
      </c>
      <c r="E2" s="7" t="s">
        <v>3</v>
      </c>
      <c r="F2" s="8" t="s">
        <v>0</v>
      </c>
      <c r="G2" s="8" t="s">
        <v>1</v>
      </c>
      <c r="H2" s="8" t="s">
        <v>2</v>
      </c>
      <c r="I2" s="7" t="s">
        <v>3</v>
      </c>
      <c r="J2" s="8" t="s">
        <v>0</v>
      </c>
      <c r="K2" s="8" t="s">
        <v>1</v>
      </c>
      <c r="L2" s="8" t="s">
        <v>2</v>
      </c>
      <c r="M2" s="3" t="s">
        <v>39</v>
      </c>
      <c r="N2" s="3"/>
      <c r="O2" s="3"/>
    </row>
    <row r="3" spans="1:15">
      <c r="A3">
        <v>0</v>
      </c>
      <c r="B3">
        <v>1.58</v>
      </c>
      <c r="C3">
        <v>1.64378515</v>
      </c>
      <c r="D3">
        <v>1.60596036107</v>
      </c>
      <c r="E3">
        <v>0</v>
      </c>
      <c r="F3">
        <f>(B3/$N$3)-1</f>
        <v>-3.1354211663066955E-2</v>
      </c>
      <c r="G3">
        <f t="shared" ref="G3:H18" si="0">(C3/$N$3)-1</f>
        <v>7.7503559989200443E-3</v>
      </c>
      <c r="H3">
        <f t="shared" si="0"/>
        <v>-1.5438772160433101E-2</v>
      </c>
      <c r="I3">
        <v>0</v>
      </c>
      <c r="J3">
        <f>(F3/$N$4)*100</f>
        <v>10.730885770957267</v>
      </c>
      <c r="K3">
        <f t="shared" ref="K3:L18" si="1">(G3/$N$4)*100</f>
        <v>-2.6525363100304205</v>
      </c>
      <c r="L3">
        <f t="shared" si="1"/>
        <v>5.2838738947658603</v>
      </c>
      <c r="N3">
        <v>1.6311432094416065</v>
      </c>
    </row>
    <row r="4" spans="1:15">
      <c r="A4">
        <v>1</v>
      </c>
      <c r="B4">
        <v>1.4971963505000001</v>
      </c>
      <c r="C4">
        <v>1.5926928300000001</v>
      </c>
      <c r="D4">
        <v>1.762773723</v>
      </c>
      <c r="E4">
        <v>1</v>
      </c>
      <c r="F4">
        <f t="shared" ref="F4:H43" si="2">(B4/$N$3)-1</f>
        <v>-8.2118392895410341E-2</v>
      </c>
      <c r="G4">
        <f t="shared" si="0"/>
        <v>-2.3572657029157673E-2</v>
      </c>
      <c r="H4">
        <f t="shared" si="0"/>
        <v>8.069831808542105E-2</v>
      </c>
      <c r="I4">
        <v>1</v>
      </c>
      <c r="J4">
        <f t="shared" ref="J4:L43" si="3">(F4/$N$4)*100</f>
        <v>28.104775949230199</v>
      </c>
      <c r="K4">
        <f t="shared" si="1"/>
        <v>8.0676718208102027</v>
      </c>
      <c r="L4">
        <f t="shared" si="1"/>
        <v>-27.618759565340088</v>
      </c>
      <c r="N4">
        <v>-0.29218661285097203</v>
      </c>
    </row>
    <row r="5" spans="1:15">
      <c r="A5">
        <v>2</v>
      </c>
      <c r="B5">
        <v>1.4710037691</v>
      </c>
      <c r="C5">
        <v>1.5865244705499999</v>
      </c>
      <c r="D5">
        <v>1.8388938450000001</v>
      </c>
      <c r="E5">
        <v>2</v>
      </c>
      <c r="F5">
        <f t="shared" si="2"/>
        <v>-9.817619900856378E-2</v>
      </c>
      <c r="G5">
        <f t="shared" si="0"/>
        <v>-2.7354274372316523E-2</v>
      </c>
      <c r="H5">
        <f t="shared" si="0"/>
        <v>0.12736504946706262</v>
      </c>
      <c r="I5">
        <v>2</v>
      </c>
      <c r="J5">
        <f t="shared" si="3"/>
        <v>33.600512374821889</v>
      </c>
      <c r="K5">
        <f t="shared" si="1"/>
        <v>9.3619191192268616</v>
      </c>
      <c r="L5">
        <f t="shared" si="1"/>
        <v>-43.590309708003069</v>
      </c>
    </row>
    <row r="6" spans="1:15">
      <c r="A6">
        <v>4</v>
      </c>
      <c r="B6">
        <v>1.4392857143</v>
      </c>
      <c r="C6">
        <v>1.5754874141899999</v>
      </c>
      <c r="D6">
        <v>1.8499068030000001</v>
      </c>
      <c r="E6">
        <v>4</v>
      </c>
      <c r="F6">
        <f t="shared" si="2"/>
        <v>-0.11762149027201951</v>
      </c>
      <c r="G6">
        <f t="shared" si="0"/>
        <v>-3.4120728903171749E-2</v>
      </c>
      <c r="H6">
        <f t="shared" si="0"/>
        <v>0.13411673008974079</v>
      </c>
      <c r="I6">
        <v>4</v>
      </c>
      <c r="J6">
        <f t="shared" si="3"/>
        <v>40.255605527010104</v>
      </c>
      <c r="K6">
        <f t="shared" si="1"/>
        <v>11.677718075528263</v>
      </c>
      <c r="L6">
        <f t="shared" si="1"/>
        <v>-45.901052338132345</v>
      </c>
    </row>
    <row r="7" spans="1:15">
      <c r="A7">
        <v>8</v>
      </c>
      <c r="B7">
        <v>1.4380046136</v>
      </c>
      <c r="C7">
        <v>1.5747989958499999</v>
      </c>
      <c r="D7">
        <v>1.85906188498</v>
      </c>
      <c r="E7">
        <v>8</v>
      </c>
      <c r="F7">
        <f t="shared" si="2"/>
        <v>-0.11840689077676025</v>
      </c>
      <c r="G7">
        <f t="shared" si="0"/>
        <v>-3.4542775438396345E-2</v>
      </c>
      <c r="H7">
        <f t="shared" si="0"/>
        <v>0.13972940831873215</v>
      </c>
      <c r="I7">
        <v>8</v>
      </c>
      <c r="J7">
        <f t="shared" si="3"/>
        <v>40.524406515897752</v>
      </c>
      <c r="K7">
        <f t="shared" si="1"/>
        <v>11.822162248074889</v>
      </c>
      <c r="L7">
        <f t="shared" si="1"/>
        <v>-47.821974783629209</v>
      </c>
    </row>
    <row r="8" spans="1:15">
      <c r="A8">
        <v>16</v>
      </c>
      <c r="B8">
        <v>1.4284719781299999</v>
      </c>
      <c r="C8">
        <v>1.570480045621</v>
      </c>
      <c r="D8">
        <v>1.858541212</v>
      </c>
      <c r="E8">
        <v>16</v>
      </c>
      <c r="F8">
        <f t="shared" si="2"/>
        <v>-0.12425103457408104</v>
      </c>
      <c r="G8">
        <f t="shared" si="0"/>
        <v>-3.7190581102546805E-2</v>
      </c>
      <c r="H8">
        <f t="shared" si="0"/>
        <v>0.13941020092051826</v>
      </c>
      <c r="I8">
        <v>16</v>
      </c>
      <c r="J8">
        <f t="shared" si="3"/>
        <v>42.524547364342979</v>
      </c>
      <c r="K8">
        <f t="shared" si="1"/>
        <v>12.72836586853335</v>
      </c>
      <c r="L8">
        <f t="shared" si="1"/>
        <v>-47.712727000132475</v>
      </c>
    </row>
    <row r="10" spans="1:15">
      <c r="A10">
        <v>0</v>
      </c>
      <c r="B10">
        <v>1.6577046550000001</v>
      </c>
      <c r="C10">
        <v>1.6644497229999999</v>
      </c>
      <c r="D10">
        <v>1.6712786260000001</v>
      </c>
      <c r="E10">
        <v>0</v>
      </c>
      <c r="F10">
        <f t="shared" si="2"/>
        <v>1.628394453941695E-2</v>
      </c>
      <c r="G10">
        <f t="shared" si="0"/>
        <v>2.0419122837040948E-2</v>
      </c>
      <c r="H10">
        <f t="shared" si="0"/>
        <v>2.460569760280773E-2</v>
      </c>
      <c r="I10">
        <v>0</v>
      </c>
      <c r="J10">
        <f t="shared" si="3"/>
        <v>-5.5731316299978726</v>
      </c>
      <c r="K10">
        <f t="shared" si="1"/>
        <v>-6.9883841144548251</v>
      </c>
      <c r="L10">
        <f t="shared" si="1"/>
        <v>-8.4212268874062737</v>
      </c>
    </row>
    <row r="11" spans="1:15">
      <c r="A11">
        <v>1</v>
      </c>
      <c r="B11">
        <v>1.525704494</v>
      </c>
      <c r="C11">
        <v>1.6911764709999999</v>
      </c>
      <c r="D11">
        <v>1.7802325581</v>
      </c>
      <c r="E11">
        <v>1</v>
      </c>
      <c r="F11">
        <f t="shared" si="2"/>
        <v>-6.4640992177321888E-2</v>
      </c>
      <c r="G11">
        <f t="shared" si="0"/>
        <v>3.6804408840928726E-2</v>
      </c>
      <c r="H11">
        <f t="shared" si="0"/>
        <v>9.1401752951803417E-2</v>
      </c>
      <c r="I11">
        <v>1</v>
      </c>
      <c r="J11">
        <f t="shared" si="3"/>
        <v>22.123187488501269</v>
      </c>
      <c r="K11">
        <f t="shared" si="1"/>
        <v>-12.596199559526223</v>
      </c>
      <c r="L11">
        <f t="shared" si="1"/>
        <v>-31.281978342526706</v>
      </c>
    </row>
    <row r="12" spans="1:15">
      <c r="A12">
        <v>2</v>
      </c>
      <c r="B12">
        <v>1.4946708783</v>
      </c>
      <c r="C12">
        <v>1.696510862</v>
      </c>
      <c r="D12">
        <v>1.8265379154000001</v>
      </c>
      <c r="E12">
        <v>2</v>
      </c>
      <c r="F12">
        <f t="shared" si="2"/>
        <v>-8.3666676446101484E-2</v>
      </c>
      <c r="G12">
        <f t="shared" si="0"/>
        <v>4.0074747686177137E-2</v>
      </c>
      <c r="H12">
        <f t="shared" si="0"/>
        <v>0.1197900373353995</v>
      </c>
      <c r="I12">
        <v>2</v>
      </c>
      <c r="J12">
        <f t="shared" si="3"/>
        <v>28.634671393646343</v>
      </c>
      <c r="K12">
        <f t="shared" si="1"/>
        <v>-13.715463311324608</v>
      </c>
      <c r="L12">
        <f t="shared" si="1"/>
        <v>-40.997784315497597</v>
      </c>
    </row>
    <row r="13" spans="1:15">
      <c r="A13">
        <v>4</v>
      </c>
      <c r="B13">
        <v>1.471058559</v>
      </c>
      <c r="C13">
        <v>1.6478791399999999</v>
      </c>
      <c r="D13">
        <v>1.82908967391</v>
      </c>
      <c r="E13">
        <v>4</v>
      </c>
      <c r="F13">
        <f t="shared" si="2"/>
        <v>-9.8142609131425473E-2</v>
      </c>
      <c r="G13">
        <f t="shared" si="0"/>
        <v>1.0260245980561411E-2</v>
      </c>
      <c r="H13">
        <f t="shared" si="0"/>
        <v>0.12135443615411123</v>
      </c>
      <c r="I13">
        <v>4</v>
      </c>
      <c r="J13">
        <f t="shared" si="3"/>
        <v>33.589016339185427</v>
      </c>
      <c r="K13">
        <f t="shared" si="1"/>
        <v>-3.5115386979740189</v>
      </c>
      <c r="L13">
        <f t="shared" si="1"/>
        <v>-41.533195162506402</v>
      </c>
    </row>
    <row r="14" spans="1:15">
      <c r="A14">
        <v>8</v>
      </c>
      <c r="B14">
        <v>1.46049856</v>
      </c>
      <c r="C14">
        <v>1.64254521</v>
      </c>
      <c r="D14">
        <v>1.83056175299</v>
      </c>
      <c r="E14">
        <v>8</v>
      </c>
      <c r="F14">
        <f t="shared" si="2"/>
        <v>-0.10461659555939529</v>
      </c>
      <c r="G14">
        <f t="shared" si="0"/>
        <v>6.9901897591793105E-3</v>
      </c>
      <c r="H14">
        <f t="shared" si="0"/>
        <v>0.12225691919268145</v>
      </c>
      <c r="I14">
        <v>8</v>
      </c>
      <c r="J14">
        <f t="shared" si="3"/>
        <v>35.804718956359011</v>
      </c>
      <c r="K14">
        <f t="shared" si="1"/>
        <v>-2.392371673354047</v>
      </c>
      <c r="L14">
        <f t="shared" si="1"/>
        <v>-41.842067300680142</v>
      </c>
    </row>
    <row r="15" spans="1:15">
      <c r="A15">
        <v>16</v>
      </c>
      <c r="B15">
        <v>1.46495654</v>
      </c>
      <c r="C15">
        <v>1.6422542</v>
      </c>
      <c r="D15">
        <v>1.8306022152000001</v>
      </c>
      <c r="E15">
        <v>16</v>
      </c>
      <c r="F15">
        <f t="shared" si="2"/>
        <v>-0.10188355533693305</v>
      </c>
      <c r="G15">
        <f t="shared" si="0"/>
        <v>6.8117811447083731E-3</v>
      </c>
      <c r="H15">
        <f t="shared" si="0"/>
        <v>0.12228172523654424</v>
      </c>
      <c r="I15">
        <v>16</v>
      </c>
      <c r="J15">
        <f t="shared" si="3"/>
        <v>34.869344061597417</v>
      </c>
      <c r="K15">
        <f t="shared" si="1"/>
        <v>-2.3313118552021681</v>
      </c>
      <c r="L15">
        <f t="shared" si="1"/>
        <v>-41.850557095479687</v>
      </c>
    </row>
    <row r="17" spans="1:12">
      <c r="A17">
        <v>0</v>
      </c>
      <c r="B17">
        <v>1.6599127061000001</v>
      </c>
      <c r="C17">
        <v>1.643009502</v>
      </c>
      <c r="D17">
        <v>1.6692209034000001</v>
      </c>
      <c r="E17">
        <v>0</v>
      </c>
      <c r="F17">
        <f t="shared" si="2"/>
        <v>1.7637627702991487E-2</v>
      </c>
      <c r="G17">
        <f t="shared" si="0"/>
        <v>7.274831841684648E-3</v>
      </c>
      <c r="H17">
        <f t="shared" si="0"/>
        <v>2.3344175874924433E-2</v>
      </c>
      <c r="I17">
        <v>0</v>
      </c>
      <c r="J17">
        <f t="shared" si="3"/>
        <v>-6.0364256701888834</v>
      </c>
      <c r="K17">
        <f t="shared" si="1"/>
        <v>-2.4897895802622316</v>
      </c>
      <c r="L17">
        <f t="shared" si="1"/>
        <v>-7.9894748247179219</v>
      </c>
    </row>
    <row r="18" spans="1:12">
      <c r="A18">
        <v>1</v>
      </c>
      <c r="B18">
        <v>1.632254995</v>
      </c>
      <c r="C18">
        <v>1.6594451960000001</v>
      </c>
      <c r="D18">
        <v>1.780660014</v>
      </c>
      <c r="E18">
        <v>1</v>
      </c>
      <c r="F18">
        <f t="shared" si="2"/>
        <v>6.8159898650099748E-4</v>
      </c>
      <c r="G18">
        <f t="shared" si="0"/>
        <v>1.7351012709719171E-2</v>
      </c>
      <c r="H18">
        <f t="shared" si="0"/>
        <v>9.1663812038660808E-2</v>
      </c>
      <c r="I18">
        <v>1</v>
      </c>
      <c r="J18">
        <f t="shared" si="3"/>
        <v>-0.23327522772189527</v>
      </c>
      <c r="K18">
        <f t="shared" si="1"/>
        <v>-5.9383325404333114</v>
      </c>
      <c r="L18">
        <f t="shared" si="1"/>
        <v>-31.371667286280964</v>
      </c>
    </row>
    <row r="19" spans="1:12">
      <c r="A19">
        <v>2</v>
      </c>
      <c r="B19">
        <v>1.5496364518000001</v>
      </c>
      <c r="C19">
        <v>1.652322477</v>
      </c>
      <c r="D19">
        <v>1.8429471770000001</v>
      </c>
      <c r="E19">
        <v>2</v>
      </c>
      <c r="F19">
        <f t="shared" si="2"/>
        <v>-4.9969099690215901E-2</v>
      </c>
      <c r="G19">
        <f t="shared" si="2"/>
        <v>1.2984309063606814E-2</v>
      </c>
      <c r="H19">
        <f t="shared" si="2"/>
        <v>0.12985001337246227</v>
      </c>
      <c r="I19">
        <v>2</v>
      </c>
      <c r="J19">
        <f t="shared" si="3"/>
        <v>17.101775883107393</v>
      </c>
      <c r="K19">
        <f t="shared" si="3"/>
        <v>-4.4438411934462509</v>
      </c>
      <c r="L19">
        <f t="shared" si="3"/>
        <v>-44.440781220422124</v>
      </c>
    </row>
    <row r="20" spans="1:12">
      <c r="A20">
        <v>4</v>
      </c>
      <c r="B20">
        <v>1.5476728422999999</v>
      </c>
      <c r="C20">
        <v>1.648539507</v>
      </c>
      <c r="D20">
        <v>1.8486005604</v>
      </c>
      <c r="E20">
        <v>4</v>
      </c>
      <c r="F20">
        <f t="shared" si="2"/>
        <v>-5.117292378649041E-2</v>
      </c>
      <c r="G20">
        <f t="shared" si="2"/>
        <v>1.0665095166198624E-2</v>
      </c>
      <c r="H20">
        <f t="shared" si="2"/>
        <v>0.13331591591693304</v>
      </c>
      <c r="I20">
        <v>4</v>
      </c>
      <c r="J20">
        <f t="shared" si="3"/>
        <v>17.513781102829252</v>
      </c>
      <c r="K20">
        <f t="shared" si="3"/>
        <v>-3.6500971287272117</v>
      </c>
      <c r="L20">
        <f t="shared" si="3"/>
        <v>-45.626976067151304</v>
      </c>
    </row>
    <row r="21" spans="1:12">
      <c r="A21">
        <v>8</v>
      </c>
      <c r="B21">
        <v>1.5247023546</v>
      </c>
      <c r="C21">
        <v>1.649651086</v>
      </c>
      <c r="D21">
        <v>1.84932639704</v>
      </c>
      <c r="E21">
        <v>8</v>
      </c>
      <c r="F21">
        <f t="shared" si="2"/>
        <v>-6.5255370727408168E-2</v>
      </c>
      <c r="G21">
        <f t="shared" si="2"/>
        <v>1.1346567518574435E-2</v>
      </c>
      <c r="H21">
        <f t="shared" si="2"/>
        <v>0.13376090237538651</v>
      </c>
      <c r="I21">
        <v>8</v>
      </c>
      <c r="J21">
        <f t="shared" si="3"/>
        <v>22.333456721609373</v>
      </c>
      <c r="K21">
        <f t="shared" si="3"/>
        <v>-3.8833290162960625</v>
      </c>
      <c r="L21">
        <f t="shared" si="3"/>
        <v>-45.779271360255798</v>
      </c>
    </row>
    <row r="22" spans="1:12">
      <c r="A22">
        <v>16</v>
      </c>
      <c r="B22">
        <v>1.5216985656099999</v>
      </c>
      <c r="C22">
        <v>1.6314262129999999</v>
      </c>
      <c r="D22">
        <v>1.84936636743</v>
      </c>
      <c r="E22">
        <v>16</v>
      </c>
      <c r="F22">
        <f t="shared" si="2"/>
        <v>-6.7096894495899617E-2</v>
      </c>
      <c r="G22">
        <f t="shared" si="2"/>
        <v>1.7350012969763462E-4</v>
      </c>
      <c r="H22">
        <f t="shared" si="2"/>
        <v>0.13378540690065988</v>
      </c>
      <c r="I22">
        <v>16</v>
      </c>
      <c r="J22">
        <f t="shared" si="3"/>
        <v>22.963712759188585</v>
      </c>
      <c r="K22">
        <f t="shared" si="3"/>
        <v>-5.9379903824042506E-2</v>
      </c>
      <c r="L22">
        <f t="shared" si="3"/>
        <v>-45.787657961214087</v>
      </c>
    </row>
    <row r="24" spans="1:12">
      <c r="A24">
        <v>0</v>
      </c>
      <c r="B24">
        <v>1.678715862</v>
      </c>
      <c r="C24">
        <v>1.643009502</v>
      </c>
      <c r="D24">
        <v>1.6171881922</v>
      </c>
      <c r="E24">
        <v>0</v>
      </c>
      <c r="F24">
        <f t="shared" si="2"/>
        <v>2.9165221228293792E-2</v>
      </c>
      <c r="G24">
        <f t="shared" si="2"/>
        <v>7.274831841684648E-3</v>
      </c>
      <c r="H24">
        <f t="shared" si="2"/>
        <v>-8.5553599223110455E-3</v>
      </c>
      <c r="I24">
        <v>0</v>
      </c>
      <c r="J24">
        <f t="shared" si="3"/>
        <v>-9.9817102993590368</v>
      </c>
      <c r="K24">
        <f t="shared" si="3"/>
        <v>-2.4897895802622316</v>
      </c>
      <c r="L24">
        <f t="shared" si="3"/>
        <v>2.9280465106985081</v>
      </c>
    </row>
    <row r="25" spans="1:12">
      <c r="A25">
        <v>1</v>
      </c>
      <c r="B25">
        <v>1.612656619</v>
      </c>
      <c r="C25">
        <v>1.61594451962</v>
      </c>
      <c r="D25">
        <v>1.7592577899999999</v>
      </c>
      <c r="E25">
        <v>1</v>
      </c>
      <c r="F25">
        <f t="shared" si="2"/>
        <v>-1.1333517703779661E-2</v>
      </c>
      <c r="G25">
        <f t="shared" si="2"/>
        <v>-9.3178144835054377E-3</v>
      </c>
      <c r="H25">
        <f t="shared" si="2"/>
        <v>7.8542815748380068E-2</v>
      </c>
      <c r="I25">
        <v>1</v>
      </c>
      <c r="J25">
        <f t="shared" si="3"/>
        <v>3.8788627559607778</v>
      </c>
      <c r="K25">
        <f t="shared" si="3"/>
        <v>3.1889943185925258</v>
      </c>
      <c r="L25">
        <f t="shared" si="3"/>
        <v>-26.881045295679012</v>
      </c>
    </row>
    <row r="26" spans="1:12">
      <c r="A26">
        <v>2</v>
      </c>
      <c r="B26">
        <v>1.5478417876999999</v>
      </c>
      <c r="C26">
        <v>1.6058232247699999</v>
      </c>
      <c r="D26">
        <v>1.8207878580000001</v>
      </c>
      <c r="E26">
        <v>2</v>
      </c>
      <c r="F26">
        <f t="shared" si="2"/>
        <v>-5.1069348944611348E-2</v>
      </c>
      <c r="G26">
        <f t="shared" si="2"/>
        <v>-1.5522845894245241E-2</v>
      </c>
      <c r="H26">
        <f t="shared" si="2"/>
        <v>0.11626486715615547</v>
      </c>
      <c r="I26">
        <v>2</v>
      </c>
      <c r="J26">
        <f t="shared" si="3"/>
        <v>17.478332920974363</v>
      </c>
      <c r="K26">
        <f t="shared" si="3"/>
        <v>5.31264788033344</v>
      </c>
      <c r="L26">
        <f t="shared" si="3"/>
        <v>-39.791305296884239</v>
      </c>
    </row>
    <row r="27" spans="1:12">
      <c r="A27">
        <v>4</v>
      </c>
      <c r="B27">
        <v>1.5045902045699999</v>
      </c>
      <c r="C27">
        <v>1.5985395072999999</v>
      </c>
      <c r="D27">
        <v>1.83322914</v>
      </c>
      <c r="E27">
        <v>4</v>
      </c>
      <c r="F27">
        <f t="shared" si="2"/>
        <v>-7.7585465297636103E-2</v>
      </c>
      <c r="G27">
        <f t="shared" si="2"/>
        <v>-1.9988252382062699E-2</v>
      </c>
      <c r="H27">
        <f t="shared" si="2"/>
        <v>0.12389220602375817</v>
      </c>
      <c r="I27">
        <v>4</v>
      </c>
      <c r="J27">
        <f t="shared" si="3"/>
        <v>26.553394948730279</v>
      </c>
      <c r="K27">
        <f t="shared" si="3"/>
        <v>6.8409199815932649</v>
      </c>
      <c r="L27">
        <f t="shared" si="3"/>
        <v>-42.401739359273321</v>
      </c>
    </row>
    <row r="28" spans="1:12">
      <c r="A28">
        <v>8</v>
      </c>
      <c r="B28">
        <v>1.50452606415</v>
      </c>
      <c r="C28">
        <v>1.5981212021</v>
      </c>
      <c r="D28">
        <v>1.8390939018100001</v>
      </c>
      <c r="E28">
        <v>8</v>
      </c>
      <c r="F28">
        <f t="shared" si="2"/>
        <v>-7.7624787669595019E-2</v>
      </c>
      <c r="G28">
        <f t="shared" si="2"/>
        <v>-2.0244701477138305E-2</v>
      </c>
      <c r="H28">
        <f t="shared" si="2"/>
        <v>0.12748769768632506</v>
      </c>
      <c r="I28">
        <v>8</v>
      </c>
      <c r="J28">
        <f t="shared" si="3"/>
        <v>26.566852913684674</v>
      </c>
      <c r="K28">
        <f t="shared" si="3"/>
        <v>6.9286889223306032</v>
      </c>
      <c r="L28">
        <f t="shared" si="3"/>
        <v>-43.632285696589861</v>
      </c>
    </row>
    <row r="29" spans="1:12">
      <c r="A29">
        <v>16</v>
      </c>
      <c r="B29">
        <v>1.4952232121</v>
      </c>
      <c r="C29">
        <v>1.5987161212000001</v>
      </c>
      <c r="D29">
        <v>1.8391333863699999</v>
      </c>
      <c r="E29">
        <v>16</v>
      </c>
      <c r="F29">
        <f t="shared" si="2"/>
        <v>-8.3328058845388853E-2</v>
      </c>
      <c r="G29">
        <f t="shared" si="2"/>
        <v>-1.9879976236241825E-2</v>
      </c>
      <c r="H29">
        <f t="shared" si="2"/>
        <v>0.1275119043652797</v>
      </c>
      <c r="I29">
        <v>16</v>
      </c>
      <c r="J29">
        <f t="shared" si="3"/>
        <v>28.518780526022873</v>
      </c>
      <c r="K29">
        <f t="shared" si="3"/>
        <v>6.8038627924344643</v>
      </c>
      <c r="L29">
        <f t="shared" si="3"/>
        <v>-43.640570360530639</v>
      </c>
    </row>
    <row r="31" spans="1:12">
      <c r="A31">
        <v>0</v>
      </c>
      <c r="B31">
        <v>1.653886894</v>
      </c>
      <c r="C31">
        <v>1.6573563469000001</v>
      </c>
      <c r="D31">
        <v>1.651801885</v>
      </c>
      <c r="E31">
        <v>0</v>
      </c>
      <c r="F31">
        <f t="shared" si="2"/>
        <v>1.3943401429589608E-2</v>
      </c>
      <c r="G31">
        <f t="shared" si="2"/>
        <v>1.6070408353272114E-2</v>
      </c>
      <c r="H31">
        <f t="shared" si="2"/>
        <v>1.266515131155499E-2</v>
      </c>
      <c r="I31">
        <v>0</v>
      </c>
      <c r="J31">
        <f t="shared" si="3"/>
        <v>-4.7720877057092803</v>
      </c>
      <c r="K31">
        <f t="shared" si="3"/>
        <v>-5.5000495048240712</v>
      </c>
      <c r="L31">
        <f t="shared" si="3"/>
        <v>-4.3346104012009512</v>
      </c>
    </row>
    <row r="32" spans="1:12">
      <c r="A32">
        <v>1</v>
      </c>
      <c r="B32">
        <v>1.560644903</v>
      </c>
      <c r="C32">
        <v>1.6344416150000001</v>
      </c>
      <c r="D32">
        <v>1.738115707</v>
      </c>
      <c r="E32">
        <v>1</v>
      </c>
      <c r="F32">
        <f t="shared" si="2"/>
        <v>-4.3220182037688959E-2</v>
      </c>
      <c r="G32">
        <f t="shared" si="2"/>
        <v>2.0221434508640446E-3</v>
      </c>
      <c r="H32">
        <f t="shared" si="2"/>
        <v>6.5581303308747341E-2</v>
      </c>
      <c r="I32">
        <v>1</v>
      </c>
      <c r="J32">
        <f t="shared" si="3"/>
        <v>14.791978871302069</v>
      </c>
      <c r="K32">
        <f t="shared" si="3"/>
        <v>-0.69207258715012598</v>
      </c>
      <c r="L32">
        <f t="shared" si="3"/>
        <v>-22.445006179046498</v>
      </c>
    </row>
    <row r="33" spans="1:12">
      <c r="A33">
        <v>2</v>
      </c>
      <c r="B33">
        <v>1.4957882217</v>
      </c>
      <c r="C33">
        <v>1.613906592</v>
      </c>
      <c r="D33">
        <v>1.7988978840000001</v>
      </c>
      <c r="E33">
        <v>2</v>
      </c>
      <c r="F33">
        <f t="shared" si="2"/>
        <v>-8.2981670130572338E-2</v>
      </c>
      <c r="G33">
        <f t="shared" si="2"/>
        <v>-1.0567200563282975E-2</v>
      </c>
      <c r="H33">
        <f t="shared" si="2"/>
        <v>0.10284484745874733</v>
      </c>
      <c r="I33">
        <v>2</v>
      </c>
      <c r="J33">
        <f t="shared" si="3"/>
        <v>28.400230017689626</v>
      </c>
      <c r="K33">
        <f t="shared" si="3"/>
        <v>3.6165929917784121</v>
      </c>
      <c r="L33">
        <f t="shared" si="3"/>
        <v>-35.198343433757081</v>
      </c>
    </row>
    <row r="34" spans="1:12">
      <c r="A34">
        <v>4</v>
      </c>
      <c r="B34">
        <v>1.4824916145</v>
      </c>
      <c r="C34">
        <v>1.5923069780000001</v>
      </c>
      <c r="D34">
        <v>1.8040915930000001</v>
      </c>
      <c r="E34">
        <v>4</v>
      </c>
      <c r="F34">
        <f t="shared" si="2"/>
        <v>-9.1133380613768966E-2</v>
      </c>
      <c r="G34">
        <f t="shared" si="2"/>
        <v>-2.38092101397408E-2</v>
      </c>
      <c r="H34">
        <f t="shared" si="2"/>
        <v>0.10602893881868258</v>
      </c>
      <c r="I34">
        <v>4</v>
      </c>
      <c r="J34">
        <f t="shared" si="3"/>
        <v>31.19012870731726</v>
      </c>
      <c r="K34">
        <f t="shared" si="3"/>
        <v>8.1486314199769794</v>
      </c>
      <c r="L34">
        <f t="shared" si="3"/>
        <v>-36.288089239996083</v>
      </c>
    </row>
    <row r="35" spans="1:12">
      <c r="A35">
        <v>8</v>
      </c>
      <c r="B35">
        <v>1.4815846642999999</v>
      </c>
      <c r="C35">
        <v>1.5883269760000001</v>
      </c>
      <c r="D35">
        <v>1.8086423254999999</v>
      </c>
      <c r="E35">
        <v>8</v>
      </c>
      <c r="F35">
        <f t="shared" si="2"/>
        <v>-9.1689401810896354E-2</v>
      </c>
      <c r="G35">
        <f t="shared" si="2"/>
        <v>-2.6249217845356387E-2</v>
      </c>
      <c r="H35">
        <f t="shared" si="2"/>
        <v>0.10881884253385521</v>
      </c>
      <c r="I35">
        <v>8</v>
      </c>
      <c r="J35">
        <f t="shared" si="3"/>
        <v>31.380425309787196</v>
      </c>
      <c r="K35">
        <f t="shared" si="3"/>
        <v>8.9837168066096993</v>
      </c>
      <c r="L35">
        <f t="shared" si="3"/>
        <v>-37.242925496164872</v>
      </c>
    </row>
    <row r="36" spans="1:12">
      <c r="A36">
        <v>16</v>
      </c>
      <c r="B36">
        <v>1.4808560759</v>
      </c>
      <c r="C36">
        <v>1.5852218119999999</v>
      </c>
      <c r="D36">
        <v>1.8090323718000001</v>
      </c>
      <c r="E36">
        <v>16</v>
      </c>
      <c r="F36">
        <f t="shared" si="2"/>
        <v>-9.2136075282473029E-2</v>
      </c>
      <c r="G36">
        <f t="shared" si="2"/>
        <v>-2.8152891282505532E-2</v>
      </c>
      <c r="H36">
        <f t="shared" si="2"/>
        <v>0.10905796703116644</v>
      </c>
      <c r="I36">
        <v>16</v>
      </c>
      <c r="J36">
        <f t="shared" si="3"/>
        <v>31.53329797812005</v>
      </c>
      <c r="K36">
        <f t="shared" si="3"/>
        <v>9.635243383605923</v>
      </c>
      <c r="L36">
        <f t="shared" si="3"/>
        <v>-37.324765144798327</v>
      </c>
    </row>
    <row r="38" spans="1:12">
      <c r="A38">
        <v>0</v>
      </c>
      <c r="B38">
        <v>1.6723586180000001</v>
      </c>
      <c r="C38">
        <v>1.6681008048999999</v>
      </c>
      <c r="D38">
        <v>1.6319659179999999</v>
      </c>
      <c r="E38">
        <v>0</v>
      </c>
      <c r="F38">
        <f t="shared" si="2"/>
        <v>2.5267805009287381E-2</v>
      </c>
      <c r="G38">
        <f t="shared" si="2"/>
        <v>2.2657480498628368E-2</v>
      </c>
      <c r="H38">
        <f t="shared" si="2"/>
        <v>5.0437543045345201E-4</v>
      </c>
      <c r="I38">
        <v>0</v>
      </c>
      <c r="J38">
        <f t="shared" si="3"/>
        <v>-8.6478311797861416</v>
      </c>
      <c r="K38">
        <f t="shared" si="3"/>
        <v>-7.7544553727328633</v>
      </c>
      <c r="L38">
        <f t="shared" si="3"/>
        <v>-0.17262099229395755</v>
      </c>
    </row>
    <row r="39" spans="1:12">
      <c r="A39">
        <v>1</v>
      </c>
      <c r="B39">
        <v>1.5828152529999999</v>
      </c>
      <c r="C39">
        <v>1.6448788110000001</v>
      </c>
      <c r="D39">
        <v>1.7172306049999999</v>
      </c>
      <c r="E39">
        <v>1</v>
      </c>
      <c r="F39">
        <f t="shared" si="2"/>
        <v>-2.9628273079805645E-2</v>
      </c>
      <c r="G39">
        <f t="shared" si="2"/>
        <v>8.4208434176027414E-3</v>
      </c>
      <c r="H39">
        <f t="shared" si="2"/>
        <v>5.2777337428185689E-2</v>
      </c>
      <c r="I39">
        <v>1</v>
      </c>
      <c r="J39">
        <f t="shared" si="3"/>
        <v>10.140188419555471</v>
      </c>
      <c r="K39">
        <f t="shared" si="3"/>
        <v>-2.8820086366851241</v>
      </c>
      <c r="L39">
        <f t="shared" si="3"/>
        <v>-18.062886904097979</v>
      </c>
    </row>
    <row r="40" spans="1:12">
      <c r="A40">
        <v>2</v>
      </c>
      <c r="B40">
        <v>1.5469843349000001</v>
      </c>
      <c r="C40">
        <v>1.6362656019999999</v>
      </c>
      <c r="D40">
        <v>1.7772739799999999</v>
      </c>
      <c r="E40">
        <v>2</v>
      </c>
      <c r="F40">
        <f t="shared" si="2"/>
        <v>-5.1595024921457844E-2</v>
      </c>
      <c r="G40">
        <f t="shared" si="2"/>
        <v>3.1403696062635156E-3</v>
      </c>
      <c r="H40">
        <f t="shared" si="2"/>
        <v>8.9587946485961023E-2</v>
      </c>
      <c r="I40">
        <v>2</v>
      </c>
      <c r="J40">
        <f t="shared" si="3"/>
        <v>17.658243961975618</v>
      </c>
      <c r="K40">
        <f t="shared" si="3"/>
        <v>-1.0747821659663928</v>
      </c>
      <c r="L40">
        <f t="shared" si="3"/>
        <v>-30.661208469415673</v>
      </c>
    </row>
    <row r="41" spans="1:12">
      <c r="A41">
        <v>4</v>
      </c>
      <c r="B41">
        <v>1.5432930895999999</v>
      </c>
      <c r="C41">
        <v>1.6185301750000001</v>
      </c>
      <c r="D41">
        <v>1.7818781301</v>
      </c>
      <c r="E41">
        <v>4</v>
      </c>
      <c r="F41">
        <f t="shared" si="2"/>
        <v>-5.3858005436371537E-2</v>
      </c>
      <c r="G41">
        <f t="shared" si="2"/>
        <v>-7.7326346139308111E-3</v>
      </c>
      <c r="H41">
        <f t="shared" si="2"/>
        <v>9.2410598766490271E-2</v>
      </c>
      <c r="I41">
        <v>4</v>
      </c>
      <c r="J41">
        <f t="shared" si="3"/>
        <v>18.432742318636439</v>
      </c>
      <c r="K41">
        <f t="shared" si="3"/>
        <v>2.6464712186779047</v>
      </c>
      <c r="L41">
        <f t="shared" si="3"/>
        <v>-31.627252824763648</v>
      </c>
    </row>
    <row r="42" spans="1:12">
      <c r="A42">
        <v>8</v>
      </c>
      <c r="B42">
        <v>1.5247967689999999</v>
      </c>
      <c r="C42">
        <v>1.615433823</v>
      </c>
      <c r="D42">
        <v>1.8063735488999999</v>
      </c>
      <c r="E42">
        <v>8</v>
      </c>
      <c r="F42">
        <f t="shared" si="2"/>
        <v>-6.5197488378725743E-2</v>
      </c>
      <c r="G42">
        <f t="shared" si="2"/>
        <v>-9.6309057050756319E-3</v>
      </c>
      <c r="H42">
        <f t="shared" si="2"/>
        <v>0.10742793057292643</v>
      </c>
      <c r="I42">
        <v>8</v>
      </c>
      <c r="J42">
        <f t="shared" si="3"/>
        <v>22.31364665977333</v>
      </c>
      <c r="K42">
        <f t="shared" si="3"/>
        <v>3.2961488588075101</v>
      </c>
      <c r="L42">
        <f t="shared" si="3"/>
        <v>-36.766890010706746</v>
      </c>
    </row>
    <row r="43" spans="1:12">
      <c r="A43">
        <v>16</v>
      </c>
      <c r="B43">
        <v>1.5239014950000001</v>
      </c>
      <c r="C43">
        <v>1.6115158590000001</v>
      </c>
      <c r="D43">
        <v>1.8067588541999999</v>
      </c>
      <c r="E43">
        <v>16</v>
      </c>
      <c r="F43">
        <f t="shared" si="2"/>
        <v>-6.5746351283477278E-2</v>
      </c>
      <c r="G43">
        <f t="shared" si="2"/>
        <v>-1.2032879962958987E-2</v>
      </c>
      <c r="H43">
        <f t="shared" si="2"/>
        <v>0.10766414851980555</v>
      </c>
      <c r="I43">
        <v>16</v>
      </c>
      <c r="J43">
        <f t="shared" si="3"/>
        <v>22.501493357948878</v>
      </c>
      <c r="K43">
        <f t="shared" si="3"/>
        <v>4.11821741097231</v>
      </c>
      <c r="L43">
        <f t="shared" si="3"/>
        <v>-36.847734901091783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7"/>
  <sheetViews>
    <sheetView workbookViewId="0">
      <selection activeCell="A23" sqref="A23"/>
    </sheetView>
  </sheetViews>
  <sheetFormatPr baseColWidth="10" defaultRowHeight="15"/>
  <sheetData>
    <row r="1" spans="1:24">
      <c r="A1" s="3" t="s">
        <v>0</v>
      </c>
      <c r="I1" s="3" t="s">
        <v>1</v>
      </c>
      <c r="R1" s="3" t="s">
        <v>2</v>
      </c>
    </row>
    <row r="2" spans="1:24">
      <c r="A2" s="7" t="s">
        <v>17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I2" s="7" t="s">
        <v>17</v>
      </c>
      <c r="J2" s="10" t="s">
        <v>19</v>
      </c>
      <c r="K2" s="10" t="s">
        <v>20</v>
      </c>
      <c r="L2" s="10" t="s">
        <v>21</v>
      </c>
      <c r="M2" s="10" t="s">
        <v>22</v>
      </c>
      <c r="N2" s="10" t="s">
        <v>23</v>
      </c>
      <c r="O2" s="10" t="s">
        <v>24</v>
      </c>
      <c r="Q2" s="7" t="s">
        <v>17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</row>
    <row r="3" spans="1:24">
      <c r="A3" s="7">
        <v>0</v>
      </c>
      <c r="B3">
        <v>10.730885770957267</v>
      </c>
      <c r="C3">
        <v>-5.5731316299978726</v>
      </c>
      <c r="D3">
        <v>-6.0364256701888834</v>
      </c>
      <c r="E3">
        <v>-9.9817102993590368</v>
      </c>
      <c r="F3">
        <v>-4.7720877057092803</v>
      </c>
      <c r="G3">
        <v>-8.6478311797861416</v>
      </c>
      <c r="I3" s="7">
        <v>0</v>
      </c>
      <c r="J3">
        <v>-2.6525363100304205</v>
      </c>
      <c r="K3">
        <v>-6.9883841144548251</v>
      </c>
      <c r="L3">
        <v>-2.4897895802622316</v>
      </c>
      <c r="M3">
        <v>-2.4897895802622316</v>
      </c>
      <c r="N3">
        <v>-5.5000495048240712</v>
      </c>
      <c r="O3">
        <v>-7.7544553727328633</v>
      </c>
      <c r="Q3" s="7">
        <v>0</v>
      </c>
      <c r="R3">
        <v>5.2838738947658603</v>
      </c>
      <c r="S3">
        <v>-8.4212268874062737</v>
      </c>
      <c r="T3">
        <v>-7.9894748247179219</v>
      </c>
      <c r="U3">
        <v>2.9280465106985081</v>
      </c>
      <c r="V3">
        <v>-4.3346104012009512</v>
      </c>
      <c r="W3">
        <v>-0.17262099229395755</v>
      </c>
    </row>
    <row r="4" spans="1:24">
      <c r="A4" s="7">
        <v>1</v>
      </c>
      <c r="B4">
        <v>28.104775949230199</v>
      </c>
      <c r="C4">
        <v>22.123187488501269</v>
      </c>
      <c r="D4">
        <v>-0.23327522772189527</v>
      </c>
      <c r="E4">
        <v>3.8788627559607778</v>
      </c>
      <c r="F4">
        <v>14.791978871302069</v>
      </c>
      <c r="G4">
        <v>10.140188419555471</v>
      </c>
      <c r="I4" s="7">
        <v>1</v>
      </c>
      <c r="J4">
        <v>8.0676718208102027</v>
      </c>
      <c r="K4">
        <v>-12.596199559526223</v>
      </c>
      <c r="L4">
        <v>-5.9383325404333114</v>
      </c>
      <c r="M4">
        <v>3.1889943185925258</v>
      </c>
      <c r="N4">
        <v>-0.69207258715012598</v>
      </c>
      <c r="O4">
        <v>-2.8820086366851241</v>
      </c>
      <c r="Q4" s="7">
        <v>1</v>
      </c>
      <c r="R4">
        <v>-27.618759565340088</v>
      </c>
      <c r="S4">
        <v>-31.281978342526706</v>
      </c>
      <c r="T4">
        <v>-31.371667286280964</v>
      </c>
      <c r="U4">
        <v>-26.881045295679012</v>
      </c>
      <c r="V4">
        <v>-22.445006179046498</v>
      </c>
      <c r="W4">
        <v>-18.062886904097979</v>
      </c>
    </row>
    <row r="5" spans="1:24">
      <c r="A5" s="7">
        <v>2</v>
      </c>
      <c r="B5">
        <v>33.600512374821889</v>
      </c>
      <c r="C5">
        <v>28.634671393646343</v>
      </c>
      <c r="D5">
        <v>17.101775883107393</v>
      </c>
      <c r="E5">
        <v>17.478332920974363</v>
      </c>
      <c r="F5">
        <v>28.400230017689626</v>
      </c>
      <c r="G5">
        <v>17.658243961975618</v>
      </c>
      <c r="I5" s="7">
        <v>2</v>
      </c>
      <c r="J5">
        <v>9.3619191192268616</v>
      </c>
      <c r="K5">
        <v>-13.715463311324608</v>
      </c>
      <c r="L5">
        <v>-4.4438411934462509</v>
      </c>
      <c r="M5">
        <v>5.31264788033344</v>
      </c>
      <c r="N5">
        <v>3.6165929917784121</v>
      </c>
      <c r="O5">
        <v>-1.0747821659663928</v>
      </c>
      <c r="Q5" s="7">
        <v>2</v>
      </c>
      <c r="R5">
        <v>-43.590309708003069</v>
      </c>
      <c r="S5">
        <v>-40.997784315497597</v>
      </c>
      <c r="T5">
        <v>-44.440781220422124</v>
      </c>
      <c r="U5">
        <v>-39.791305296884239</v>
      </c>
      <c r="V5">
        <v>-35.198343433757081</v>
      </c>
      <c r="W5">
        <v>-30.661208469415673</v>
      </c>
    </row>
    <row r="6" spans="1:24">
      <c r="A6" s="7">
        <v>4</v>
      </c>
      <c r="B6">
        <v>40.255605527010104</v>
      </c>
      <c r="C6">
        <v>33.589016339185427</v>
      </c>
      <c r="D6">
        <v>17.513781102829252</v>
      </c>
      <c r="E6">
        <v>26.553394948730279</v>
      </c>
      <c r="F6">
        <v>31.19012870731726</v>
      </c>
      <c r="G6">
        <v>18.432742318636439</v>
      </c>
      <c r="I6" s="7">
        <v>4</v>
      </c>
      <c r="J6">
        <v>11.677718075528263</v>
      </c>
      <c r="K6">
        <v>-3.5115386979740189</v>
      </c>
      <c r="L6">
        <v>-3.6500971287272117</v>
      </c>
      <c r="M6">
        <v>6.8409199815932649</v>
      </c>
      <c r="N6">
        <v>8.1486314199769794</v>
      </c>
      <c r="O6">
        <v>2.6464712186779047</v>
      </c>
      <c r="Q6" s="7">
        <v>4</v>
      </c>
      <c r="R6">
        <v>-45.901052338132345</v>
      </c>
      <c r="S6">
        <v>-41.533195162506402</v>
      </c>
      <c r="T6">
        <v>-45.626976067151304</v>
      </c>
      <c r="U6">
        <v>-42.401739359273321</v>
      </c>
      <c r="V6">
        <v>-36.288089239996083</v>
      </c>
      <c r="W6">
        <v>-31.627252824763648</v>
      </c>
    </row>
    <row r="7" spans="1:24">
      <c r="A7" s="7">
        <v>8</v>
      </c>
      <c r="B7">
        <v>40.524406515897752</v>
      </c>
      <c r="C7">
        <v>35.804718956359011</v>
      </c>
      <c r="D7">
        <v>22.333456721609373</v>
      </c>
      <c r="E7">
        <v>26.566852913684674</v>
      </c>
      <c r="F7">
        <v>31.380425309787196</v>
      </c>
      <c r="G7">
        <v>22.31364665977333</v>
      </c>
      <c r="I7" s="7">
        <v>8</v>
      </c>
      <c r="J7">
        <v>11.822162248074889</v>
      </c>
      <c r="K7">
        <v>-2.392371673354047</v>
      </c>
      <c r="L7">
        <v>-3.8833290162960625</v>
      </c>
      <c r="M7">
        <v>6.9286889223306032</v>
      </c>
      <c r="N7">
        <v>8.9837168066096993</v>
      </c>
      <c r="O7">
        <v>3.2961488588075101</v>
      </c>
      <c r="Q7" s="7">
        <v>8</v>
      </c>
      <c r="R7">
        <v>-47.821974783629209</v>
      </c>
      <c r="S7">
        <v>-41.842067300680142</v>
      </c>
      <c r="T7">
        <v>-45.779271360255798</v>
      </c>
      <c r="U7">
        <v>-43.632285696589861</v>
      </c>
      <c r="V7">
        <v>-37.242925496164872</v>
      </c>
      <c r="W7">
        <v>-36.766890010706746</v>
      </c>
    </row>
    <row r="8" spans="1:24">
      <c r="A8" s="7">
        <v>16</v>
      </c>
      <c r="B8">
        <v>42.524547364342979</v>
      </c>
      <c r="C8">
        <v>34.869344061597417</v>
      </c>
      <c r="D8">
        <v>22.963712759188585</v>
      </c>
      <c r="E8">
        <v>28.518780526022873</v>
      </c>
      <c r="F8">
        <v>31.53329797812005</v>
      </c>
      <c r="G8">
        <v>22.501493357948878</v>
      </c>
      <c r="I8" s="7">
        <v>16</v>
      </c>
      <c r="J8">
        <v>12.72836586853335</v>
      </c>
      <c r="K8">
        <v>-2.3313118552021681</v>
      </c>
      <c r="L8">
        <v>-5.9379903824042506E-2</v>
      </c>
      <c r="M8">
        <v>6.8038627924344643</v>
      </c>
      <c r="N8">
        <v>9.635243383605923</v>
      </c>
      <c r="O8">
        <v>4.11821741097231</v>
      </c>
      <c r="Q8" s="7">
        <v>16</v>
      </c>
      <c r="R8">
        <v>-47.712727000132475</v>
      </c>
      <c r="S8">
        <v>-41.850557095479687</v>
      </c>
      <c r="T8">
        <v>-45.787657961214087</v>
      </c>
      <c r="U8">
        <v>-43.640570360530639</v>
      </c>
      <c r="V8">
        <v>-37.324765144798327</v>
      </c>
      <c r="W8">
        <v>-36.847734901091783</v>
      </c>
    </row>
    <row r="11" spans="1:24">
      <c r="A11" t="s">
        <v>17</v>
      </c>
      <c r="B11" t="s">
        <v>5</v>
      </c>
      <c r="C11" t="s">
        <v>6</v>
      </c>
      <c r="D11" t="s">
        <v>7</v>
      </c>
      <c r="E11" t="s">
        <v>8</v>
      </c>
      <c r="F11" t="s">
        <v>9</v>
      </c>
      <c r="G11" t="s">
        <v>10</v>
      </c>
      <c r="I11" t="s">
        <v>17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R11" t="s">
        <v>4</v>
      </c>
      <c r="S11" t="s">
        <v>5</v>
      </c>
      <c r="T11" t="s">
        <v>6</v>
      </c>
      <c r="U11" t="s">
        <v>7</v>
      </c>
      <c r="V11" t="s">
        <v>8</v>
      </c>
      <c r="W11" t="s">
        <v>9</v>
      </c>
      <c r="X11" t="s">
        <v>10</v>
      </c>
    </row>
    <row r="12" spans="1:24">
      <c r="A12" s="7">
        <v>0</v>
      </c>
      <c r="B12">
        <v>6</v>
      </c>
      <c r="C12">
        <v>0</v>
      </c>
      <c r="D12">
        <v>-4.0469999999999997</v>
      </c>
      <c r="E12">
        <v>7.5039999999999996</v>
      </c>
      <c r="F12">
        <v>3.0640000000000001</v>
      </c>
      <c r="G12">
        <v>7.875</v>
      </c>
      <c r="I12" s="7">
        <v>0</v>
      </c>
      <c r="J12">
        <v>6</v>
      </c>
      <c r="K12">
        <v>0</v>
      </c>
      <c r="L12">
        <v>-4.6459999999999999</v>
      </c>
      <c r="M12">
        <v>2.415</v>
      </c>
      <c r="N12">
        <v>0.98599999999999999</v>
      </c>
      <c r="O12">
        <v>2.5339999999999998</v>
      </c>
      <c r="R12" s="7">
        <v>0</v>
      </c>
      <c r="S12">
        <v>6</v>
      </c>
      <c r="T12">
        <v>0</v>
      </c>
      <c r="U12">
        <v>-2.1179999999999999</v>
      </c>
      <c r="V12">
        <v>5.7119999999999997</v>
      </c>
      <c r="W12">
        <v>2.3319999999999999</v>
      </c>
      <c r="X12">
        <v>5.9950000000000001</v>
      </c>
    </row>
    <row r="13" spans="1:24">
      <c r="A13" s="7">
        <v>1</v>
      </c>
      <c r="B13">
        <v>6</v>
      </c>
      <c r="C13">
        <v>0</v>
      </c>
      <c r="D13">
        <v>13.134</v>
      </c>
      <c r="E13">
        <v>10.779</v>
      </c>
      <c r="F13">
        <v>4.4009999999999998</v>
      </c>
      <c r="G13">
        <v>11.311999999999999</v>
      </c>
      <c r="I13" s="7">
        <v>1</v>
      </c>
      <c r="J13">
        <v>6</v>
      </c>
      <c r="K13">
        <v>0</v>
      </c>
      <c r="L13">
        <v>-1.8089999999999999</v>
      </c>
      <c r="M13">
        <v>7.1879999999999997</v>
      </c>
      <c r="N13">
        <v>2.9350000000000001</v>
      </c>
      <c r="O13">
        <v>7.5430000000000001</v>
      </c>
      <c r="R13" s="7">
        <v>1</v>
      </c>
      <c r="S13">
        <v>6</v>
      </c>
      <c r="T13">
        <v>0</v>
      </c>
      <c r="U13">
        <v>-26.277000000000001</v>
      </c>
      <c r="V13">
        <v>5.202</v>
      </c>
      <c r="W13">
        <v>2.1240000000000001</v>
      </c>
      <c r="X13">
        <v>5.46</v>
      </c>
    </row>
    <row r="14" spans="1:24">
      <c r="A14" s="7">
        <v>2</v>
      </c>
      <c r="B14">
        <v>6</v>
      </c>
      <c r="C14">
        <v>0</v>
      </c>
      <c r="D14">
        <v>23.812000000000001</v>
      </c>
      <c r="E14">
        <v>7.2539999999999996</v>
      </c>
      <c r="F14">
        <v>2.9620000000000002</v>
      </c>
      <c r="G14">
        <v>7.6130000000000004</v>
      </c>
      <c r="I14" s="7">
        <v>2</v>
      </c>
      <c r="J14">
        <v>6</v>
      </c>
      <c r="K14">
        <v>0</v>
      </c>
      <c r="L14">
        <v>-0.157</v>
      </c>
      <c r="M14">
        <v>8.2200000000000006</v>
      </c>
      <c r="N14">
        <v>3.3559999999999999</v>
      </c>
      <c r="O14">
        <v>8.6259999999999994</v>
      </c>
      <c r="R14" s="7">
        <v>2</v>
      </c>
      <c r="S14">
        <v>6</v>
      </c>
      <c r="T14">
        <v>0</v>
      </c>
      <c r="U14">
        <v>-39.113</v>
      </c>
      <c r="V14">
        <v>5.2759999999999998</v>
      </c>
      <c r="W14">
        <v>2.1539999999999999</v>
      </c>
      <c r="X14">
        <v>5.5369999999999999</v>
      </c>
    </row>
    <row r="15" spans="1:24">
      <c r="A15" s="7">
        <v>4</v>
      </c>
      <c r="B15">
        <v>6</v>
      </c>
      <c r="C15">
        <v>0</v>
      </c>
      <c r="D15">
        <v>27.922000000000001</v>
      </c>
      <c r="E15">
        <v>8.89</v>
      </c>
      <c r="F15">
        <v>3.629</v>
      </c>
      <c r="G15">
        <v>9.33</v>
      </c>
      <c r="I15" s="7">
        <v>4</v>
      </c>
      <c r="J15">
        <v>6</v>
      </c>
      <c r="K15">
        <v>0</v>
      </c>
      <c r="L15">
        <v>3.6920000000000002</v>
      </c>
      <c r="M15">
        <v>6.3310000000000004</v>
      </c>
      <c r="N15">
        <v>2.585</v>
      </c>
      <c r="O15">
        <v>6.6449999999999996</v>
      </c>
      <c r="R15" s="7">
        <v>4</v>
      </c>
      <c r="S15">
        <v>6</v>
      </c>
      <c r="T15">
        <v>0</v>
      </c>
      <c r="U15">
        <v>-40.563000000000002</v>
      </c>
      <c r="V15">
        <v>5.5960000000000001</v>
      </c>
      <c r="W15">
        <v>2.2850000000000001</v>
      </c>
      <c r="X15">
        <v>5.8730000000000002</v>
      </c>
    </row>
    <row r="16" spans="1:24">
      <c r="A16" s="7">
        <v>8</v>
      </c>
      <c r="B16">
        <v>6</v>
      </c>
      <c r="C16">
        <v>0</v>
      </c>
      <c r="D16">
        <v>29.821000000000002</v>
      </c>
      <c r="E16">
        <v>7.4269999999999996</v>
      </c>
      <c r="F16">
        <v>3.032</v>
      </c>
      <c r="G16">
        <v>7.7939999999999996</v>
      </c>
      <c r="I16" s="7">
        <v>8</v>
      </c>
      <c r="J16">
        <v>6</v>
      </c>
      <c r="K16">
        <v>0</v>
      </c>
      <c r="L16">
        <v>4.1260000000000003</v>
      </c>
      <c r="M16">
        <v>6.2930000000000001</v>
      </c>
      <c r="N16">
        <v>2.569</v>
      </c>
      <c r="O16">
        <v>6.6040000000000001</v>
      </c>
      <c r="R16" s="7">
        <v>8</v>
      </c>
      <c r="S16">
        <v>6</v>
      </c>
      <c r="T16">
        <v>0</v>
      </c>
      <c r="U16">
        <v>-42.180999999999997</v>
      </c>
      <c r="V16">
        <v>4.4870000000000001</v>
      </c>
      <c r="W16">
        <v>1.8320000000000001</v>
      </c>
      <c r="X16">
        <v>4.7089999999999996</v>
      </c>
    </row>
    <row r="17" spans="1:24">
      <c r="A17" s="7">
        <v>16</v>
      </c>
      <c r="B17">
        <v>6</v>
      </c>
      <c r="C17">
        <v>0</v>
      </c>
      <c r="D17">
        <v>30.484999999999999</v>
      </c>
      <c r="E17">
        <v>7.6079999999999997</v>
      </c>
      <c r="F17">
        <v>3.1059999999999999</v>
      </c>
      <c r="G17">
        <v>7.9850000000000003</v>
      </c>
      <c r="I17" s="7">
        <v>16</v>
      </c>
      <c r="J17">
        <v>6</v>
      </c>
      <c r="K17">
        <v>0</v>
      </c>
      <c r="L17">
        <v>5.149</v>
      </c>
      <c r="M17">
        <v>5.7350000000000003</v>
      </c>
      <c r="N17">
        <v>2.3410000000000002</v>
      </c>
      <c r="O17">
        <v>6.0190000000000001</v>
      </c>
      <c r="R17" s="7">
        <v>16</v>
      </c>
      <c r="S17">
        <v>6</v>
      </c>
      <c r="T17">
        <v>0</v>
      </c>
      <c r="U17">
        <v>-42.194000000000003</v>
      </c>
      <c r="V17">
        <v>4.4240000000000004</v>
      </c>
      <c r="W17">
        <v>1.806</v>
      </c>
      <c r="X17">
        <v>4.6429999999999998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65"/>
  <sheetViews>
    <sheetView tabSelected="1" topLeftCell="K13" zoomScale="50" zoomScaleNormal="50" workbookViewId="0">
      <selection activeCell="AG53" sqref="AG53"/>
    </sheetView>
  </sheetViews>
  <sheetFormatPr baseColWidth="10" defaultRowHeight="15"/>
  <sheetData>
    <row r="1" spans="1:40">
      <c r="A1" s="13" t="s">
        <v>48</v>
      </c>
      <c r="B1" s="13"/>
      <c r="C1" s="13"/>
      <c r="D1" s="13"/>
      <c r="E1" s="13"/>
      <c r="F1" s="13"/>
      <c r="G1" s="13"/>
      <c r="H1" s="13"/>
      <c r="I1" s="13"/>
      <c r="K1" s="13" t="s">
        <v>49</v>
      </c>
      <c r="L1" s="13"/>
      <c r="M1" s="13"/>
      <c r="N1" s="13"/>
      <c r="O1" s="13"/>
      <c r="P1" s="13"/>
      <c r="Q1" s="13"/>
      <c r="R1" s="13"/>
      <c r="S1" s="13"/>
      <c r="V1" s="13" t="s">
        <v>50</v>
      </c>
      <c r="W1" s="13"/>
      <c r="X1" s="13"/>
      <c r="Y1" s="13"/>
      <c r="Z1" s="13"/>
      <c r="AA1" s="13"/>
      <c r="AB1" s="13"/>
      <c r="AC1" s="13"/>
      <c r="AD1" s="13"/>
      <c r="AF1" s="13" t="s">
        <v>51</v>
      </c>
      <c r="AG1" s="13"/>
      <c r="AH1" s="13"/>
      <c r="AI1" s="13"/>
      <c r="AJ1" s="13"/>
      <c r="AK1" s="13"/>
      <c r="AL1" s="13"/>
      <c r="AM1" s="13"/>
      <c r="AN1" s="13"/>
    </row>
    <row r="2" spans="1:40">
      <c r="A2" s="3" t="s">
        <v>47</v>
      </c>
      <c r="B2" s="3"/>
      <c r="C2" s="3"/>
      <c r="D2" s="3"/>
      <c r="F2" s="3" t="s">
        <v>45</v>
      </c>
      <c r="G2" s="3" t="s">
        <v>46</v>
      </c>
      <c r="H2" s="3"/>
      <c r="L2" s="3" t="s">
        <v>36</v>
      </c>
      <c r="M2" s="3"/>
      <c r="N2" s="3"/>
      <c r="P2" s="3" t="s">
        <v>45</v>
      </c>
      <c r="Q2" s="3" t="s">
        <v>46</v>
      </c>
      <c r="R2" s="3"/>
      <c r="W2" s="3" t="s">
        <v>36</v>
      </c>
      <c r="X2" s="3"/>
      <c r="Y2" s="3"/>
      <c r="AA2" s="3" t="s">
        <v>45</v>
      </c>
      <c r="AB2" s="3" t="s">
        <v>46</v>
      </c>
      <c r="AC2" s="3"/>
      <c r="AG2" s="3" t="s">
        <v>36</v>
      </c>
      <c r="AH2" s="3"/>
      <c r="AI2" s="3"/>
      <c r="AK2" s="3" t="s">
        <v>45</v>
      </c>
      <c r="AL2" s="3" t="s">
        <v>46</v>
      </c>
      <c r="AM2" s="3"/>
    </row>
    <row r="3" spans="1:40">
      <c r="A3" s="11" t="s">
        <v>42</v>
      </c>
      <c r="B3" s="8" t="s">
        <v>0</v>
      </c>
      <c r="C3" s="8" t="s">
        <v>1</v>
      </c>
      <c r="D3" s="8" t="s">
        <v>2</v>
      </c>
      <c r="F3" s="11" t="s">
        <v>42</v>
      </c>
      <c r="G3" s="8" t="s">
        <v>0</v>
      </c>
      <c r="H3" s="8" t="s">
        <v>1</v>
      </c>
      <c r="I3" s="8" t="s">
        <v>2</v>
      </c>
      <c r="K3" s="11" t="s">
        <v>42</v>
      </c>
      <c r="L3" s="8" t="s">
        <v>0</v>
      </c>
      <c r="M3" s="8" t="s">
        <v>1</v>
      </c>
      <c r="N3" s="8" t="s">
        <v>2</v>
      </c>
      <c r="P3" s="11" t="s">
        <v>42</v>
      </c>
      <c r="Q3" s="8" t="s">
        <v>0</v>
      </c>
      <c r="R3" s="8" t="s">
        <v>1</v>
      </c>
      <c r="S3" s="8" t="s">
        <v>2</v>
      </c>
      <c r="V3" s="11" t="s">
        <v>42</v>
      </c>
      <c r="W3" t="s">
        <v>34</v>
      </c>
      <c r="X3" t="s">
        <v>35</v>
      </c>
      <c r="Y3" t="s">
        <v>41</v>
      </c>
      <c r="AA3" s="11" t="s">
        <v>42</v>
      </c>
      <c r="AB3" s="8" t="s">
        <v>0</v>
      </c>
      <c r="AC3" s="8" t="s">
        <v>1</v>
      </c>
      <c r="AD3" s="8" t="s">
        <v>2</v>
      </c>
      <c r="AF3" s="11" t="s">
        <v>42</v>
      </c>
      <c r="AG3" t="s">
        <v>34</v>
      </c>
      <c r="AH3" t="s">
        <v>35</v>
      </c>
      <c r="AI3" t="s">
        <v>41</v>
      </c>
      <c r="AK3" s="11" t="s">
        <v>42</v>
      </c>
      <c r="AL3" s="8" t="s">
        <v>0</v>
      </c>
      <c r="AM3" s="8" t="s">
        <v>1</v>
      </c>
      <c r="AN3" s="8" t="s">
        <v>2</v>
      </c>
    </row>
    <row r="4" spans="1:40">
      <c r="A4" s="7">
        <v>0</v>
      </c>
      <c r="B4">
        <v>1.6121628413469593</v>
      </c>
      <c r="C4">
        <v>1.6103157481859187</v>
      </c>
      <c r="D4">
        <v>1.6122810122102282</v>
      </c>
      <c r="F4" s="7">
        <v>0</v>
      </c>
      <c r="G4" s="14">
        <f>42.49*(LN(B4))+21.97</f>
        <v>42.262232163907541</v>
      </c>
      <c r="H4" s="14">
        <f t="shared" ref="H4:I4" si="0">42.49*(LN(C4))+21.97</f>
        <v>42.213522455012864</v>
      </c>
      <c r="I4" s="14">
        <f t="shared" si="0"/>
        <v>42.2653465490298</v>
      </c>
      <c r="K4" s="7">
        <v>0</v>
      </c>
      <c r="L4">
        <v>1.58</v>
      </c>
      <c r="M4">
        <v>1.64378515</v>
      </c>
      <c r="N4">
        <v>1.60596036107</v>
      </c>
      <c r="P4" s="7">
        <v>0</v>
      </c>
      <c r="Q4" s="14">
        <f>42.49*(LN(L4))+21.97</f>
        <v>41.405981750681818</v>
      </c>
      <c r="R4" s="14">
        <f t="shared" ref="R4:R5" si="1">42.49*(LN(M4))+21.97</f>
        <v>43.087598015685671</v>
      </c>
      <c r="S4" s="14">
        <f t="shared" ref="S4:S10" si="2">42.49*(LN(N4))+21.97</f>
        <v>42.098444952093971</v>
      </c>
      <c r="V4" s="7">
        <v>0</v>
      </c>
      <c r="W4">
        <v>1.6497039084089999</v>
      </c>
      <c r="X4">
        <v>1.6243864127233458</v>
      </c>
      <c r="Y4">
        <v>1.661033042157235</v>
      </c>
      <c r="AA4" s="7">
        <v>0</v>
      </c>
      <c r="AB4" s="14">
        <f>42.49*(LN(W4))+21.97</f>
        <v>43.240316492094223</v>
      </c>
      <c r="AC4" s="14">
        <f t="shared" ref="AC4:AC9" si="3">42.49*(LN(X4))+21.97</f>
        <v>42.583180171464022</v>
      </c>
      <c r="AD4" s="14">
        <f t="shared" ref="AD4:AD10" si="4">42.49*(LN(Y4))+21.97</f>
        <v>43.531113845719368</v>
      </c>
      <c r="AF4" s="7">
        <v>0</v>
      </c>
      <c r="AG4">
        <v>1.6274119374954856</v>
      </c>
      <c r="AH4">
        <v>1.6274119374954901</v>
      </c>
      <c r="AI4">
        <v>1.6120389470000001</v>
      </c>
      <c r="AK4" s="7">
        <v>0</v>
      </c>
      <c r="AL4" s="14">
        <f>42.49*(LN(AG4))+21.97</f>
        <v>42.662246934416913</v>
      </c>
      <c r="AM4" s="14">
        <f t="shared" ref="AM4:AM9" si="5">42.49*(LN(AH4))+21.97</f>
        <v>42.662246934417027</v>
      </c>
      <c r="AN4" s="14">
        <f t="shared" ref="AN4:AN10" si="6">42.49*(LN(AI4))+21.97</f>
        <v>42.258966691613637</v>
      </c>
    </row>
    <row r="5" spans="1:40">
      <c r="A5" s="7">
        <v>0.5</v>
      </c>
      <c r="B5">
        <v>1.4873244929797191</v>
      </c>
      <c r="D5">
        <v>1.7243576567317576</v>
      </c>
      <c r="F5" s="7">
        <v>0.5</v>
      </c>
      <c r="G5" s="14">
        <f t="shared" ref="G5:G57" si="7">42.49*(LN(B5))+21.97</f>
        <v>38.837631912822999</v>
      </c>
      <c r="H5" s="14"/>
      <c r="I5" s="14">
        <f t="shared" ref="I5:I50" si="8">42.49*(LN(D5))+21.97</f>
        <v>45.120872303530781</v>
      </c>
      <c r="K5" s="7">
        <v>1</v>
      </c>
      <c r="L5">
        <v>1.4971963505000001</v>
      </c>
      <c r="M5">
        <v>1.5926928300000001</v>
      </c>
      <c r="N5">
        <v>1.762773723</v>
      </c>
      <c r="P5" s="7">
        <v>1</v>
      </c>
      <c r="Q5" s="14">
        <f t="shared" ref="Q5:Q10" si="9">42.49*(LN(L5))+21.97</f>
        <v>39.11872008594564</v>
      </c>
      <c r="R5" s="14">
        <f t="shared" si="1"/>
        <v>41.745958705857419</v>
      </c>
      <c r="S5" s="14">
        <f t="shared" si="2"/>
        <v>46.057094382241758</v>
      </c>
      <c r="V5" s="7">
        <v>1</v>
      </c>
      <c r="W5">
        <v>1.5854511</v>
      </c>
      <c r="X5">
        <v>1.5296027501909855</v>
      </c>
      <c r="Y5">
        <v>1.8449304174950301</v>
      </c>
      <c r="AA5" s="7">
        <v>1</v>
      </c>
      <c r="AB5" s="14">
        <f t="shared" ref="AB5:AB10" si="10">42.49*(LN(W5))+21.97</f>
        <v>41.552322642160824</v>
      </c>
      <c r="AC5" s="14">
        <f t="shared" si="3"/>
        <v>40.028592524377459</v>
      </c>
      <c r="AD5" s="14">
        <f t="shared" si="4"/>
        <v>47.992641998547754</v>
      </c>
      <c r="AF5" s="7">
        <v>1</v>
      </c>
      <c r="AG5">
        <v>1.646487666230253</v>
      </c>
      <c r="AH5">
        <v>1.6464876662302499</v>
      </c>
      <c r="AI5">
        <v>1.6213880620000001</v>
      </c>
      <c r="AK5" s="7">
        <v>1</v>
      </c>
      <c r="AL5" s="14">
        <f t="shared" ref="AL5:AL10" si="11">42.49*(LN(AG5))+21.97</f>
        <v>43.157397662620738</v>
      </c>
      <c r="AM5" s="14">
        <f t="shared" si="5"/>
        <v>43.15739766262066</v>
      </c>
      <c r="AN5" s="14">
        <f t="shared" si="6"/>
        <v>42.504678131679</v>
      </c>
    </row>
    <row r="6" spans="1:40">
      <c r="A6" s="7">
        <v>1</v>
      </c>
      <c r="B6">
        <v>1.2850169651272301</v>
      </c>
      <c r="C6">
        <v>1.5822139342961401</v>
      </c>
      <c r="D6">
        <v>1.9179561999999999</v>
      </c>
      <c r="F6" s="7">
        <v>1</v>
      </c>
      <c r="G6" s="14">
        <f t="shared" si="7"/>
        <v>32.625298910274196</v>
      </c>
      <c r="H6" s="14">
        <f t="shared" ref="H6:H65" si="12">42.49*(LN(C6))+21.97</f>
        <v>41.465478094425592</v>
      </c>
      <c r="I6" s="14">
        <f t="shared" si="8"/>
        <v>49.642043344890396</v>
      </c>
      <c r="K6" s="7">
        <v>2</v>
      </c>
      <c r="L6">
        <v>1.4710037691</v>
      </c>
      <c r="M6">
        <v>1.5865244705499999</v>
      </c>
      <c r="N6">
        <v>1.8388938450000001</v>
      </c>
      <c r="P6" s="7">
        <v>2</v>
      </c>
      <c r="Q6" s="14">
        <f t="shared" si="9"/>
        <v>38.368803215140872</v>
      </c>
      <c r="R6" s="14">
        <f t="shared" ref="R6:R10" si="13">42.49*(LN(M6))+21.97</f>
        <v>41.581079179149171</v>
      </c>
      <c r="S6" s="14">
        <f t="shared" si="2"/>
        <v>47.853387692902317</v>
      </c>
      <c r="V6" s="7">
        <v>2</v>
      </c>
      <c r="W6">
        <v>1.4719635050370652</v>
      </c>
      <c r="X6">
        <v>1.6543097151205259</v>
      </c>
      <c r="Y6">
        <v>1.8951616</v>
      </c>
      <c r="AA6" s="7">
        <v>2</v>
      </c>
      <c r="AB6" s="14">
        <f t="shared" si="10"/>
        <v>38.396516184815987</v>
      </c>
      <c r="AC6" s="14">
        <f t="shared" si="3"/>
        <v>43.358778990277699</v>
      </c>
      <c r="AD6" s="14">
        <f t="shared" si="4"/>
        <v>49.134031716473544</v>
      </c>
      <c r="AF6" s="7">
        <v>2</v>
      </c>
      <c r="AG6">
        <v>1.6380297157209762</v>
      </c>
      <c r="AH6">
        <v>1.63802971572098</v>
      </c>
      <c r="AI6">
        <v>1.6142213050000001</v>
      </c>
      <c r="AK6" s="7">
        <v>2</v>
      </c>
      <c r="AL6" s="14">
        <f t="shared" si="11"/>
        <v>42.938565444847811</v>
      </c>
      <c r="AM6" s="14">
        <f t="shared" si="5"/>
        <v>42.93856544484791</v>
      </c>
      <c r="AN6" s="14">
        <f t="shared" si="6"/>
        <v>42.316450216388574</v>
      </c>
    </row>
    <row r="7" spans="1:40">
      <c r="A7" s="7">
        <v>2</v>
      </c>
      <c r="B7">
        <v>1.189562</v>
      </c>
      <c r="C7">
        <v>1.57447552447552</v>
      </c>
      <c r="D7">
        <v>2.1073796791443851</v>
      </c>
      <c r="F7" s="7">
        <v>2</v>
      </c>
      <c r="G7" s="14">
        <f t="shared" si="7"/>
        <v>29.34563396436371</v>
      </c>
      <c r="H7" s="14">
        <f t="shared" si="12"/>
        <v>41.257154978561118</v>
      </c>
      <c r="I7" s="14">
        <f t="shared" si="8"/>
        <v>53.643971541324575</v>
      </c>
      <c r="K7" s="7">
        <v>4</v>
      </c>
      <c r="L7">
        <v>1.4392857143</v>
      </c>
      <c r="M7">
        <v>1.5754874141899999</v>
      </c>
      <c r="N7">
        <v>1.8499068030000001</v>
      </c>
      <c r="P7" s="7">
        <v>4</v>
      </c>
      <c r="Q7" s="14">
        <f t="shared" si="9"/>
        <v>37.442604278874882</v>
      </c>
      <c r="R7" s="14">
        <f t="shared" si="13"/>
        <v>41.284453836537793</v>
      </c>
      <c r="S7" s="14">
        <f t="shared" si="2"/>
        <v>48.107097242631681</v>
      </c>
      <c r="V7" s="7">
        <v>4</v>
      </c>
      <c r="W7">
        <v>1.4100376909343384</v>
      </c>
      <c r="X7">
        <v>1.6304038968946621</v>
      </c>
      <c r="Y7">
        <v>1.91379489174121</v>
      </c>
      <c r="AA7" s="7">
        <v>4</v>
      </c>
      <c r="AB7" s="14">
        <f t="shared" si="10"/>
        <v>36.570262331304306</v>
      </c>
      <c r="AC7" s="14">
        <f t="shared" si="3"/>
        <v>42.740292101532305</v>
      </c>
      <c r="AD7" s="14">
        <f t="shared" si="4"/>
        <v>49.549754439272675</v>
      </c>
      <c r="AF7" s="7">
        <v>4</v>
      </c>
      <c r="AG7">
        <v>1.6158245665252162</v>
      </c>
      <c r="AH7">
        <v>1.61582456652522</v>
      </c>
      <c r="AI7">
        <v>1.622508037</v>
      </c>
      <c r="AK7" s="7">
        <v>4</v>
      </c>
      <c r="AL7" s="14">
        <f t="shared" si="11"/>
        <v>42.358630786269316</v>
      </c>
      <c r="AM7" s="14">
        <f t="shared" si="5"/>
        <v>42.358630786269416</v>
      </c>
      <c r="AN7" s="14">
        <f t="shared" si="6"/>
        <v>42.534017998424744</v>
      </c>
    </row>
    <row r="8" spans="1:40">
      <c r="A8" s="7">
        <v>4</v>
      </c>
      <c r="B8">
        <v>1.1780770669659559</v>
      </c>
      <c r="C8">
        <v>1.5750842347934</v>
      </c>
      <c r="D8">
        <v>2.189465801298053</v>
      </c>
      <c r="F8" s="7">
        <v>4</v>
      </c>
      <c r="G8" s="14">
        <f t="shared" si="7"/>
        <v>28.93341012583987</v>
      </c>
      <c r="H8" s="14">
        <f t="shared" si="12"/>
        <v>41.273578925846223</v>
      </c>
      <c r="I8" s="14">
        <f t="shared" si="8"/>
        <v>55.267610902461513</v>
      </c>
      <c r="K8" s="7">
        <v>8</v>
      </c>
      <c r="L8">
        <v>1.4380046136</v>
      </c>
      <c r="M8">
        <v>1.5747989958499999</v>
      </c>
      <c r="N8">
        <v>1.85906188498</v>
      </c>
      <c r="P8" s="7">
        <v>8</v>
      </c>
      <c r="Q8" s="14">
        <f t="shared" si="9"/>
        <v>37.404767309965465</v>
      </c>
      <c r="R8" s="14">
        <f t="shared" si="13"/>
        <v>41.265883527730956</v>
      </c>
      <c r="S8" s="14">
        <f t="shared" si="2"/>
        <v>48.316859177062611</v>
      </c>
      <c r="V8" s="7">
        <v>8</v>
      </c>
      <c r="W8">
        <v>1.3928571428571428</v>
      </c>
      <c r="X8">
        <v>1.6080111598246314</v>
      </c>
      <c r="Y8">
        <v>1.9200512999999999</v>
      </c>
      <c r="AA8" s="7">
        <v>8</v>
      </c>
      <c r="AB8" s="14">
        <f t="shared" si="10"/>
        <v>36.04936470670426</v>
      </c>
      <c r="AC8" s="14">
        <f t="shared" si="3"/>
        <v>42.152669733081687</v>
      </c>
      <c r="AD8" s="14">
        <f t="shared" si="4"/>
        <v>49.688432419347578</v>
      </c>
      <c r="AF8" s="7">
        <v>8</v>
      </c>
      <c r="AG8">
        <v>1.5711523480817418</v>
      </c>
      <c r="AH8">
        <v>1.6071152348081701</v>
      </c>
      <c r="AI8">
        <v>1.6093493679999999</v>
      </c>
      <c r="AK8" s="7">
        <v>8</v>
      </c>
      <c r="AL8" s="14">
        <f t="shared" si="11"/>
        <v>41.167378423149742</v>
      </c>
      <c r="AM8" s="14">
        <f t="shared" si="5"/>
        <v>42.128989261297853</v>
      </c>
      <c r="AN8" s="14">
        <f t="shared" si="6"/>
        <v>42.188015767919026</v>
      </c>
    </row>
    <row r="9" spans="1:40">
      <c r="A9" s="7">
        <v>8</v>
      </c>
      <c r="B9">
        <v>1.1647601161003927</v>
      </c>
      <c r="C9">
        <v>1.5678246753246801</v>
      </c>
      <c r="D9">
        <v>2.1486486486486487</v>
      </c>
      <c r="F9" s="7">
        <v>8</v>
      </c>
      <c r="G9" s="14">
        <f t="shared" si="7"/>
        <v>28.450369016205482</v>
      </c>
      <c r="H9" s="14">
        <f t="shared" si="12"/>
        <v>41.077289921474865</v>
      </c>
      <c r="I9" s="14">
        <f t="shared" si="8"/>
        <v>54.468013742092467</v>
      </c>
      <c r="K9" s="7">
        <v>16</v>
      </c>
      <c r="L9">
        <v>1.4284719781299999</v>
      </c>
      <c r="M9">
        <v>1.570480045621</v>
      </c>
      <c r="N9">
        <v>1.858541212</v>
      </c>
      <c r="P9" s="7">
        <v>16</v>
      </c>
      <c r="Q9" s="14">
        <f t="shared" si="9"/>
        <v>37.122160310513088</v>
      </c>
      <c r="R9" s="14">
        <f t="shared" si="13"/>
        <v>41.149192888743968</v>
      </c>
      <c r="S9" s="14">
        <f t="shared" si="2"/>
        <v>48.304957209860774</v>
      </c>
      <c r="V9" s="7">
        <v>16</v>
      </c>
      <c r="W9">
        <v>1.3800461361014995</v>
      </c>
      <c r="X9">
        <v>1.5840922890103217</v>
      </c>
      <c r="Y9">
        <v>1.91942307692308</v>
      </c>
      <c r="AA9" s="7">
        <v>16</v>
      </c>
      <c r="AB9" s="14">
        <f t="shared" si="10"/>
        <v>35.65674837982948</v>
      </c>
      <c r="AC9" s="14">
        <f t="shared" si="3"/>
        <v>41.515890970211657</v>
      </c>
      <c r="AD9" s="14">
        <f t="shared" si="4"/>
        <v>49.674527808374279</v>
      </c>
      <c r="AF9" s="7">
        <v>16</v>
      </c>
      <c r="AG9">
        <v>1.6445886020155163</v>
      </c>
      <c r="AH9">
        <v>1.64458860201552</v>
      </c>
      <c r="AI9">
        <v>1.6035974900000001</v>
      </c>
      <c r="AK9" s="7">
        <v>16</v>
      </c>
      <c r="AL9" s="14">
        <f t="shared" si="11"/>
        <v>43.108361273996991</v>
      </c>
      <c r="AM9" s="14">
        <f t="shared" si="5"/>
        <v>43.108361273997083</v>
      </c>
      <c r="AN9" s="14">
        <f t="shared" si="6"/>
        <v>42.035882808296449</v>
      </c>
    </row>
    <row r="10" spans="1:40">
      <c r="A10" s="7">
        <v>16</v>
      </c>
      <c r="B10">
        <v>1.1566878980891719</v>
      </c>
      <c r="C10">
        <v>1.560740863238</v>
      </c>
      <c r="D10">
        <v>2.1960417223856648</v>
      </c>
      <c r="F10" s="7">
        <v>16</v>
      </c>
      <c r="G10" s="14">
        <f t="shared" si="7"/>
        <v>28.154872478194417</v>
      </c>
      <c r="H10" s="14">
        <f t="shared" si="12"/>
        <v>40.884874780270309</v>
      </c>
      <c r="I10" s="14">
        <f t="shared" si="8"/>
        <v>55.395035650868877</v>
      </c>
      <c r="Q10" s="14"/>
      <c r="R10" s="14"/>
      <c r="S10" s="14"/>
      <c r="AB10" s="14"/>
      <c r="AC10" s="14"/>
      <c r="AD10" s="14"/>
      <c r="AL10" s="14"/>
      <c r="AM10" s="14"/>
      <c r="AN10" s="14"/>
    </row>
    <row r="11" spans="1:40">
      <c r="G11" s="14"/>
      <c r="H11" s="14"/>
      <c r="I11" s="14"/>
      <c r="K11" s="7">
        <v>0</v>
      </c>
      <c r="L11">
        <v>1.6577046550000001</v>
      </c>
      <c r="M11">
        <v>1.6644497229999999</v>
      </c>
      <c r="N11">
        <v>1.6712786260000001</v>
      </c>
      <c r="P11" s="7">
        <v>0</v>
      </c>
      <c r="Q11" s="14">
        <f>42.49*(LN(L11))+21.97</f>
        <v>43.445886731899762</v>
      </c>
      <c r="R11" s="14">
        <f t="shared" ref="R11:R12" si="14">42.49*(LN(M11))+21.97</f>
        <v>43.618424368938648</v>
      </c>
      <c r="S11" s="14">
        <f t="shared" ref="S11:S16" si="15">42.49*(LN(N11))+21.97</f>
        <v>43.79239566604042</v>
      </c>
      <c r="V11" s="7">
        <v>0</v>
      </c>
      <c r="W11">
        <v>1.6059570697124801</v>
      </c>
      <c r="X11">
        <v>1.6444972288202999</v>
      </c>
      <c r="Y11">
        <v>1.6243541064795699</v>
      </c>
      <c r="AA11" s="7">
        <v>0</v>
      </c>
      <c r="AB11" s="14">
        <f>42.49*(LN(W11))+21.97</f>
        <v>42.098357870290627</v>
      </c>
      <c r="AC11" s="14">
        <f t="shared" ref="AC11:AC16" si="16">42.49*(LN(X11))+21.97</f>
        <v>43.106000467824444</v>
      </c>
      <c r="AD11" s="14">
        <f t="shared" ref="AD11:AD16" si="17">42.49*(LN(Y11))+21.97</f>
        <v>42.582335110253396</v>
      </c>
      <c r="AF11" s="7">
        <v>0</v>
      </c>
      <c r="AG11">
        <v>1.62275690375531</v>
      </c>
      <c r="AH11">
        <v>1.62275690375531</v>
      </c>
      <c r="AI11">
        <v>1.6166272230000001</v>
      </c>
      <c r="AK11" s="7">
        <v>0</v>
      </c>
      <c r="AL11" s="14">
        <f>42.49*(LN(AG11))+21.97</f>
        <v>42.540534784355565</v>
      </c>
      <c r="AM11" s="14">
        <f t="shared" ref="AM11:AM16" si="18">42.49*(LN(AH11))+21.97</f>
        <v>42.540534784355565</v>
      </c>
      <c r="AN11" s="14">
        <f t="shared" ref="AN11:AN16" si="19">42.49*(LN(AI11))+21.97</f>
        <v>42.379732337992394</v>
      </c>
    </row>
    <row r="12" spans="1:40">
      <c r="A12" s="7">
        <v>0</v>
      </c>
      <c r="B12">
        <v>1.6305545354388542</v>
      </c>
      <c r="C12">
        <v>1.6254187192118226</v>
      </c>
      <c r="D12">
        <v>1.61505059021922</v>
      </c>
      <c r="F12" s="7">
        <v>0</v>
      </c>
      <c r="G12" s="14">
        <f t="shared" si="7"/>
        <v>42.744217715354182</v>
      </c>
      <c r="H12" s="14">
        <f t="shared" si="12"/>
        <v>42.610174223347094</v>
      </c>
      <c r="I12" s="14">
        <f t="shared" si="8"/>
        <v>42.338273296564267</v>
      </c>
      <c r="K12" s="7">
        <v>1</v>
      </c>
      <c r="L12">
        <v>1.525704494</v>
      </c>
      <c r="M12">
        <v>1.6911764709999999</v>
      </c>
      <c r="N12">
        <v>1.7802325581</v>
      </c>
      <c r="P12" s="7">
        <v>1</v>
      </c>
      <c r="Q12" s="14">
        <f t="shared" ref="Q12:Q16" si="20">42.49*(LN(L12))+21.97</f>
        <v>39.920166770633202</v>
      </c>
      <c r="R12" s="14">
        <f t="shared" si="14"/>
        <v>44.295283751567112</v>
      </c>
      <c r="S12" s="14">
        <f t="shared" si="15"/>
        <v>46.475852831422834</v>
      </c>
      <c r="V12" s="7">
        <v>1</v>
      </c>
      <c r="W12">
        <v>1.4974419519874065</v>
      </c>
      <c r="X12">
        <v>1.6311764705882399</v>
      </c>
      <c r="Y12">
        <v>1.7802805235397501</v>
      </c>
      <c r="AA12" s="7">
        <v>1</v>
      </c>
      <c r="AB12" s="14">
        <f t="shared" ref="AB12:AB16" si="21">42.49*(LN(W12))+21.97</f>
        <v>39.125689613594183</v>
      </c>
      <c r="AC12" s="14">
        <f t="shared" si="16"/>
        <v>42.760421396631905</v>
      </c>
      <c r="AD12" s="14">
        <f t="shared" si="17"/>
        <v>46.476997639201024</v>
      </c>
      <c r="AF12" s="7">
        <v>1</v>
      </c>
      <c r="AG12">
        <v>1.6302737486096499</v>
      </c>
      <c r="AH12">
        <v>1.6342151</v>
      </c>
      <c r="AI12">
        <v>1.6354293870000001</v>
      </c>
      <c r="AK12" s="7">
        <v>1</v>
      </c>
      <c r="AL12" s="14">
        <f t="shared" ref="AL12:AL16" si="22">42.49*(LN(AG12))+21.97</f>
        <v>42.736900168177144</v>
      </c>
      <c r="AM12" s="14">
        <f t="shared" si="18"/>
        <v>42.839500060358453</v>
      </c>
      <c r="AN12" s="14">
        <f t="shared" si="19"/>
        <v>42.8710601013398</v>
      </c>
    </row>
    <row r="13" spans="1:40">
      <c r="A13" s="7">
        <v>0.5</v>
      </c>
      <c r="B13">
        <v>1.5636609907120742</v>
      </c>
      <c r="D13">
        <v>1.80264132</v>
      </c>
      <c r="F13" s="7">
        <v>0.5</v>
      </c>
      <c r="G13" s="14">
        <f t="shared" si="7"/>
        <v>40.964298784160206</v>
      </c>
      <c r="H13" s="14"/>
      <c r="I13" s="14">
        <f t="shared" si="8"/>
        <v>47.00735951632636</v>
      </c>
      <c r="K13" s="7">
        <v>2</v>
      </c>
      <c r="L13">
        <v>1.4946708783</v>
      </c>
      <c r="M13">
        <v>1.696510862</v>
      </c>
      <c r="N13">
        <v>1.8265379154000001</v>
      </c>
      <c r="P13" s="7">
        <v>2</v>
      </c>
      <c r="Q13" s="14">
        <f t="shared" si="20"/>
        <v>39.046987397922933</v>
      </c>
      <c r="R13" s="14">
        <f t="shared" ref="R13:R16" si="23">42.49*(LN(M13))+21.97</f>
        <v>44.429096845068969</v>
      </c>
      <c r="S13" s="14">
        <f t="shared" si="15"/>
        <v>47.56692461209299</v>
      </c>
      <c r="V13" s="7">
        <v>2</v>
      </c>
      <c r="W13">
        <v>1.3471978129271627</v>
      </c>
      <c r="X13">
        <v>1.6205451099999999</v>
      </c>
      <c r="Y13">
        <v>1.7960626660000001</v>
      </c>
      <c r="AA13" s="7">
        <v>2</v>
      </c>
      <c r="AB13" s="14">
        <f t="shared" si="21"/>
        <v>34.633156228640395</v>
      </c>
      <c r="AC13" s="14">
        <f t="shared" si="16"/>
        <v>42.48258203691892</v>
      </c>
      <c r="AD13" s="14">
        <f t="shared" si="17"/>
        <v>46.852010634660346</v>
      </c>
      <c r="AF13" s="7">
        <v>2</v>
      </c>
      <c r="AG13">
        <v>1.61913317789055</v>
      </c>
      <c r="AH13">
        <v>1.6308511000000001</v>
      </c>
      <c r="AI13">
        <v>1.6270927319999999</v>
      </c>
      <c r="AK13" s="7">
        <v>2</v>
      </c>
      <c r="AL13" s="14">
        <f t="shared" si="22"/>
        <v>42.445545643920767</v>
      </c>
      <c r="AM13" s="14">
        <f t="shared" si="18"/>
        <v>42.751945075668331</v>
      </c>
      <c r="AN13" s="14">
        <f t="shared" si="19"/>
        <v>42.653911999965096</v>
      </c>
    </row>
    <row r="14" spans="1:40">
      <c r="A14" s="7">
        <v>1</v>
      </c>
      <c r="C14">
        <v>1.6313033359193172</v>
      </c>
      <c r="D14">
        <v>1.9023620193565201</v>
      </c>
      <c r="F14" s="7">
        <v>1</v>
      </c>
      <c r="G14" s="14"/>
      <c r="H14" s="14">
        <f t="shared" si="12"/>
        <v>42.763725943013732</v>
      </c>
      <c r="I14" s="14">
        <f t="shared" si="8"/>
        <v>49.295161029027767</v>
      </c>
      <c r="K14" s="7">
        <v>4</v>
      </c>
      <c r="L14">
        <v>1.471058559</v>
      </c>
      <c r="M14">
        <v>1.6478791399999999</v>
      </c>
      <c r="N14">
        <v>1.82908967391</v>
      </c>
      <c r="P14" s="7">
        <v>4</v>
      </c>
      <c r="Q14" s="14">
        <f t="shared" si="20"/>
        <v>38.370385794020351</v>
      </c>
      <c r="R14" s="14">
        <f t="shared" si="23"/>
        <v>43.193291494406992</v>
      </c>
      <c r="S14" s="14">
        <f t="shared" si="15"/>
        <v>47.626243694275757</v>
      </c>
      <c r="V14" s="7">
        <v>4</v>
      </c>
      <c r="W14">
        <v>1.3146423617990886</v>
      </c>
      <c r="X14">
        <v>1.61787914003486</v>
      </c>
      <c r="Y14">
        <v>1.8076961459363201</v>
      </c>
      <c r="AA14" s="7">
        <v>4</v>
      </c>
      <c r="AB14" s="14">
        <f t="shared" si="21"/>
        <v>33.593762421502674</v>
      </c>
      <c r="AC14" s="14">
        <f t="shared" si="16"/>
        <v>42.412623884025763</v>
      </c>
      <c r="AD14" s="14">
        <f t="shared" si="17"/>
        <v>47.126339914365673</v>
      </c>
      <c r="AF14" s="7">
        <v>4</v>
      </c>
      <c r="AG14">
        <v>1.6369772209629601</v>
      </c>
      <c r="AH14">
        <v>1.6297952</v>
      </c>
      <c r="AI14">
        <v>1.6052060260000001</v>
      </c>
      <c r="AK14" s="7">
        <v>4</v>
      </c>
      <c r="AL14" s="14">
        <f t="shared" si="22"/>
        <v>42.911255271359778</v>
      </c>
      <c r="AM14" s="14">
        <f t="shared" si="18"/>
        <v>42.72442587337504</v>
      </c>
      <c r="AN14" s="14">
        <f t="shared" si="19"/>
        <v>42.078482300614482</v>
      </c>
    </row>
    <row r="15" spans="1:40">
      <c r="A15" s="7">
        <v>2</v>
      </c>
      <c r="B15">
        <v>1.2960921843687374</v>
      </c>
      <c r="C15">
        <v>1.6310549492628756</v>
      </c>
      <c r="D15">
        <v>1.92709329582747</v>
      </c>
      <c r="F15" s="7">
        <v>2</v>
      </c>
      <c r="G15" s="14">
        <f t="shared" si="7"/>
        <v>32.989939788618194</v>
      </c>
      <c r="H15" s="14">
        <f t="shared" si="12"/>
        <v>42.757255808141956</v>
      </c>
      <c r="I15" s="14">
        <f t="shared" si="8"/>
        <v>49.843984013228805</v>
      </c>
      <c r="K15" s="7">
        <v>8</v>
      </c>
      <c r="L15">
        <v>1.46049856</v>
      </c>
      <c r="M15">
        <v>1.64254521</v>
      </c>
      <c r="N15">
        <v>1.83056175299</v>
      </c>
      <c r="P15" s="7">
        <v>8</v>
      </c>
      <c r="Q15" s="14">
        <f t="shared" si="20"/>
        <v>38.064271138893297</v>
      </c>
      <c r="R15" s="14">
        <f t="shared" si="23"/>
        <v>43.055534864797806</v>
      </c>
      <c r="S15" s="14">
        <f t="shared" si="15"/>
        <v>47.66042653640271</v>
      </c>
      <c r="V15" s="7">
        <v>8</v>
      </c>
      <c r="W15">
        <v>1.2751620210000001</v>
      </c>
      <c r="X15">
        <v>1.6100951451000001</v>
      </c>
      <c r="Y15">
        <v>1.820161455</v>
      </c>
      <c r="AA15" s="7">
        <v>8</v>
      </c>
      <c r="AB15" s="14">
        <f t="shared" si="21"/>
        <v>32.298182215364541</v>
      </c>
      <c r="AC15" s="14">
        <f t="shared" si="16"/>
        <v>42.207701194654518</v>
      </c>
      <c r="AD15" s="14">
        <f t="shared" si="17"/>
        <v>47.418332117345585</v>
      </c>
      <c r="AF15" s="7">
        <v>8</v>
      </c>
      <c r="AG15">
        <v>1.6192156099999999</v>
      </c>
      <c r="AH15">
        <v>1.6208415899999999</v>
      </c>
      <c r="AI15">
        <v>1.578697477</v>
      </c>
      <c r="AK15" s="7">
        <v>8</v>
      </c>
      <c r="AL15" s="14">
        <f t="shared" si="22"/>
        <v>42.447708808274392</v>
      </c>
      <c r="AM15" s="14">
        <f t="shared" si="18"/>
        <v>42.490354904769049</v>
      </c>
      <c r="AN15" s="14">
        <f t="shared" si="19"/>
        <v>41.370939328411296</v>
      </c>
    </row>
    <row r="16" spans="1:40">
      <c r="A16" s="7">
        <v>4</v>
      </c>
      <c r="B16">
        <v>1.264738847791975</v>
      </c>
      <c r="C16">
        <v>1.5766464799394397</v>
      </c>
      <c r="D16">
        <v>1.9436904418134566</v>
      </c>
      <c r="F16" s="7">
        <v>4</v>
      </c>
      <c r="G16" s="14">
        <f t="shared" si="7"/>
        <v>31.949441741866931</v>
      </c>
      <c r="H16" s="14">
        <f t="shared" si="12"/>
        <v>41.315701688036135</v>
      </c>
      <c r="I16" s="14">
        <f t="shared" si="8"/>
        <v>50.208363478796286</v>
      </c>
      <c r="K16" s="7">
        <v>16</v>
      </c>
      <c r="L16">
        <v>1.46495654</v>
      </c>
      <c r="M16">
        <v>1.6422542</v>
      </c>
      <c r="N16">
        <v>1.8306022152000001</v>
      </c>
      <c r="P16" s="7">
        <v>16</v>
      </c>
      <c r="Q16" s="14">
        <f t="shared" si="20"/>
        <v>38.193768745484569</v>
      </c>
      <c r="R16" s="14">
        <f t="shared" si="23"/>
        <v>43.048006237695219</v>
      </c>
      <c r="S16" s="14">
        <f t="shared" si="15"/>
        <v>47.66136571275095</v>
      </c>
      <c r="V16" s="7">
        <v>16</v>
      </c>
      <c r="W16">
        <v>1.2723175147703401</v>
      </c>
      <c r="X16">
        <v>1.6096510862409401</v>
      </c>
      <c r="Y16">
        <v>1.8364854215918045</v>
      </c>
      <c r="AA16" s="7">
        <v>16</v>
      </c>
      <c r="AB16" s="14">
        <f t="shared" si="21"/>
        <v>32.203293822165399</v>
      </c>
      <c r="AC16" s="14">
        <f t="shared" si="16"/>
        <v>42.195980978410496</v>
      </c>
      <c r="AD16" s="14">
        <f t="shared" si="17"/>
        <v>47.797701507701348</v>
      </c>
      <c r="AF16" s="7">
        <v>16</v>
      </c>
      <c r="AG16">
        <v>1.609461649</v>
      </c>
      <c r="AH16">
        <v>1.6189515000000001</v>
      </c>
      <c r="AI16">
        <v>1.633557557</v>
      </c>
      <c r="AK16" s="7">
        <v>16</v>
      </c>
      <c r="AL16" s="14">
        <f t="shared" si="22"/>
        <v>42.190980104543158</v>
      </c>
      <c r="AM16" s="14">
        <f t="shared" si="18"/>
        <v>42.440777705867589</v>
      </c>
      <c r="AN16" s="14">
        <f t="shared" si="19"/>
        <v>42.822400338082957</v>
      </c>
    </row>
    <row r="17" spans="1:40">
      <c r="A17" s="7">
        <v>8</v>
      </c>
      <c r="B17">
        <v>1.2274220032840724</v>
      </c>
      <c r="C17">
        <v>1.5740140979234141</v>
      </c>
      <c r="D17">
        <v>1.9552199258081611</v>
      </c>
      <c r="F17" s="7">
        <v>8</v>
      </c>
      <c r="G17" s="14">
        <f t="shared" si="7"/>
        <v>30.676882435709594</v>
      </c>
      <c r="H17" s="14">
        <f t="shared" si="12"/>
        <v>41.244700743870382</v>
      </c>
      <c r="I17" s="14">
        <f t="shared" si="8"/>
        <v>50.459658921208224</v>
      </c>
      <c r="Q17" s="14"/>
      <c r="R17" s="14"/>
      <c r="S17" s="14"/>
      <c r="AB17" s="14"/>
      <c r="AC17" s="14"/>
      <c r="AD17" s="14"/>
      <c r="AL17" s="14"/>
      <c r="AM17" s="14"/>
      <c r="AN17" s="14"/>
    </row>
    <row r="18" spans="1:40">
      <c r="A18" s="7">
        <v>16</v>
      </c>
      <c r="B18">
        <v>1.221042232650037</v>
      </c>
      <c r="C18">
        <v>1.5715381664748753</v>
      </c>
      <c r="D18">
        <v>1.965454523</v>
      </c>
      <c r="F18" s="7">
        <v>16</v>
      </c>
      <c r="G18" s="14">
        <f t="shared" si="7"/>
        <v>30.455456234146979</v>
      </c>
      <c r="H18" s="14">
        <f t="shared" si="12"/>
        <v>41.177811154932058</v>
      </c>
      <c r="I18" s="14">
        <f t="shared" si="8"/>
        <v>50.681492704213724</v>
      </c>
      <c r="K18" s="7">
        <v>0</v>
      </c>
      <c r="L18">
        <v>1.6599127061000001</v>
      </c>
      <c r="M18">
        <v>1.643009502</v>
      </c>
      <c r="N18">
        <v>1.6692209034000001</v>
      </c>
      <c r="P18" s="7">
        <v>0</v>
      </c>
      <c r="Q18" s="14">
        <f>42.49*(LN(L18))+21.97</f>
        <v>43.502445457563525</v>
      </c>
      <c r="R18" s="14">
        <f t="shared" ref="R18:R20" si="24">42.49*(LN(M18))+21.97</f>
        <v>43.067543654144252</v>
      </c>
      <c r="S18" s="14">
        <f t="shared" ref="S18:S23" si="25">42.49*(LN(N18))+21.97</f>
        <v>43.740048618203311</v>
      </c>
      <c r="V18" s="7">
        <v>0</v>
      </c>
      <c r="W18">
        <v>1.5761421319796953</v>
      </c>
      <c r="X18">
        <v>1.656841452063295</v>
      </c>
      <c r="Y18">
        <v>1.6743501218521499</v>
      </c>
      <c r="AA18" s="7">
        <v>0</v>
      </c>
      <c r="AB18" s="14">
        <f>42.49*(LN(W18))+21.97</f>
        <v>41.3021075352843</v>
      </c>
      <c r="AC18" s="14">
        <f t="shared" ref="AC18:AC23" si="26">42.49*(LN(X18))+21.97</f>
        <v>43.423755500397718</v>
      </c>
      <c r="AD18" s="14">
        <f t="shared" ref="AD18:AD23" si="27">42.49*(LN(Y18))+21.97</f>
        <v>43.870412628028411</v>
      </c>
      <c r="AF18" s="7">
        <v>0</v>
      </c>
      <c r="AG18">
        <v>1.6460507286915067</v>
      </c>
      <c r="AH18">
        <v>1.60164616</v>
      </c>
      <c r="AI18">
        <v>1.6058657160000001</v>
      </c>
      <c r="AK18" s="7">
        <v>0</v>
      </c>
      <c r="AL18" s="14">
        <f>42.49*(LN(AG18))+21.97</f>
        <v>43.146120359881337</v>
      </c>
      <c r="AM18" s="14">
        <f t="shared" ref="AM18:AM23" si="28">42.49*(LN(AH18))+21.97</f>
        <v>41.984147570045096</v>
      </c>
      <c r="AN18" s="14">
        <f t="shared" ref="AN18:AN23" si="29">42.49*(LN(AI18))+21.97</f>
        <v>42.095940788463082</v>
      </c>
    </row>
    <row r="19" spans="1:40">
      <c r="G19" s="14"/>
      <c r="H19" s="14"/>
      <c r="I19" s="14"/>
      <c r="K19" s="7">
        <v>1</v>
      </c>
      <c r="L19">
        <v>1.632254995</v>
      </c>
      <c r="M19">
        <v>1.6594451960000001</v>
      </c>
      <c r="N19">
        <v>1.780660014</v>
      </c>
      <c r="P19" s="7">
        <v>1</v>
      </c>
      <c r="Q19" s="14">
        <f t="shared" ref="Q19:Q23" si="30">42.49*(LN(L19))+21.97</f>
        <v>42.78850625418589</v>
      </c>
      <c r="R19" s="14">
        <f t="shared" si="24"/>
        <v>43.490476573902143</v>
      </c>
      <c r="S19" s="14">
        <f t="shared" si="25"/>
        <v>46.486053982348054</v>
      </c>
      <c r="V19" s="7">
        <v>1</v>
      </c>
      <c r="W19">
        <v>1.5276927358753132</v>
      </c>
      <c r="X19">
        <v>1.6632752613240418</v>
      </c>
      <c r="Y19">
        <v>1.8274608948708599</v>
      </c>
      <c r="AA19" s="7">
        <v>1</v>
      </c>
      <c r="AB19" s="14">
        <f t="shared" ref="AB19:AB23" si="31">42.49*(LN(W19))+21.97</f>
        <v>39.975502125231387</v>
      </c>
      <c r="AC19" s="14">
        <f t="shared" si="26"/>
        <v>43.588432179729182</v>
      </c>
      <c r="AD19" s="14">
        <f t="shared" si="27"/>
        <v>47.588390080795762</v>
      </c>
      <c r="AF19" s="7">
        <v>1</v>
      </c>
      <c r="AG19">
        <v>1.6023292893543519</v>
      </c>
      <c r="AH19">
        <v>1.5932451599999999</v>
      </c>
      <c r="AI19">
        <v>1.6106148330000001</v>
      </c>
      <c r="AK19" s="7">
        <v>1</v>
      </c>
      <c r="AL19" s="14">
        <f t="shared" ref="AL19:AL23" si="32">42.49*(LN(AG19))+21.97</f>
        <v>42.002266414689863</v>
      </c>
      <c r="AM19" s="14">
        <f t="shared" si="28"/>
        <v>41.760691259980419</v>
      </c>
      <c r="AN19" s="14">
        <f t="shared" si="29"/>
        <v>42.221413412900048</v>
      </c>
    </row>
    <row r="20" spans="1:40">
      <c r="A20" s="7">
        <v>0</v>
      </c>
      <c r="B20">
        <v>1.6311432094416065</v>
      </c>
      <c r="C20">
        <v>1.6225509028044565</v>
      </c>
      <c r="D20">
        <v>1.6559410801963901</v>
      </c>
      <c r="F20" s="7">
        <v>0</v>
      </c>
      <c r="G20" s="14">
        <f t="shared" si="7"/>
        <v>42.759554978709005</v>
      </c>
      <c r="H20" s="14">
        <f t="shared" si="12"/>
        <v>42.53514054693018</v>
      </c>
      <c r="I20" s="14">
        <f t="shared" si="8"/>
        <v>43.400659024130874</v>
      </c>
      <c r="K20" s="7">
        <v>2</v>
      </c>
      <c r="L20">
        <v>1.5496364518000001</v>
      </c>
      <c r="M20">
        <v>1.652322477</v>
      </c>
      <c r="N20">
        <v>1.8429471770000001</v>
      </c>
      <c r="P20" s="7">
        <v>2</v>
      </c>
      <c r="Q20" s="14">
        <f t="shared" si="30"/>
        <v>40.581484934719029</v>
      </c>
      <c r="R20" s="14">
        <f t="shared" si="24"/>
        <v>43.307707233274783</v>
      </c>
      <c r="S20" s="14">
        <f t="shared" si="25"/>
        <v>47.946942056183595</v>
      </c>
      <c r="V20" s="7">
        <v>2</v>
      </c>
      <c r="W20">
        <v>1.3831747919143875</v>
      </c>
      <c r="X20">
        <v>1.6604661119999999</v>
      </c>
      <c r="Y20">
        <v>1.8912191229999999</v>
      </c>
      <c r="AA20" s="7">
        <v>2</v>
      </c>
      <c r="AB20" s="14">
        <f t="shared" si="31"/>
        <v>35.752966992644396</v>
      </c>
      <c r="AC20" s="14">
        <f t="shared" si="26"/>
        <v>43.516609032382476</v>
      </c>
      <c r="AD20" s="14">
        <f t="shared" si="27"/>
        <v>49.045548322688035</v>
      </c>
      <c r="AF20" s="7">
        <v>2</v>
      </c>
      <c r="AG20">
        <v>1.61742025661555</v>
      </c>
      <c r="AH20">
        <v>1.6102451200000001</v>
      </c>
      <c r="AI20">
        <v>1.6069749849999999</v>
      </c>
      <c r="AK20" s="7">
        <v>2</v>
      </c>
      <c r="AL20" s="14">
        <f t="shared" si="32"/>
        <v>42.400570621420506</v>
      </c>
      <c r="AM20" s="14">
        <f t="shared" si="28"/>
        <v>42.211658809677168</v>
      </c>
      <c r="AN20" s="14">
        <f t="shared" si="29"/>
        <v>42.125281080167028</v>
      </c>
    </row>
    <row r="21" spans="1:40">
      <c r="A21" s="7">
        <v>0.5</v>
      </c>
      <c r="B21">
        <v>1.4741826618856799</v>
      </c>
      <c r="C21">
        <v>1.6289010781161339</v>
      </c>
      <c r="D21">
        <v>1.8245963282459632</v>
      </c>
      <c r="F21" s="7">
        <v>0.5</v>
      </c>
      <c r="G21" s="14">
        <f t="shared" si="7"/>
        <v>38.460526581441343</v>
      </c>
      <c r="H21" s="14">
        <f t="shared" si="12"/>
        <v>42.70110903955166</v>
      </c>
      <c r="I21" s="14">
        <f t="shared" si="8"/>
        <v>47.521734246334717</v>
      </c>
      <c r="K21" s="7">
        <v>4</v>
      </c>
      <c r="L21">
        <v>1.5476728422999999</v>
      </c>
      <c r="M21">
        <v>1.648539507</v>
      </c>
      <c r="N21">
        <v>1.8486005604</v>
      </c>
      <c r="P21" s="7">
        <v>4</v>
      </c>
      <c r="Q21" s="14">
        <f t="shared" si="30"/>
        <v>40.527609928440597</v>
      </c>
      <c r="R21" s="14">
        <f t="shared" ref="R20:R23" si="33">42.49*(LN(M21))+21.97</f>
        <v>43.210315420801109</v>
      </c>
      <c r="S21" s="14">
        <f t="shared" si="25"/>
        <v>48.077083918374996</v>
      </c>
      <c r="V21" s="7">
        <v>4</v>
      </c>
      <c r="W21">
        <v>1.3189592869188147</v>
      </c>
      <c r="X21">
        <v>1.6694183864915573</v>
      </c>
      <c r="Y21">
        <v>1.9011546399999999</v>
      </c>
      <c r="AA21" s="7">
        <v>4</v>
      </c>
      <c r="AB21" s="14">
        <f t="shared" si="31"/>
        <v>33.733059351779353</v>
      </c>
      <c r="AC21" s="14">
        <f t="shared" si="26"/>
        <v>43.745075250817059</v>
      </c>
      <c r="AD21" s="14">
        <f t="shared" si="27"/>
        <v>49.268185177374527</v>
      </c>
      <c r="AF21" s="7">
        <v>4</v>
      </c>
      <c r="AG21">
        <v>1.640061649</v>
      </c>
      <c r="AH21">
        <v>1.609856454</v>
      </c>
      <c r="AI21">
        <v>1.5965148680000001</v>
      </c>
      <c r="AK21" s="7">
        <v>4</v>
      </c>
      <c r="AL21" s="14">
        <f t="shared" si="32"/>
        <v>42.991240520968169</v>
      </c>
      <c r="AM21" s="14">
        <f t="shared" si="28"/>
        <v>42.201401730488399</v>
      </c>
      <c r="AN21" s="14">
        <f t="shared" si="29"/>
        <v>41.847801224592793</v>
      </c>
    </row>
    <row r="22" spans="1:40">
      <c r="A22" s="7">
        <v>1</v>
      </c>
      <c r="B22">
        <v>1.3090417690417699</v>
      </c>
      <c r="C22">
        <v>1.6289449112978525</v>
      </c>
      <c r="D22">
        <v>1.8230232558139534</v>
      </c>
      <c r="F22" s="7">
        <v>1</v>
      </c>
      <c r="G22" s="14">
        <f t="shared" si="7"/>
        <v>33.412361356558186</v>
      </c>
      <c r="H22" s="14">
        <f t="shared" si="12"/>
        <v>42.702252415817682</v>
      </c>
      <c r="I22" s="14">
        <f t="shared" si="8"/>
        <v>47.485085769025332</v>
      </c>
      <c r="K22" s="7">
        <v>8</v>
      </c>
      <c r="L22">
        <v>1.5247023546</v>
      </c>
      <c r="M22">
        <v>1.649651086</v>
      </c>
      <c r="N22">
        <v>1.84932639704</v>
      </c>
      <c r="P22" s="7">
        <v>8</v>
      </c>
      <c r="Q22" s="14">
        <f t="shared" si="30"/>
        <v>39.892248590042016</v>
      </c>
      <c r="R22" s="14">
        <f t="shared" si="33"/>
        <v>43.238955969105703</v>
      </c>
      <c r="S22" s="14">
        <f t="shared" si="25"/>
        <v>48.093763966188064</v>
      </c>
      <c r="V22" s="7">
        <v>8</v>
      </c>
      <c r="W22">
        <v>1.25311265969802</v>
      </c>
      <c r="X22">
        <v>1.6414054600000001</v>
      </c>
      <c r="Y22">
        <v>1.9165546161</v>
      </c>
      <c r="AA22" s="7">
        <v>8</v>
      </c>
      <c r="AB22" s="14">
        <f t="shared" si="31"/>
        <v>31.557043507437278</v>
      </c>
      <c r="AC22" s="14">
        <f t="shared" si="26"/>
        <v>43.026041133429146</v>
      </c>
      <c r="AD22" s="14">
        <f t="shared" si="27"/>
        <v>49.610981597815311</v>
      </c>
      <c r="AF22" s="7">
        <v>8</v>
      </c>
      <c r="AG22">
        <v>1.6352835521841</v>
      </c>
      <c r="AH22">
        <v>1.6202022156</v>
      </c>
      <c r="AI22">
        <v>1.6111388820000001</v>
      </c>
      <c r="AK22" s="7">
        <v>8</v>
      </c>
      <c r="AL22" s="14">
        <f t="shared" si="32"/>
        <v>42.867271006150517</v>
      </c>
      <c r="AM22" s="14">
        <f t="shared" si="28"/>
        <v>42.473590541040622</v>
      </c>
      <c r="AN22" s="14">
        <f t="shared" si="29"/>
        <v>42.235236221330567</v>
      </c>
    </row>
    <row r="23" spans="1:40">
      <c r="A23" s="7">
        <v>2</v>
      </c>
      <c r="B23">
        <v>1.2832828165073444</v>
      </c>
      <c r="C23">
        <v>1.5740911607307599</v>
      </c>
      <c r="D23">
        <v>1.8035799522673031</v>
      </c>
      <c r="F23" s="7">
        <v>2</v>
      </c>
      <c r="G23" s="14">
        <f t="shared" si="7"/>
        <v>32.56791932664175</v>
      </c>
      <c r="H23" s="14">
        <f t="shared" si="12"/>
        <v>41.246780978434195</v>
      </c>
      <c r="I23" s="14">
        <f t="shared" si="8"/>
        <v>47.029478228921754</v>
      </c>
      <c r="K23" s="7">
        <v>16</v>
      </c>
      <c r="L23">
        <v>1.5216985656099999</v>
      </c>
      <c r="M23">
        <v>1.6314262129999999</v>
      </c>
      <c r="N23">
        <v>1.84936636743</v>
      </c>
      <c r="P23" s="7">
        <v>16</v>
      </c>
      <c r="Q23" s="14">
        <f t="shared" si="30"/>
        <v>39.808457231721292</v>
      </c>
      <c r="R23" s="14">
        <f t="shared" si="33"/>
        <v>42.766926359770558</v>
      </c>
      <c r="S23" s="14">
        <f t="shared" si="25"/>
        <v>48.094682313279492</v>
      </c>
      <c r="V23" s="7">
        <v>16</v>
      </c>
      <c r="W23">
        <v>1.2664835164835</v>
      </c>
      <c r="X23">
        <v>1.6466636761243001</v>
      </c>
      <c r="Y23">
        <v>1.92467092913385</v>
      </c>
      <c r="AA23" s="7">
        <v>16</v>
      </c>
      <c r="AB23" s="14">
        <f t="shared" si="31"/>
        <v>32.008015011041934</v>
      </c>
      <c r="AC23" s="14">
        <f t="shared" si="26"/>
        <v>43.161939610212997</v>
      </c>
      <c r="AD23" s="14">
        <f t="shared" si="27"/>
        <v>49.790540256877122</v>
      </c>
      <c r="AF23" s="7">
        <v>16</v>
      </c>
      <c r="AG23">
        <v>1.6160192382273699</v>
      </c>
      <c r="AH23">
        <v>1.6302155659999999</v>
      </c>
      <c r="AI23">
        <v>1.6211874180000001</v>
      </c>
      <c r="AK23" s="7">
        <v>16</v>
      </c>
      <c r="AL23" s="14">
        <f t="shared" si="32"/>
        <v>42.363749598399004</v>
      </c>
      <c r="AM23" s="14">
        <f t="shared" si="28"/>
        <v>42.735383721505649</v>
      </c>
      <c r="AN23" s="14">
        <f t="shared" si="29"/>
        <v>42.499419741474384</v>
      </c>
    </row>
    <row r="24" spans="1:40">
      <c r="A24" s="7">
        <v>4</v>
      </c>
      <c r="B24">
        <v>1.26993006993007</v>
      </c>
      <c r="C24">
        <v>1.5716143414452908</v>
      </c>
      <c r="D24">
        <v>1.8809967396367024</v>
      </c>
      <c r="F24" s="7">
        <v>4</v>
      </c>
      <c r="G24" s="14">
        <f t="shared" si="7"/>
        <v>32.12348840770057</v>
      </c>
      <c r="H24" s="14">
        <f t="shared" si="12"/>
        <v>41.179870663330348</v>
      </c>
      <c r="I24" s="14">
        <f t="shared" si="8"/>
        <v>48.815259204481691</v>
      </c>
      <c r="Q24" s="14"/>
      <c r="R24" s="14"/>
      <c r="S24" s="14"/>
      <c r="AB24" s="14"/>
      <c r="AC24" s="14"/>
      <c r="AD24" s="14"/>
      <c r="AL24" s="14"/>
      <c r="AM24" s="14"/>
      <c r="AN24" s="14"/>
    </row>
    <row r="25" spans="1:40">
      <c r="A25" s="7">
        <v>8</v>
      </c>
      <c r="B25">
        <v>1.2602561000000001</v>
      </c>
      <c r="C25">
        <v>1.5689977561705311</v>
      </c>
      <c r="D25">
        <v>1.89245963282459</v>
      </c>
      <c r="F25" s="7">
        <v>8</v>
      </c>
      <c r="G25" s="14">
        <f t="shared" si="7"/>
        <v>31.79857240728715</v>
      </c>
      <c r="H25" s="14">
        <f t="shared" si="12"/>
        <v>41.109069984613527</v>
      </c>
      <c r="I25" s="14">
        <f t="shared" si="8"/>
        <v>49.073409707196049</v>
      </c>
      <c r="K25" s="7">
        <v>0</v>
      </c>
      <c r="L25">
        <v>1.678715862</v>
      </c>
      <c r="M25">
        <v>1.643009502</v>
      </c>
      <c r="N25">
        <v>1.6171881922</v>
      </c>
      <c r="P25" s="7">
        <v>0</v>
      </c>
      <c r="Q25" s="14">
        <f>42.49*(LN(L25))+21.97</f>
        <v>43.981057873065751</v>
      </c>
      <c r="R25" s="14">
        <f t="shared" ref="R25:R26" si="34">42.49*(LN(M25))+21.97</f>
        <v>43.067543654144252</v>
      </c>
      <c r="S25" s="14">
        <f t="shared" ref="S25:S30" si="35">42.49*(LN(N25))+21.97</f>
        <v>42.394473798766597</v>
      </c>
      <c r="V25" s="7">
        <v>0</v>
      </c>
      <c r="W25">
        <v>1.60550354345393</v>
      </c>
      <c r="X25">
        <v>1.6240378922439314</v>
      </c>
      <c r="Y25">
        <v>1.609154266340177</v>
      </c>
      <c r="AA25" s="7">
        <v>0</v>
      </c>
      <c r="AB25" s="14">
        <f>42.49*(LN(W25))+21.97</f>
        <v>42.086356894301765</v>
      </c>
      <c r="AC25" s="14">
        <f t="shared" ref="AC25:AC30" si="36">42.49*(LN(X25))+21.97</f>
        <v>42.574062744775333</v>
      </c>
      <c r="AD25" s="14">
        <f t="shared" ref="AD25:AD30" si="37">42.49*(LN(Y25))+21.97</f>
        <v>42.182864386732078</v>
      </c>
      <c r="AF25" s="7">
        <v>0</v>
      </c>
      <c r="AG25">
        <v>1.6492889213790427</v>
      </c>
      <c r="AH25">
        <v>1.6325122645000001</v>
      </c>
      <c r="AI25">
        <v>1.6157825219999999</v>
      </c>
      <c r="AK25" s="7">
        <v>0</v>
      </c>
      <c r="AL25" s="14">
        <f>42.49*(LN(AG25))+21.97</f>
        <v>43.229626684685925</v>
      </c>
      <c r="AM25" s="14">
        <f t="shared" ref="AM25:AM30" si="38">42.49*(LN(AH25))+21.97</f>
        <v>42.7952028302103</v>
      </c>
      <c r="AN25" s="14">
        <f t="shared" ref="AN25:AN30" si="39">42.49*(LN(AI25))+21.97</f>
        <v>42.35752516183689</v>
      </c>
    </row>
    <row r="26" spans="1:40">
      <c r="A26" s="7">
        <v>16</v>
      </c>
      <c r="B26">
        <v>1.2595229999999999</v>
      </c>
      <c r="C26">
        <v>1.5589710050141705</v>
      </c>
      <c r="D26">
        <v>1.900215642</v>
      </c>
      <c r="F26" s="7">
        <v>16</v>
      </c>
      <c r="G26" s="14">
        <f t="shared" si="7"/>
        <v>31.773848478210283</v>
      </c>
      <c r="H26" s="14">
        <f t="shared" si="12"/>
        <v>40.836664376762506</v>
      </c>
      <c r="I26" s="14">
        <f t="shared" si="8"/>
        <v>49.247193785917403</v>
      </c>
      <c r="K26" s="7">
        <v>1</v>
      </c>
      <c r="L26">
        <v>1.612656619</v>
      </c>
      <c r="M26">
        <v>1.61594451962</v>
      </c>
      <c r="N26">
        <v>1.7592577899999999</v>
      </c>
      <c r="P26" s="7">
        <v>1</v>
      </c>
      <c r="Q26" s="14">
        <f t="shared" ref="Q26:Q30" si="40">42.49*(LN(L26))+21.97</f>
        <v>42.275244124979871</v>
      </c>
      <c r="R26" s="14">
        <f t="shared" si="34"/>
        <v>42.361784976351487</v>
      </c>
      <c r="S26" s="14">
        <f t="shared" si="35"/>
        <v>45.972261499717192</v>
      </c>
      <c r="V26" s="7">
        <v>1</v>
      </c>
      <c r="W26">
        <v>1.5144753595357865</v>
      </c>
      <c r="X26">
        <v>1.6103622577927548</v>
      </c>
      <c r="Y26">
        <v>1.7953078924544601</v>
      </c>
      <c r="AA26" s="7">
        <v>1</v>
      </c>
      <c r="AB26" s="14">
        <f t="shared" ref="AB26:AB30" si="41">42.49*(LN(W26))+21.97</f>
        <v>39.606285279327579</v>
      </c>
      <c r="AC26" s="14">
        <f t="shared" si="36"/>
        <v>42.214749645803707</v>
      </c>
      <c r="AD26" s="14">
        <f t="shared" si="37"/>
        <v>46.834150974733767</v>
      </c>
      <c r="AF26" s="7">
        <v>1</v>
      </c>
      <c r="AG26">
        <v>1.6066753181581499</v>
      </c>
      <c r="AH26">
        <v>1.62945652</v>
      </c>
      <c r="AI26">
        <v>1.6059584659999999</v>
      </c>
      <c r="AK26" s="7">
        <v>1</v>
      </c>
      <c r="AL26" s="14">
        <f t="shared" ref="AL26:AL30" si="42">42.49*(LN(AG26))+21.97</f>
        <v>42.117356855098357</v>
      </c>
      <c r="AM26" s="14">
        <f t="shared" si="38"/>
        <v>42.715595310725647</v>
      </c>
      <c r="AN26" s="14">
        <f t="shared" si="39"/>
        <v>42.098394812891428</v>
      </c>
    </row>
    <row r="27" spans="1:40">
      <c r="G27" s="14"/>
      <c r="H27" s="14"/>
      <c r="I27" s="14"/>
      <c r="K27" s="7">
        <v>2</v>
      </c>
      <c r="L27">
        <v>1.5478417876999999</v>
      </c>
      <c r="M27">
        <v>1.6058232247699999</v>
      </c>
      <c r="N27">
        <v>1.8207878580000001</v>
      </c>
      <c r="P27" s="7">
        <v>2</v>
      </c>
      <c r="Q27" s="14">
        <f t="shared" si="40"/>
        <v>40.532247923030283</v>
      </c>
      <c r="R27" s="14">
        <f t="shared" ref="R27:R30" si="43">42.49*(LN(M27))+21.97</f>
        <v>42.094816487575855</v>
      </c>
      <c r="S27" s="14">
        <f t="shared" si="35"/>
        <v>47.432952405322453</v>
      </c>
      <c r="V27" s="7">
        <v>2</v>
      </c>
      <c r="W27">
        <v>1.372941333570729</v>
      </c>
      <c r="X27">
        <v>1.5966329966329966</v>
      </c>
      <c r="Y27">
        <v>1.8032625786163523</v>
      </c>
      <c r="AA27" s="7">
        <v>2</v>
      </c>
      <c r="AB27" s="14">
        <f t="shared" si="41"/>
        <v>35.437434828224866</v>
      </c>
      <c r="AC27" s="14">
        <f t="shared" si="36"/>
        <v>41.850945009867445</v>
      </c>
      <c r="AD27" s="14">
        <f t="shared" si="37"/>
        <v>47.022000660190528</v>
      </c>
      <c r="AF27" s="7">
        <v>2</v>
      </c>
      <c r="AG27">
        <v>1.6493695990484829</v>
      </c>
      <c r="AH27">
        <v>1.6149959650000001</v>
      </c>
      <c r="AI27">
        <v>1.6056878830000001</v>
      </c>
      <c r="AK27" s="7">
        <v>2</v>
      </c>
      <c r="AL27" s="14">
        <f t="shared" si="42"/>
        <v>43.231705101808501</v>
      </c>
      <c r="AM27" s="14">
        <f t="shared" si="38"/>
        <v>42.336836149745977</v>
      </c>
      <c r="AN27" s="14">
        <f t="shared" si="39"/>
        <v>42.091235200376325</v>
      </c>
    </row>
    <row r="28" spans="1:40">
      <c r="A28" s="7">
        <v>0</v>
      </c>
      <c r="B28">
        <v>1.6116426139127615</v>
      </c>
      <c r="C28">
        <v>1.620269763956538</v>
      </c>
      <c r="D28">
        <v>1.6065573770491803</v>
      </c>
      <c r="F28" s="7">
        <v>0</v>
      </c>
      <c r="G28" s="14">
        <f t="shared" si="7"/>
        <v>42.248518889842032</v>
      </c>
      <c r="H28" s="14">
        <f t="shared" si="12"/>
        <v>42.475361967973384</v>
      </c>
      <c r="I28" s="14">
        <f t="shared" si="8"/>
        <v>42.114237679988605</v>
      </c>
      <c r="K28" s="7">
        <v>4</v>
      </c>
      <c r="L28">
        <v>1.5045902045699999</v>
      </c>
      <c r="M28">
        <v>1.5985395072999999</v>
      </c>
      <c r="N28">
        <v>1.83322914</v>
      </c>
      <c r="P28" s="7">
        <v>4</v>
      </c>
      <c r="Q28" s="14">
        <f t="shared" si="40"/>
        <v>39.32803909582924</v>
      </c>
      <c r="R28" s="14">
        <f t="shared" si="43"/>
        <v>41.901651284883926</v>
      </c>
      <c r="S28" s="14">
        <f t="shared" si="35"/>
        <v>47.722295402497814</v>
      </c>
      <c r="V28" s="7">
        <v>4</v>
      </c>
      <c r="W28">
        <v>1.3120207385385132</v>
      </c>
      <c r="X28">
        <v>1.5660999746257296</v>
      </c>
      <c r="Y28">
        <v>1.9197080291970803</v>
      </c>
      <c r="AA28" s="7">
        <v>4</v>
      </c>
      <c r="AB28" s="14">
        <f t="shared" si="41"/>
        <v>33.508945446447044</v>
      </c>
      <c r="AC28" s="14">
        <f t="shared" si="36"/>
        <v>41.030522657879153</v>
      </c>
      <c r="AD28" s="14">
        <f t="shared" si="37"/>
        <v>49.680835288796189</v>
      </c>
      <c r="AF28" s="7">
        <v>4</v>
      </c>
      <c r="AG28">
        <v>1.6398232360287444</v>
      </c>
      <c r="AH28">
        <v>1.6197656623000001</v>
      </c>
      <c r="AI28">
        <v>1.6195264190000001</v>
      </c>
      <c r="AK28" s="7">
        <v>4</v>
      </c>
      <c r="AL28" s="14">
        <f t="shared" si="42"/>
        <v>42.985063372975731</v>
      </c>
      <c r="AM28" s="14">
        <f t="shared" si="38"/>
        <v>42.462140335033482</v>
      </c>
      <c r="AN28" s="14">
        <f t="shared" si="39"/>
        <v>42.455863995894958</v>
      </c>
    </row>
    <row r="29" spans="1:40">
      <c r="A29" s="7">
        <v>0.5</v>
      </c>
      <c r="B29">
        <v>1.4866956029439518</v>
      </c>
      <c r="C29">
        <v>1.6505059021922428</v>
      </c>
      <c r="D29">
        <v>1.8523898781630741</v>
      </c>
      <c r="F29" s="7">
        <v>0.5</v>
      </c>
      <c r="G29" s="14">
        <f t="shared" si="7"/>
        <v>38.819661934708407</v>
      </c>
      <c r="H29" s="14">
        <f t="shared" si="12"/>
        <v>43.260967734576639</v>
      </c>
      <c r="I29" s="14">
        <f t="shared" si="8"/>
        <v>48.164092069672591</v>
      </c>
      <c r="K29" s="7">
        <v>8</v>
      </c>
      <c r="L29">
        <v>1.50452606415</v>
      </c>
      <c r="M29">
        <v>1.5981212021</v>
      </c>
      <c r="N29">
        <v>1.8390939018100001</v>
      </c>
      <c r="P29" s="7">
        <v>8</v>
      </c>
      <c r="Q29" s="14">
        <f t="shared" si="40"/>
        <v>39.326227715873905</v>
      </c>
      <c r="R29" s="14">
        <f t="shared" si="43"/>
        <v>41.890531063086733</v>
      </c>
      <c r="S29" s="14">
        <f t="shared" si="35"/>
        <v>47.85801001056646</v>
      </c>
      <c r="V29" s="7">
        <v>8</v>
      </c>
      <c r="W29">
        <v>1.2250935351953363</v>
      </c>
      <c r="X29">
        <v>1.5748542000000001</v>
      </c>
      <c r="Y29">
        <v>1.9268253968253899</v>
      </c>
      <c r="AA29" s="7">
        <v>8</v>
      </c>
      <c r="AB29" s="14">
        <f t="shared" si="41"/>
        <v>30.596200672625741</v>
      </c>
      <c r="AC29" s="14">
        <f t="shared" si="36"/>
        <v>41.267372977005458</v>
      </c>
      <c r="AD29" s="14">
        <f t="shared" si="37"/>
        <v>49.838076764257295</v>
      </c>
      <c r="AF29" s="7">
        <v>8</v>
      </c>
      <c r="AG29">
        <v>1.6304616489999999</v>
      </c>
      <c r="AH29">
        <v>1.605328965</v>
      </c>
      <c r="AI29">
        <v>1.6265981709999999</v>
      </c>
      <c r="AK29" s="7">
        <v>8</v>
      </c>
      <c r="AL29" s="14">
        <f t="shared" si="42"/>
        <v>42.741797154053799</v>
      </c>
      <c r="AM29" s="14">
        <f t="shared" si="38"/>
        <v>42.081736386383483</v>
      </c>
      <c r="AN29" s="14">
        <f t="shared" si="39"/>
        <v>42.640995040316312</v>
      </c>
    </row>
    <row r="30" spans="1:40">
      <c r="A30" s="7">
        <v>1</v>
      </c>
      <c r="B30">
        <v>1.3201794403892899</v>
      </c>
      <c r="C30">
        <v>1.6258528489765813</v>
      </c>
      <c r="D30">
        <v>1.8901461574728902</v>
      </c>
      <c r="F30" s="7">
        <v>1</v>
      </c>
      <c r="G30" s="14">
        <f t="shared" si="7"/>
        <v>33.772348172876882</v>
      </c>
      <c r="H30" s="14">
        <f t="shared" si="12"/>
        <v>42.621521275371116</v>
      </c>
      <c r="I30" s="14">
        <f t="shared" si="8"/>
        <v>49.021435176726769</v>
      </c>
      <c r="K30" s="7">
        <v>16</v>
      </c>
      <c r="L30">
        <v>1.4952232121</v>
      </c>
      <c r="M30">
        <v>1.5987161212000001</v>
      </c>
      <c r="N30">
        <v>1.8391333863699999</v>
      </c>
      <c r="P30" s="7">
        <v>16</v>
      </c>
      <c r="Q30" s="14">
        <f t="shared" si="40"/>
        <v>39.062686056617451</v>
      </c>
      <c r="R30" s="14">
        <f t="shared" si="43"/>
        <v>41.906345513616685</v>
      </c>
      <c r="S30" s="14">
        <f t="shared" si="35"/>
        <v>47.858922242912641</v>
      </c>
      <c r="V30" s="7">
        <v>16</v>
      </c>
      <c r="W30">
        <v>1.221042868920033</v>
      </c>
      <c r="X30">
        <v>1.55005382131324</v>
      </c>
      <c r="Y30">
        <v>1.920661561</v>
      </c>
      <c r="AA30" s="7">
        <v>16</v>
      </c>
      <c r="AB30" s="14">
        <f t="shared" si="41"/>
        <v>30.455478375154364</v>
      </c>
      <c r="AC30" s="14">
        <f t="shared" si="36"/>
        <v>40.592927388101266</v>
      </c>
      <c r="AD30" s="14">
        <f t="shared" si="37"/>
        <v>49.701935115876395</v>
      </c>
      <c r="AF30" s="7">
        <v>16</v>
      </c>
      <c r="AG30">
        <v>1.6275633573725701</v>
      </c>
      <c r="AH30">
        <v>1.6133246560000001</v>
      </c>
      <c r="AI30">
        <v>1.6183385640000001</v>
      </c>
      <c r="AK30" s="7">
        <v>16</v>
      </c>
      <c r="AL30" s="14">
        <f t="shared" si="42"/>
        <v>42.666200162935787</v>
      </c>
      <c r="AM30" s="14">
        <f t="shared" si="38"/>
        <v>42.292841804641384</v>
      </c>
      <c r="AN30" s="14">
        <f t="shared" si="39"/>
        <v>42.424687920623555</v>
      </c>
    </row>
    <row r="31" spans="1:40">
      <c r="A31" s="7">
        <v>2</v>
      </c>
      <c r="B31">
        <v>1.1777375565610859</v>
      </c>
      <c r="C31">
        <v>1.6262975778546713</v>
      </c>
      <c r="D31">
        <v>1.94455252</v>
      </c>
      <c r="F31" s="7">
        <v>2</v>
      </c>
      <c r="G31" s="14">
        <f t="shared" si="7"/>
        <v>28.921163154402706</v>
      </c>
      <c r="H31" s="14">
        <f t="shared" si="12"/>
        <v>42.633142220080146</v>
      </c>
      <c r="I31" s="14">
        <f t="shared" si="8"/>
        <v>50.22720474108683</v>
      </c>
      <c r="Q31" s="14"/>
      <c r="R31" s="14"/>
      <c r="S31" s="14"/>
      <c r="AB31" s="14"/>
      <c r="AC31" s="14"/>
      <c r="AD31" s="14"/>
      <c r="AL31" s="14"/>
      <c r="AM31" s="14"/>
      <c r="AN31" s="14"/>
    </row>
    <row r="32" spans="1:40">
      <c r="A32" s="7">
        <v>4</v>
      </c>
      <c r="B32">
        <v>1.1646008924144768</v>
      </c>
      <c r="C32">
        <v>1.5721742260619151</v>
      </c>
      <c r="D32">
        <v>1.98948308934881</v>
      </c>
      <c r="F32" s="7">
        <v>4</v>
      </c>
      <c r="G32" s="14">
        <f t="shared" si="7"/>
        <v>28.444560200482741</v>
      </c>
      <c r="H32" s="14">
        <f t="shared" si="12"/>
        <v>41.195004949304774</v>
      </c>
      <c r="I32" s="14">
        <f t="shared" si="8"/>
        <v>51.197802414672481</v>
      </c>
      <c r="K32" s="7">
        <v>0</v>
      </c>
      <c r="L32">
        <v>1.653886894</v>
      </c>
      <c r="M32">
        <v>1.6573563469000001</v>
      </c>
      <c r="N32">
        <v>1.651801885</v>
      </c>
      <c r="P32" s="7">
        <v>0</v>
      </c>
      <c r="Q32" s="14">
        <f>42.49*(LN(L32))+21.97</f>
        <v>43.347917683268648</v>
      </c>
      <c r="R32" s="14">
        <f t="shared" ref="R32:R33" si="44">42.49*(LN(M32))+21.97</f>
        <v>43.436958020654345</v>
      </c>
      <c r="S32" s="14">
        <f t="shared" ref="S32:S37" si="45">42.49*(LN(N32))+21.97</f>
        <v>43.294317934423056</v>
      </c>
      <c r="V32" s="7">
        <v>0</v>
      </c>
      <c r="W32">
        <v>1.64975845410628</v>
      </c>
      <c r="X32">
        <f t="shared" ref="X32:X37" si="46">((X25+X18+X11+X4)/4)*0.9945122</f>
        <v>1.6284547991342797</v>
      </c>
      <c r="Y32">
        <v>1.6055505145512801</v>
      </c>
      <c r="AA32" s="7">
        <v>0</v>
      </c>
      <c r="AB32" s="14">
        <f>42.49*(LN(W32))+21.97</f>
        <v>43.241721355325254</v>
      </c>
      <c r="AC32" s="14">
        <f t="shared" ref="AC32:AC37" si="47">42.49*(LN(X32))+21.97</f>
        <v>42.68946622570374</v>
      </c>
      <c r="AD32" s="14">
        <f t="shared" ref="AD32:AD37" si="48">42.49*(LN(Y32))+21.97</f>
        <v>42.08759997641156</v>
      </c>
      <c r="AF32" s="7">
        <v>0</v>
      </c>
      <c r="AG32">
        <v>1.6328426776315259</v>
      </c>
      <c r="AH32">
        <v>1.6203154550000001</v>
      </c>
      <c r="AI32">
        <v>1.612815624</v>
      </c>
      <c r="AK32" s="7">
        <v>0</v>
      </c>
      <c r="AL32" s="14">
        <f>42.49*(LN(AG32))+21.97</f>
        <v>42.803801744726641</v>
      </c>
      <c r="AM32" s="14">
        <f t="shared" ref="AM32:AM37" si="49">42.49*(LN(AH32))+21.97</f>
        <v>42.476560154292002</v>
      </c>
      <c r="AN32" s="14">
        <f t="shared" ref="AN32:AN37" si="50">42.49*(LN(AI32))+21.97</f>
        <v>42.279433354926049</v>
      </c>
    </row>
    <row r="33" spans="1:40">
      <c r="A33" s="7">
        <v>8</v>
      </c>
      <c r="B33">
        <v>1.156442663378545</v>
      </c>
      <c r="C33">
        <v>1.5693060337017575</v>
      </c>
      <c r="D33">
        <v>1.9634916920196583</v>
      </c>
      <c r="F33" s="7">
        <v>8</v>
      </c>
      <c r="G33" s="14">
        <f t="shared" si="7"/>
        <v>28.145863023157887</v>
      </c>
      <c r="H33" s="14">
        <f t="shared" si="12"/>
        <v>41.117417622841685</v>
      </c>
      <c r="I33" s="14">
        <f t="shared" si="8"/>
        <v>50.639038218593967</v>
      </c>
      <c r="K33" s="7">
        <v>1</v>
      </c>
      <c r="L33">
        <v>1.560644903</v>
      </c>
      <c r="M33">
        <v>1.6344416150000001</v>
      </c>
      <c r="N33">
        <v>1.738115707</v>
      </c>
      <c r="P33" s="7">
        <v>1</v>
      </c>
      <c r="Q33" s="14">
        <f t="shared" ref="Q33:Q37" si="51">42.49*(LN(L33))+21.97</f>
        <v>40.882262254412083</v>
      </c>
      <c r="R33" s="14">
        <f t="shared" si="44"/>
        <v>42.845389098703308</v>
      </c>
      <c r="S33" s="14">
        <f t="shared" si="45"/>
        <v>45.458539959602916</v>
      </c>
      <c r="V33" s="7">
        <v>1</v>
      </c>
      <c r="W33">
        <v>1.4470284237726099</v>
      </c>
      <c r="X33">
        <f t="shared" si="46"/>
        <v>1.5997764869277051</v>
      </c>
      <c r="Y33">
        <v>1.7850843373493901</v>
      </c>
      <c r="AA33" s="7">
        <v>1</v>
      </c>
      <c r="AB33" s="14">
        <f t="shared" ref="AB33:AB37" si="52">42.49*(LN(W33))+21.97</f>
        <v>37.670568733818065</v>
      </c>
      <c r="AC33" s="14">
        <f t="shared" si="47"/>
        <v>41.934518122992927</v>
      </c>
      <c r="AD33" s="14">
        <f t="shared" si="48"/>
        <v>46.591495975416066</v>
      </c>
      <c r="AF33" s="7">
        <v>1</v>
      </c>
      <c r="AG33">
        <v>1.60318624285214</v>
      </c>
      <c r="AH33">
        <v>1.6302156154</v>
      </c>
      <c r="AI33">
        <v>1.5874146309999999</v>
      </c>
      <c r="AK33" s="7">
        <v>1</v>
      </c>
      <c r="AL33" s="14">
        <f t="shared" ref="AL33:AL37" si="53">42.49*(LN(AG33))+21.97</f>
        <v>42.024984729184126</v>
      </c>
      <c r="AM33" s="14">
        <f t="shared" si="49"/>
        <v>42.735385009069098</v>
      </c>
      <c r="AN33" s="14">
        <f t="shared" si="50"/>
        <v>41.604912603359296</v>
      </c>
    </row>
    <row r="34" spans="1:40">
      <c r="A34" s="7">
        <v>16</v>
      </c>
      <c r="B34">
        <v>1.1545449999999999</v>
      </c>
      <c r="C34">
        <v>1.5672077329928871</v>
      </c>
      <c r="D34">
        <v>1.9785054520000001</v>
      </c>
      <c r="F34" s="7">
        <v>16</v>
      </c>
      <c r="G34" s="14">
        <f t="shared" si="7"/>
        <v>28.076081832756024</v>
      </c>
      <c r="H34" s="14">
        <f t="shared" si="12"/>
        <v>41.060566725920822</v>
      </c>
      <c r="I34" s="14">
        <f t="shared" si="8"/>
        <v>50.962700424781282</v>
      </c>
      <c r="K34" s="7">
        <v>2</v>
      </c>
      <c r="L34">
        <v>1.4957882217</v>
      </c>
      <c r="M34">
        <v>1.613906592</v>
      </c>
      <c r="N34">
        <v>1.7988978840000001</v>
      </c>
      <c r="P34" s="7">
        <v>2</v>
      </c>
      <c r="Q34" s="14">
        <f t="shared" si="51"/>
        <v>39.078738993037732</v>
      </c>
      <c r="R34" s="14">
        <f t="shared" ref="R34:R37" si="54">42.49*(LN(M34))+21.97</f>
        <v>42.308165442154689</v>
      </c>
      <c r="S34" s="14">
        <f t="shared" si="45"/>
        <v>46.919031363328308</v>
      </c>
      <c r="V34" s="7">
        <v>2</v>
      </c>
      <c r="W34">
        <v>1.392495784148398</v>
      </c>
      <c r="X34">
        <f t="shared" si="46"/>
        <v>1.6240269692389673</v>
      </c>
      <c r="Y34">
        <v>1.7916616160000001</v>
      </c>
      <c r="AA34" s="7">
        <v>2</v>
      </c>
      <c r="AB34" s="14">
        <f t="shared" si="52"/>
        <v>36.038339797457148</v>
      </c>
      <c r="AC34" s="14">
        <f t="shared" si="47"/>
        <v>42.573776963240348</v>
      </c>
      <c r="AD34" s="14">
        <f t="shared" si="48"/>
        <v>46.747765885844572</v>
      </c>
      <c r="AF34" s="7">
        <v>2</v>
      </c>
      <c r="AG34">
        <v>1.6127857717907399</v>
      </c>
      <c r="AH34">
        <v>1.6198565621000001</v>
      </c>
      <c r="AI34">
        <v>1.603234853</v>
      </c>
      <c r="AK34" s="7">
        <v>2</v>
      </c>
      <c r="AL34" s="14">
        <f t="shared" si="53"/>
        <v>42.278646884301899</v>
      </c>
      <c r="AM34" s="14">
        <f t="shared" si="49"/>
        <v>42.464524768918338</v>
      </c>
      <c r="AN34" s="14">
        <f t="shared" si="50"/>
        <v>42.026273047293941</v>
      </c>
    </row>
    <row r="35" spans="1:40">
      <c r="G35" s="14"/>
      <c r="H35" s="14"/>
      <c r="I35" s="14"/>
      <c r="K35" s="7">
        <v>4</v>
      </c>
      <c r="L35">
        <v>1.4824916145</v>
      </c>
      <c r="M35">
        <v>1.5923069780000001</v>
      </c>
      <c r="N35">
        <v>1.8040915930000001</v>
      </c>
      <c r="P35" s="7">
        <v>4</v>
      </c>
      <c r="Q35" s="14">
        <f t="shared" si="51"/>
        <v>38.699341068918187</v>
      </c>
      <c r="R35" s="14">
        <f t="shared" si="54"/>
        <v>41.73566366501062</v>
      </c>
      <c r="S35" s="14">
        <f t="shared" si="45"/>
        <v>47.041530110366764</v>
      </c>
      <c r="V35" s="7">
        <v>4</v>
      </c>
      <c r="W35">
        <v>1.3575342465753424</v>
      </c>
      <c r="X35">
        <f t="shared" si="46"/>
        <v>1.6120548981836518</v>
      </c>
      <c r="Y35">
        <v>1.8167144906743184</v>
      </c>
      <c r="AA35" s="7">
        <v>4</v>
      </c>
      <c r="AB35" s="14">
        <f t="shared" si="52"/>
        <v>34.957918307969045</v>
      </c>
      <c r="AC35" s="14">
        <f t="shared" si="47"/>
        <v>42.259387129619427</v>
      </c>
      <c r="AD35" s="14">
        <f t="shared" si="48"/>
        <v>47.337789607652667</v>
      </c>
      <c r="AF35" s="7">
        <v>4</v>
      </c>
      <c r="AG35">
        <v>1.6405162129999999</v>
      </c>
      <c r="AH35">
        <v>1.6203155611</v>
      </c>
      <c r="AI35">
        <v>1.614071161</v>
      </c>
      <c r="AK35" s="7">
        <v>4</v>
      </c>
      <c r="AL35" s="14">
        <f t="shared" si="53"/>
        <v>43.003015534576193</v>
      </c>
      <c r="AM35" s="14">
        <f t="shared" si="49"/>
        <v>42.476562936582837</v>
      </c>
      <c r="AN35" s="14">
        <f t="shared" si="50"/>
        <v>42.312497898789232</v>
      </c>
    </row>
    <row r="36" spans="1:40">
      <c r="A36" s="7">
        <v>0</v>
      </c>
      <c r="B36">
        <v>1.6298205082637285</v>
      </c>
      <c r="C36">
        <v>1.6065573770491803</v>
      </c>
      <c r="D36">
        <v>1.5978599221789884</v>
      </c>
      <c r="F36" s="7">
        <v>0</v>
      </c>
      <c r="G36" s="14">
        <f t="shared" si="7"/>
        <v>42.725085673929513</v>
      </c>
      <c r="H36" s="14">
        <f t="shared" si="12"/>
        <v>42.114237679988605</v>
      </c>
      <c r="I36" s="14">
        <f t="shared" si="8"/>
        <v>41.883583723013807</v>
      </c>
      <c r="K36" s="7">
        <v>8</v>
      </c>
      <c r="L36">
        <v>1.4815846642999999</v>
      </c>
      <c r="M36">
        <v>1.5883269760000001</v>
      </c>
      <c r="N36">
        <v>1.8086423254999999</v>
      </c>
      <c r="P36" s="7">
        <v>8</v>
      </c>
      <c r="Q36" s="14">
        <f t="shared" si="51"/>
        <v>38.67333882634685</v>
      </c>
      <c r="R36" s="14">
        <f t="shared" si="54"/>
        <v>41.629326138787391</v>
      </c>
      <c r="S36" s="14">
        <f t="shared" si="45"/>
        <v>47.148574100073496</v>
      </c>
      <c r="V36" s="7">
        <v>8</v>
      </c>
      <c r="W36">
        <v>1.3337104072398189</v>
      </c>
      <c r="X36">
        <f t="shared" si="46"/>
        <v>1.5997638628455795</v>
      </c>
      <c r="Y36">
        <v>1.830012454</v>
      </c>
      <c r="AA36" s="7">
        <v>8</v>
      </c>
      <c r="AB36" s="14">
        <f t="shared" si="52"/>
        <v>34.20562596235942</v>
      </c>
      <c r="AC36" s="14">
        <f t="shared" si="47"/>
        <v>41.934182826549758</v>
      </c>
      <c r="AD36" s="14">
        <f t="shared" si="48"/>
        <v>47.647674594799824</v>
      </c>
      <c r="AF36" s="7">
        <v>8</v>
      </c>
      <c r="AG36">
        <v>1.6345253609999999</v>
      </c>
      <c r="AH36">
        <v>1.6405416100000001</v>
      </c>
      <c r="AI36">
        <v>1.6169189909999999</v>
      </c>
      <c r="AK36" s="7">
        <v>8</v>
      </c>
      <c r="AL36" s="14">
        <f t="shared" si="53"/>
        <v>42.847566158041566</v>
      </c>
      <c r="AM36" s="14">
        <f t="shared" si="49"/>
        <v>43.003673321538955</v>
      </c>
      <c r="AN36" s="14">
        <f t="shared" si="50"/>
        <v>42.387400218104929</v>
      </c>
    </row>
    <row r="37" spans="1:40">
      <c r="A37" s="7">
        <v>0.5</v>
      </c>
      <c r="B37">
        <v>1.5631086142322097</v>
      </c>
      <c r="C37">
        <v>1.5711920529801324</v>
      </c>
      <c r="D37">
        <v>1.6919150673743999</v>
      </c>
      <c r="F37" s="7">
        <v>0.5</v>
      </c>
      <c r="G37" s="14">
        <f t="shared" si="7"/>
        <v>40.949286180202122</v>
      </c>
      <c r="H37" s="14">
        <f t="shared" si="12"/>
        <v>41.168452182685542</v>
      </c>
      <c r="I37" s="14">
        <f t="shared" si="8"/>
        <v>44.313836581185164</v>
      </c>
      <c r="K37" s="7">
        <v>16</v>
      </c>
      <c r="L37">
        <v>1.4808560759</v>
      </c>
      <c r="M37">
        <v>1.5852218119999999</v>
      </c>
      <c r="N37">
        <v>1.8090323718000001</v>
      </c>
      <c r="P37" s="7">
        <v>16</v>
      </c>
      <c r="Q37" s="14">
        <f t="shared" si="51"/>
        <v>38.652438680517704</v>
      </c>
      <c r="R37" s="14">
        <f t="shared" si="54"/>
        <v>41.546177292320344</v>
      </c>
      <c r="S37" s="14">
        <f t="shared" si="45"/>
        <v>47.157736376252501</v>
      </c>
      <c r="V37" s="7">
        <v>16</v>
      </c>
      <c r="W37">
        <v>1.3230078032631827</v>
      </c>
      <c r="X37">
        <f t="shared" si="46"/>
        <v>1.588847825377915</v>
      </c>
      <c r="Y37">
        <v>1.8410860256909301</v>
      </c>
      <c r="AA37" s="7">
        <v>16</v>
      </c>
      <c r="AB37" s="14">
        <f t="shared" si="52"/>
        <v>33.863281711292586</v>
      </c>
      <c r="AC37" s="14">
        <f t="shared" si="47"/>
        <v>41.643257314532754</v>
      </c>
      <c r="AD37" s="14">
        <f t="shared" si="48"/>
        <v>47.904010670118844</v>
      </c>
      <c r="AF37" s="7">
        <v>16</v>
      </c>
      <c r="AG37">
        <v>1.62724566</v>
      </c>
      <c r="AH37">
        <v>1.6310551499999999</v>
      </c>
      <c r="AI37">
        <v>1.612363679</v>
      </c>
      <c r="AK37" s="7">
        <v>16</v>
      </c>
      <c r="AL37" s="14">
        <f t="shared" si="53"/>
        <v>42.6579053835301</v>
      </c>
      <c r="AM37" s="14">
        <f t="shared" si="49"/>
        <v>42.757261037469078</v>
      </c>
      <c r="AN37" s="14">
        <f t="shared" si="50"/>
        <v>42.267525090999243</v>
      </c>
    </row>
    <row r="38" spans="1:40">
      <c r="A38" s="7">
        <v>1</v>
      </c>
      <c r="B38">
        <v>1.3295781477291</v>
      </c>
      <c r="C38">
        <v>1.6081832332666222</v>
      </c>
      <c r="D38">
        <v>1.8853744939271255</v>
      </c>
      <c r="F38" s="7">
        <v>1</v>
      </c>
      <c r="G38" s="14">
        <f t="shared" si="7"/>
        <v>34.073774047795496</v>
      </c>
      <c r="H38" s="14">
        <f t="shared" si="12"/>
        <v>42.157216349152449</v>
      </c>
      <c r="I38" s="14">
        <f t="shared" si="8"/>
        <v>48.914033781936823</v>
      </c>
      <c r="Q38" s="14"/>
      <c r="R38" s="14"/>
      <c r="S38" s="14"/>
      <c r="AB38" s="14"/>
      <c r="AC38" s="14"/>
      <c r="AD38" s="14"/>
      <c r="AL38" s="14"/>
      <c r="AM38" s="14"/>
      <c r="AN38" s="14"/>
    </row>
    <row r="39" spans="1:40">
      <c r="A39" s="7">
        <v>2</v>
      </c>
      <c r="B39">
        <v>1.2641509433962264</v>
      </c>
      <c r="C39">
        <v>1.5978599221789884</v>
      </c>
      <c r="D39">
        <v>1.962644384369624</v>
      </c>
      <c r="F39" s="7">
        <v>2</v>
      </c>
      <c r="G39" s="14">
        <f t="shared" si="7"/>
        <v>31.929685991092491</v>
      </c>
      <c r="H39" s="14">
        <f t="shared" si="12"/>
        <v>41.883583723013807</v>
      </c>
      <c r="I39" s="14">
        <f t="shared" si="8"/>
        <v>50.620698506516547</v>
      </c>
      <c r="K39" s="7">
        <v>0</v>
      </c>
      <c r="L39">
        <v>1.6723586180000001</v>
      </c>
      <c r="M39">
        <v>1.6681008048999999</v>
      </c>
      <c r="N39">
        <v>1.6319659179999999</v>
      </c>
      <c r="P39" s="7">
        <v>0</v>
      </c>
      <c r="Q39" s="14">
        <f>42.49*(LN(L39))+21.97</f>
        <v>43.819844135074064</v>
      </c>
      <c r="R39" s="14">
        <f t="shared" ref="R39:R40" si="55">42.49*(LN(M39))+21.97</f>
        <v>43.711526952501323</v>
      </c>
      <c r="S39" s="14">
        <f t="shared" ref="S39:S44" si="56">42.49*(LN(N39))+21.97</f>
        <v>42.780980487952846</v>
      </c>
      <c r="V39" s="7">
        <v>0</v>
      </c>
      <c r="W39">
        <v>1.61793571069814</v>
      </c>
      <c r="X39">
        <v>1.6220598174882199</v>
      </c>
      <c r="Y39">
        <v>1.5925995492111196</v>
      </c>
      <c r="AA39" s="7">
        <v>0</v>
      </c>
      <c r="AB39" s="14">
        <f>42.49*(LN(W39))+21.97</f>
        <v>42.414109560798941</v>
      </c>
      <c r="AC39" s="14">
        <f t="shared" ref="AC39:AC44" si="57">42.49*(LN(X39))+21.97</f>
        <v>42.522278470678174</v>
      </c>
      <c r="AD39" s="14">
        <f t="shared" ref="AD39:AD44" si="58">42.49*(LN(Y39))+21.97</f>
        <v>41.743470079854646</v>
      </c>
      <c r="AF39" s="7">
        <v>0</v>
      </c>
      <c r="AG39">
        <v>1.6119875619999999</v>
      </c>
      <c r="AH39">
        <v>1.6210254120000001</v>
      </c>
      <c r="AI39">
        <v>1.6298801709999999</v>
      </c>
      <c r="AK39" s="7">
        <v>0</v>
      </c>
      <c r="AL39" s="14">
        <f>42.49*(LN(AG39))+21.97</f>
        <v>42.257612268103728</v>
      </c>
      <c r="AM39" s="14">
        <f t="shared" ref="AM39:AM44" si="59">42.49*(LN(AH39))+21.97</f>
        <v>42.495173484176263</v>
      </c>
      <c r="AN39" s="14">
        <f t="shared" ref="AN39:AN44" si="60">42.49*(LN(AI39))+21.97</f>
        <v>42.726641074203279</v>
      </c>
    </row>
    <row r="40" spans="1:40">
      <c r="A40" s="7">
        <v>4</v>
      </c>
      <c r="B40">
        <v>1.2274533174413984</v>
      </c>
      <c r="C40">
        <v>1.5830055074744296</v>
      </c>
      <c r="D40">
        <v>1.98600673022995</v>
      </c>
      <c r="F40" s="7">
        <v>4</v>
      </c>
      <c r="G40" s="14">
        <f t="shared" si="7"/>
        <v>30.677966432549368</v>
      </c>
      <c r="H40" s="14">
        <f t="shared" si="12"/>
        <v>41.486730298682168</v>
      </c>
      <c r="I40" s="14">
        <f t="shared" si="8"/>
        <v>51.123491804753499</v>
      </c>
      <c r="K40" s="7">
        <v>1</v>
      </c>
      <c r="L40">
        <v>1.5828152529999999</v>
      </c>
      <c r="M40">
        <v>1.6448788110000001</v>
      </c>
      <c r="N40">
        <v>1.7172306049999999</v>
      </c>
      <c r="P40" s="7">
        <v>1</v>
      </c>
      <c r="Q40" s="14">
        <f t="shared" ref="Q40:Q44" si="61">42.49*(LN(L40))+21.97</f>
        <v>41.481623305431526</v>
      </c>
      <c r="R40" s="14">
        <f t="shared" si="55"/>
        <v>43.115858523997957</v>
      </c>
      <c r="S40" s="14">
        <f t="shared" si="56"/>
        <v>44.944890263877411</v>
      </c>
      <c r="V40" s="7">
        <v>1</v>
      </c>
      <c r="W40">
        <v>1.5333333333333334</v>
      </c>
      <c r="X40">
        <f t="shared" ref="X40:X44" si="62">((X33+X26+X19+X11)/4)*0.9945122</f>
        <v>1.6205355603975278</v>
      </c>
      <c r="Y40">
        <v>1.7526878130217001</v>
      </c>
      <c r="AA40" s="7">
        <v>1</v>
      </c>
      <c r="AB40" s="14">
        <f t="shared" ref="AB40:AB44" si="63">42.49*(LN(W40))+21.97</f>
        <v>40.132096189996666</v>
      </c>
      <c r="AC40" s="14">
        <f t="shared" si="57"/>
        <v>42.482331649686813</v>
      </c>
      <c r="AD40" s="14">
        <f t="shared" si="58"/>
        <v>45.813284864528868</v>
      </c>
      <c r="AF40" s="7">
        <v>1</v>
      </c>
      <c r="AG40">
        <v>1.6325452110000001</v>
      </c>
      <c r="AH40">
        <v>1.6102324561000001</v>
      </c>
      <c r="AI40">
        <v>1.6073362</v>
      </c>
      <c r="AK40" s="7">
        <v>1</v>
      </c>
      <c r="AL40" s="14">
        <f t="shared" ref="AL40:AL44" si="64">42.49*(LN(AG40))+21.97</f>
        <v>42.79606033228832</v>
      </c>
      <c r="AM40" s="14">
        <f t="shared" si="59"/>
        <v>42.211324642400243</v>
      </c>
      <c r="AN40" s="14">
        <f t="shared" si="60"/>
        <v>42.134830886972438</v>
      </c>
    </row>
    <row r="41" spans="1:40">
      <c r="A41" s="7">
        <v>8</v>
      </c>
      <c r="B41">
        <v>1.2207885304659498</v>
      </c>
      <c r="C41">
        <v>1.5941080196399</v>
      </c>
      <c r="D41">
        <v>1.9865445450000001</v>
      </c>
      <c r="F41" s="7">
        <v>8</v>
      </c>
      <c r="G41" s="14">
        <f t="shared" si="7"/>
        <v>30.446626952442873</v>
      </c>
      <c r="H41" s="14">
        <f t="shared" si="12"/>
        <v>41.783696496569313</v>
      </c>
      <c r="I41" s="14">
        <f t="shared" si="8"/>
        <v>51.134996627793313</v>
      </c>
      <c r="K41" s="7">
        <v>2</v>
      </c>
      <c r="L41">
        <v>1.5469843349000001</v>
      </c>
      <c r="M41">
        <v>1.6362656019999999</v>
      </c>
      <c r="N41">
        <v>1.7772739799999999</v>
      </c>
      <c r="P41" s="7">
        <v>2</v>
      </c>
      <c r="Q41" s="14">
        <f t="shared" si="61"/>
        <v>40.508703356091175</v>
      </c>
      <c r="R41" s="14">
        <f t="shared" ref="R41:R44" si="65">42.49*(LN(M41))+21.97</f>
        <v>42.892780204370894</v>
      </c>
      <c r="S41" s="14">
        <f t="shared" si="56"/>
        <v>46.405179728728939</v>
      </c>
      <c r="V41" s="7">
        <v>2</v>
      </c>
      <c r="W41">
        <v>1.4116457743631217</v>
      </c>
      <c r="X41">
        <f t="shared" si="62"/>
        <v>1.6191410836336908</v>
      </c>
      <c r="Y41">
        <v>1.7800391389432486</v>
      </c>
      <c r="AA41" s="7">
        <v>2</v>
      </c>
      <c r="AB41" s="14">
        <f t="shared" si="63"/>
        <v>36.618692619908003</v>
      </c>
      <c r="AC41" s="14">
        <f t="shared" si="57"/>
        <v>42.445753109378558</v>
      </c>
      <c r="AD41" s="14">
        <f t="shared" si="58"/>
        <v>46.471236116364103</v>
      </c>
      <c r="AF41" s="7">
        <v>2</v>
      </c>
      <c r="AG41">
        <v>1.6254568961</v>
      </c>
      <c r="AH41">
        <v>1.6098568499999999</v>
      </c>
      <c r="AI41">
        <v>1.621151268</v>
      </c>
      <c r="AK41" s="7">
        <v>2</v>
      </c>
      <c r="AL41" s="14">
        <f t="shared" si="64"/>
        <v>42.611172191999657</v>
      </c>
      <c r="AM41" s="14">
        <f t="shared" si="59"/>
        <v>42.201412182375506</v>
      </c>
      <c r="AN41" s="14">
        <f t="shared" si="60"/>
        <v>42.498472268894361</v>
      </c>
    </row>
    <row r="42" spans="1:40">
      <c r="A42" s="7">
        <v>16</v>
      </c>
      <c r="B42">
        <v>1.21951623</v>
      </c>
      <c r="C42">
        <v>1.5707836456558999</v>
      </c>
      <c r="D42">
        <v>1.9864542000000001</v>
      </c>
      <c r="F42" s="7">
        <v>16</v>
      </c>
      <c r="G42" s="14">
        <f t="shared" si="7"/>
        <v>30.402320968557319</v>
      </c>
      <c r="H42" s="14">
        <f t="shared" si="12"/>
        <v>41.157406121882531</v>
      </c>
      <c r="I42" s="14">
        <f t="shared" si="8"/>
        <v>51.133064203799719</v>
      </c>
      <c r="K42" s="7">
        <v>4</v>
      </c>
      <c r="L42">
        <v>1.5432930895999999</v>
      </c>
      <c r="M42">
        <v>1.6185301750000001</v>
      </c>
      <c r="N42">
        <v>1.7818781301</v>
      </c>
      <c r="P42" s="7">
        <v>4</v>
      </c>
      <c r="Q42" s="14">
        <f t="shared" si="61"/>
        <v>40.407197202536736</v>
      </c>
      <c r="R42" s="14">
        <f t="shared" si="65"/>
        <v>42.429718431315209</v>
      </c>
      <c r="S42" s="14">
        <f t="shared" si="56"/>
        <v>46.51511065655756</v>
      </c>
      <c r="V42" s="7">
        <v>4</v>
      </c>
      <c r="W42">
        <v>1.367148838979825</v>
      </c>
      <c r="X42">
        <f t="shared" si="62"/>
        <v>1.6081556573284721</v>
      </c>
      <c r="Y42">
        <v>1.8354978354978355</v>
      </c>
      <c r="AA42" s="7">
        <v>4</v>
      </c>
      <c r="AB42" s="14">
        <f t="shared" si="63"/>
        <v>35.257788578427657</v>
      </c>
      <c r="AC42" s="14">
        <f t="shared" si="57"/>
        <v>42.156487755772289</v>
      </c>
      <c r="AD42" s="14">
        <f t="shared" si="58"/>
        <v>47.774845992734882</v>
      </c>
      <c r="AF42" s="7">
        <v>4</v>
      </c>
      <c r="AG42">
        <v>1.6016946460000001</v>
      </c>
      <c r="AH42">
        <v>1.6123546200000001</v>
      </c>
      <c r="AI42">
        <v>1.618914741</v>
      </c>
      <c r="AK42" s="7">
        <v>4</v>
      </c>
      <c r="AL42" s="14">
        <f t="shared" si="64"/>
        <v>41.985433833521213</v>
      </c>
      <c r="AM42" s="14">
        <f t="shared" si="59"/>
        <v>42.267286361985228</v>
      </c>
      <c r="AN42" s="14">
        <f t="shared" si="60"/>
        <v>42.439812940930551</v>
      </c>
    </row>
    <row r="43" spans="1:40">
      <c r="G43" s="14"/>
      <c r="H43" s="14"/>
      <c r="I43" s="14"/>
      <c r="K43" s="7">
        <v>8</v>
      </c>
      <c r="L43">
        <v>1.5247967689999999</v>
      </c>
      <c r="M43">
        <v>1.615433823</v>
      </c>
      <c r="N43">
        <v>1.8063735488999999</v>
      </c>
      <c r="P43" s="7">
        <v>8</v>
      </c>
      <c r="Q43" s="14">
        <f t="shared" si="61"/>
        <v>39.894879623988693</v>
      </c>
      <c r="R43" s="14">
        <f t="shared" si="65"/>
        <v>42.348354484924187</v>
      </c>
      <c r="S43" s="14">
        <f t="shared" si="56"/>
        <v>47.09524081815163</v>
      </c>
      <c r="V43" s="7">
        <v>8</v>
      </c>
      <c r="W43">
        <v>1.3399651827903507</v>
      </c>
      <c r="X43">
        <f t="shared" si="62"/>
        <v>1.5996486729617712</v>
      </c>
      <c r="Y43">
        <v>1.846231656464</v>
      </c>
      <c r="AA43" s="7">
        <v>8</v>
      </c>
      <c r="AB43" s="14">
        <f t="shared" si="63"/>
        <v>34.404427865595345</v>
      </c>
      <c r="AC43" s="14">
        <f t="shared" si="57"/>
        <v>41.931123253512304</v>
      </c>
      <c r="AD43" s="14">
        <f t="shared" si="58"/>
        <v>48.022599851914308</v>
      </c>
      <c r="AF43" s="7">
        <v>8</v>
      </c>
      <c r="AG43">
        <v>1.6235656845999999</v>
      </c>
      <c r="AH43">
        <v>1.620125451</v>
      </c>
      <c r="AI43">
        <v>1.607150866</v>
      </c>
      <c r="AK43" s="7">
        <v>8</v>
      </c>
      <c r="AL43" s="14">
        <f t="shared" si="64"/>
        <v>42.561706493492025</v>
      </c>
      <c r="AM43" s="14">
        <f t="shared" si="59"/>
        <v>42.471577332383845</v>
      </c>
      <c r="AN43" s="14">
        <f t="shared" si="60"/>
        <v>42.129931292413787</v>
      </c>
    </row>
    <row r="44" spans="1:40">
      <c r="A44" s="7">
        <v>0</v>
      </c>
      <c r="B44">
        <v>1.6306905370843989</v>
      </c>
      <c r="C44">
        <v>1.604306864064603</v>
      </c>
      <c r="D44">
        <v>1.6065573770491803</v>
      </c>
      <c r="F44" s="7">
        <v>0</v>
      </c>
      <c r="G44" s="14">
        <f t="shared" si="7"/>
        <v>42.747761582677271</v>
      </c>
      <c r="H44" s="14">
        <f t="shared" si="12"/>
        <v>42.054674705541203</v>
      </c>
      <c r="I44" s="14">
        <f t="shared" si="8"/>
        <v>42.114237679988605</v>
      </c>
      <c r="K44" s="7">
        <v>16</v>
      </c>
      <c r="L44">
        <v>1.5239014950000001</v>
      </c>
      <c r="M44">
        <v>1.6115158590000001</v>
      </c>
      <c r="N44">
        <v>1.8067588541999999</v>
      </c>
      <c r="P44" s="7">
        <v>16</v>
      </c>
      <c r="Q44" s="14">
        <f t="shared" si="61"/>
        <v>39.869924584126167</v>
      </c>
      <c r="R44" s="14">
        <f t="shared" si="65"/>
        <v>42.245176940452154</v>
      </c>
      <c r="S44" s="14">
        <f t="shared" si="56"/>
        <v>47.104303105625519</v>
      </c>
      <c r="V44" s="7">
        <v>16</v>
      </c>
      <c r="W44">
        <v>1.3164423330694115</v>
      </c>
      <c r="X44">
        <f t="shared" si="62"/>
        <v>1.5901405905999071</v>
      </c>
      <c r="Y44">
        <v>1.8415270018622001</v>
      </c>
      <c r="AA44" s="7">
        <v>16</v>
      </c>
      <c r="AB44" s="14">
        <f t="shared" si="63"/>
        <v>33.651898741748553</v>
      </c>
      <c r="AC44" s="14">
        <f t="shared" si="57"/>
        <v>41.677815224234024</v>
      </c>
      <c r="AD44" s="14">
        <f t="shared" si="58"/>
        <v>47.91418663890331</v>
      </c>
      <c r="AF44" s="7">
        <v>16</v>
      </c>
      <c r="AG44">
        <v>1.63544254951</v>
      </c>
      <c r="AH44">
        <v>1.6286485545</v>
      </c>
      <c r="AI44">
        <v>1.609728389</v>
      </c>
      <c r="AK44" s="7">
        <v>16</v>
      </c>
      <c r="AL44" s="14">
        <f t="shared" si="64"/>
        <v>42.87140207440433</v>
      </c>
      <c r="AM44" s="14">
        <f t="shared" si="59"/>
        <v>42.694521432496593</v>
      </c>
      <c r="AN44" s="14">
        <f t="shared" si="60"/>
        <v>42.198021492278684</v>
      </c>
    </row>
    <row r="45" spans="1:40">
      <c r="A45" s="7">
        <v>0.5</v>
      </c>
      <c r="B45">
        <v>1.5373953868136301</v>
      </c>
      <c r="C45">
        <v>1.5654824469203279</v>
      </c>
      <c r="D45">
        <v>1.7519676186192938</v>
      </c>
      <c r="F45" s="7">
        <v>0.5</v>
      </c>
      <c r="G45" s="14">
        <f t="shared" si="7"/>
        <v>40.244510387916534</v>
      </c>
      <c r="H45" s="14">
        <f t="shared" si="12"/>
        <v>41.013765153837689</v>
      </c>
      <c r="I45" s="14">
        <f t="shared" si="8"/>
        <v>45.795821772258662</v>
      </c>
    </row>
    <row r="46" spans="1:40">
      <c r="A46" s="7">
        <v>1</v>
      </c>
      <c r="B46">
        <v>1.31687589158345</v>
      </c>
      <c r="C46">
        <v>1.605333930972658</v>
      </c>
      <c r="D46">
        <v>1.9461736484905219</v>
      </c>
      <c r="F46" s="7">
        <v>1</v>
      </c>
      <c r="G46" s="14">
        <f t="shared" si="7"/>
        <v>33.665890139564048</v>
      </c>
      <c r="H46" s="14">
        <f t="shared" si="12"/>
        <v>42.08186782601765</v>
      </c>
      <c r="I46" s="14">
        <f t="shared" si="8"/>
        <v>50.262612914556499</v>
      </c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7">
        <v>0</v>
      </c>
      <c r="W46">
        <v>1.637488457987073</v>
      </c>
      <c r="X46">
        <f>((X40+X33+X26+X18)/4)*0.9945122</f>
        <v>1.6129783920522558</v>
      </c>
      <c r="Y46">
        <f>((Y40+Y33+Y26+Y18)/4)*0.9945122</f>
        <v>1.7422436973549955</v>
      </c>
      <c r="AA46" s="12"/>
      <c r="AB46" s="12"/>
      <c r="AC46" s="12"/>
      <c r="AD46" s="12"/>
      <c r="AE46" s="12"/>
      <c r="AF46" s="12"/>
      <c r="AG46" s="12"/>
      <c r="AH46" s="12"/>
      <c r="AI46" s="12"/>
      <c r="AK46" s="12"/>
    </row>
    <row r="47" spans="1:40">
      <c r="A47" s="7">
        <v>2</v>
      </c>
      <c r="B47">
        <v>1.28287841191067</v>
      </c>
      <c r="C47">
        <v>1.5950186311041381</v>
      </c>
      <c r="D47">
        <v>1.9469048817312531</v>
      </c>
      <c r="F47" s="7">
        <v>2</v>
      </c>
      <c r="G47" s="14">
        <f t="shared" si="7"/>
        <v>32.554527220748597</v>
      </c>
      <c r="H47" s="14">
        <f t="shared" si="12"/>
        <v>41.807961373072715</v>
      </c>
      <c r="I47" s="14">
        <f t="shared" si="8"/>
        <v>50.278574627387542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7">
        <v>1</v>
      </c>
      <c r="W47">
        <v>1.49984111852558</v>
      </c>
      <c r="X47">
        <f t="shared" ref="X47:Y50" si="66">((X41+X34+X27+X19)/4)*0.9945122</f>
        <v>1.6168471821627812</v>
      </c>
      <c r="Y47">
        <f t="shared" si="66"/>
        <v>1.7907246911874199</v>
      </c>
      <c r="AA47" s="12"/>
      <c r="AB47" s="12"/>
      <c r="AC47" s="12"/>
      <c r="AD47" s="12"/>
      <c r="AE47" s="12"/>
      <c r="AF47" s="12"/>
      <c r="AG47" s="12"/>
      <c r="AH47" s="12"/>
      <c r="AI47" s="12"/>
      <c r="AK47" s="12"/>
    </row>
    <row r="48" spans="1:40">
      <c r="A48" s="7">
        <v>4</v>
      </c>
      <c r="B48">
        <v>1.2697737381550958</v>
      </c>
      <c r="C48">
        <v>1.5798969072164948</v>
      </c>
      <c r="D48">
        <v>1.9312723556463975</v>
      </c>
      <c r="F48" s="7">
        <v>4</v>
      </c>
      <c r="G48" s="14">
        <f t="shared" si="7"/>
        <v>32.118257453519298</v>
      </c>
      <c r="H48" s="14">
        <f t="shared" si="12"/>
        <v>41.403209247336733</v>
      </c>
      <c r="I48" s="14">
        <f t="shared" si="8"/>
        <v>49.936027296413229</v>
      </c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7">
        <v>2</v>
      </c>
      <c r="W48">
        <v>1.4822623828647925</v>
      </c>
      <c r="X48">
        <f t="shared" si="66"/>
        <v>1.6028495053202823</v>
      </c>
      <c r="Y48">
        <f t="shared" si="66"/>
        <v>1.8555458153849598</v>
      </c>
      <c r="AA48" s="12"/>
      <c r="AB48" s="12"/>
      <c r="AC48" s="12"/>
      <c r="AD48" s="12"/>
      <c r="AE48" s="12"/>
      <c r="AF48" s="12"/>
      <c r="AG48" s="12"/>
      <c r="AH48" s="12"/>
      <c r="AI48" s="12"/>
      <c r="AK48" s="12"/>
    </row>
    <row r="49" spans="1:37">
      <c r="A49" s="7">
        <v>8</v>
      </c>
      <c r="B49">
        <v>1.2545253999999999</v>
      </c>
      <c r="C49">
        <v>1.577884423115377</v>
      </c>
      <c r="D49">
        <v>1.9681020733652312</v>
      </c>
      <c r="F49" s="7">
        <v>8</v>
      </c>
      <c r="G49" s="14">
        <f t="shared" si="7"/>
        <v>31.604919110178031</v>
      </c>
      <c r="H49" s="14">
        <f t="shared" si="12"/>
        <v>41.349050677069556</v>
      </c>
      <c r="I49" s="14">
        <f t="shared" si="8"/>
        <v>50.738690016239204</v>
      </c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7">
        <v>4</v>
      </c>
      <c r="W49">
        <v>1.4296210363495747</v>
      </c>
      <c r="X49">
        <f t="shared" si="66"/>
        <v>1.602080866771189</v>
      </c>
      <c r="Y49">
        <f t="shared" si="66"/>
        <v>1.8657606165034739</v>
      </c>
      <c r="AA49" s="12"/>
      <c r="AB49" s="12"/>
      <c r="AC49" s="12"/>
      <c r="AD49" s="12"/>
      <c r="AE49" s="12"/>
      <c r="AF49" s="12"/>
      <c r="AG49" s="12"/>
      <c r="AH49" s="12"/>
      <c r="AI49" s="12"/>
      <c r="AK49" s="12"/>
    </row>
    <row r="50" spans="1:37">
      <c r="A50" s="7">
        <v>16</v>
      </c>
      <c r="B50">
        <v>1.2502186209999999</v>
      </c>
      <c r="C50">
        <v>1.5638275048272903</v>
      </c>
      <c r="D50">
        <v>1.9690456599999999</v>
      </c>
      <c r="F50" s="7">
        <v>16</v>
      </c>
      <c r="G50" s="14">
        <f t="shared" si="7"/>
        <v>31.458800210587547</v>
      </c>
      <c r="H50" s="14">
        <f t="shared" si="12"/>
        <v>40.968823299452467</v>
      </c>
      <c r="I50" s="14">
        <f t="shared" si="8"/>
        <v>50.759056535147892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7">
        <v>8</v>
      </c>
      <c r="W50">
        <v>1.36127105992749</v>
      </c>
      <c r="X50">
        <f t="shared" si="66"/>
        <v>1.5838719886044672</v>
      </c>
      <c r="Y50">
        <f t="shared" si="66"/>
        <v>1.8696404714859587</v>
      </c>
      <c r="AA50" s="12"/>
      <c r="AB50" s="12"/>
      <c r="AC50" s="12"/>
      <c r="AD50" s="12"/>
      <c r="AE50" s="12"/>
      <c r="AF50" s="12"/>
      <c r="AG50" s="12"/>
      <c r="AH50" s="12"/>
      <c r="AI50" s="12"/>
      <c r="AK50" s="12"/>
    </row>
    <row r="51" spans="1:37">
      <c r="G51" s="14"/>
      <c r="H51" s="14"/>
      <c r="I51" s="14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7">
        <v>16</v>
      </c>
      <c r="W51">
        <v>1.3750548967940273</v>
      </c>
      <c r="X51">
        <v>1.57152151</v>
      </c>
      <c r="Y51">
        <v>1.871651164</v>
      </c>
      <c r="AA51" s="12"/>
      <c r="AB51" s="12"/>
      <c r="AC51" s="12"/>
      <c r="AD51" s="12"/>
      <c r="AE51" s="12"/>
      <c r="AF51" s="12"/>
      <c r="AG51" s="12"/>
      <c r="AH51" s="12"/>
      <c r="AI51" s="12"/>
      <c r="AK51" s="12"/>
    </row>
    <row r="52" spans="1:37">
      <c r="A52" s="7">
        <v>0</v>
      </c>
      <c r="B52">
        <v>1.6108931094019776</v>
      </c>
      <c r="C52">
        <v>1.6006587870567719</v>
      </c>
      <c r="F52" s="7">
        <v>0</v>
      </c>
      <c r="G52" s="14">
        <f t="shared" si="7"/>
        <v>42.228754052476816</v>
      </c>
      <c r="H52" s="14">
        <f t="shared" si="12"/>
        <v>41.957945519721434</v>
      </c>
      <c r="I52" s="14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AA52" s="12"/>
      <c r="AB52" s="12"/>
      <c r="AC52" s="12"/>
      <c r="AD52" s="12"/>
      <c r="AE52" s="12"/>
      <c r="AF52" s="12"/>
      <c r="AG52" s="12"/>
      <c r="AH52" s="12"/>
      <c r="AI52" s="12"/>
      <c r="AK52" s="12"/>
    </row>
    <row r="53" spans="1:37">
      <c r="A53" s="7">
        <v>1</v>
      </c>
      <c r="B53">
        <v>1.4864815491413956</v>
      </c>
      <c r="C53">
        <v>1.5635862653666801</v>
      </c>
      <c r="F53" s="7">
        <v>1</v>
      </c>
      <c r="G53" s="14">
        <f t="shared" si="7"/>
        <v>38.813543802070434</v>
      </c>
      <c r="H53" s="14">
        <f t="shared" si="12"/>
        <v>40.962268193249798</v>
      </c>
      <c r="I53" s="14"/>
      <c r="AA53" s="12"/>
      <c r="AB53" s="12"/>
      <c r="AC53" s="12"/>
      <c r="AD53" s="12"/>
      <c r="AE53" s="12"/>
      <c r="AF53" s="12"/>
      <c r="AG53" s="12"/>
      <c r="AH53" s="12"/>
      <c r="AI53" s="12"/>
      <c r="AK53" s="12"/>
    </row>
    <row r="54" spans="1:37">
      <c r="A54" s="7">
        <v>2</v>
      </c>
      <c r="B54">
        <v>1.3015013246982601</v>
      </c>
      <c r="C54">
        <v>1.6012186865267435</v>
      </c>
      <c r="F54" s="7">
        <v>2</v>
      </c>
      <c r="G54" s="14">
        <f t="shared" si="7"/>
        <v>33.166899504606334</v>
      </c>
      <c r="H54" s="14">
        <f t="shared" si="12"/>
        <v>41.972805631588827</v>
      </c>
      <c r="I54" s="14"/>
      <c r="AA54" s="12"/>
      <c r="AB54" s="12"/>
      <c r="AC54" s="12"/>
      <c r="AD54" s="12"/>
      <c r="AE54" s="12"/>
      <c r="AF54" s="12"/>
      <c r="AG54" s="12"/>
      <c r="AH54" s="12"/>
      <c r="AI54" s="12"/>
      <c r="AK54" s="12"/>
    </row>
    <row r="55" spans="1:37">
      <c r="A55" s="7">
        <v>4</v>
      </c>
      <c r="B55">
        <v>1.1775013141755739</v>
      </c>
      <c r="C55">
        <v>1.5925632911392404</v>
      </c>
      <c r="F55" s="7">
        <v>4</v>
      </c>
      <c r="G55" s="14">
        <f t="shared" si="7"/>
        <v>28.912639230040899</v>
      </c>
      <c r="H55" s="14">
        <f t="shared" si="12"/>
        <v>41.742502716142695</v>
      </c>
      <c r="I55" s="14"/>
      <c r="AK55" s="12"/>
    </row>
    <row r="56" spans="1:37">
      <c r="A56" s="7">
        <v>8</v>
      </c>
      <c r="B56">
        <v>1.1644273832373639</v>
      </c>
      <c r="C56">
        <v>1.5962094331458201</v>
      </c>
      <c r="F56" s="7">
        <v>8</v>
      </c>
      <c r="G56" s="14">
        <f t="shared" si="7"/>
        <v>28.43822931560149</v>
      </c>
      <c r="H56" s="14">
        <f t="shared" si="12"/>
        <v>41.839671536107609</v>
      </c>
      <c r="I56" s="14"/>
    </row>
    <row r="57" spans="1:37">
      <c r="A57" s="7">
        <v>16</v>
      </c>
      <c r="B57">
        <v>1.1561987169923915</v>
      </c>
      <c r="C57">
        <v>1.5854889222055599</v>
      </c>
      <c r="F57" s="7">
        <v>16</v>
      </c>
      <c r="G57" s="14">
        <f t="shared" si="7"/>
        <v>28.136899002991093</v>
      </c>
      <c r="H57" s="14">
        <f t="shared" si="12"/>
        <v>41.553336263044891</v>
      </c>
      <c r="I57" s="14"/>
    </row>
    <row r="58" spans="1:37">
      <c r="G58" s="14"/>
      <c r="H58" s="14"/>
      <c r="I58" s="14"/>
    </row>
    <row r="59" spans="1:37">
      <c r="A59" s="7">
        <v>0</v>
      </c>
      <c r="C59">
        <v>1.5985929255423099</v>
      </c>
      <c r="F59" s="7">
        <v>0</v>
      </c>
      <c r="G59" s="14"/>
      <c r="H59" s="14">
        <f t="shared" si="12"/>
        <v>41.90307114543937</v>
      </c>
      <c r="I59" s="14"/>
    </row>
    <row r="60" spans="1:37">
      <c r="A60" s="7">
        <v>0.5</v>
      </c>
      <c r="C60">
        <v>1.5690734557595993</v>
      </c>
      <c r="F60" s="7">
        <v>0.5</v>
      </c>
      <c r="G60" s="14"/>
      <c r="H60" s="14">
        <f t="shared" si="12"/>
        <v>41.111119954370693</v>
      </c>
      <c r="I60" s="14"/>
    </row>
    <row r="61" spans="1:37">
      <c r="A61" s="7">
        <v>1</v>
      </c>
      <c r="C61">
        <v>1.5985899476916079</v>
      </c>
      <c r="F61" s="7">
        <v>1</v>
      </c>
      <c r="G61" s="14"/>
      <c r="H61" s="14">
        <f t="shared" si="12"/>
        <v>41.902991995211593</v>
      </c>
      <c r="I61" s="14"/>
    </row>
    <row r="62" spans="1:37">
      <c r="A62" s="7">
        <v>2</v>
      </c>
      <c r="C62">
        <v>1.5897129186602872</v>
      </c>
      <c r="F62" s="7">
        <v>2</v>
      </c>
      <c r="G62" s="14"/>
      <c r="H62" s="14">
        <f t="shared" si="12"/>
        <v>41.666385904756822</v>
      </c>
      <c r="I62" s="14"/>
    </row>
    <row r="63" spans="1:37">
      <c r="A63" s="7">
        <v>4</v>
      </c>
      <c r="C63">
        <v>1.5757390586292299</v>
      </c>
      <c r="F63" s="7">
        <v>4</v>
      </c>
      <c r="G63" s="14"/>
      <c r="H63" s="14">
        <f t="shared" si="12"/>
        <v>41.291240002075455</v>
      </c>
      <c r="I63" s="14"/>
    </row>
    <row r="64" spans="1:37">
      <c r="A64" s="7">
        <v>8</v>
      </c>
      <c r="C64">
        <v>1.5752872404757106</v>
      </c>
      <c r="F64" s="7">
        <v>8</v>
      </c>
      <c r="G64" s="14"/>
      <c r="H64" s="14">
        <f t="shared" si="12"/>
        <v>41.279054922261899</v>
      </c>
      <c r="I64" s="14"/>
    </row>
    <row r="65" spans="1:9">
      <c r="A65" s="7">
        <v>16</v>
      </c>
      <c r="C65">
        <v>1.5752941176470501</v>
      </c>
      <c r="F65" s="7">
        <v>16</v>
      </c>
      <c r="G65" s="14"/>
      <c r="H65" s="14">
        <f t="shared" si="12"/>
        <v>41.279240418827136</v>
      </c>
      <c r="I65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0"/>
  <sheetViews>
    <sheetView workbookViewId="0">
      <selection sqref="A1:XFD1"/>
    </sheetView>
  </sheetViews>
  <sheetFormatPr baseColWidth="10" defaultRowHeight="15"/>
  <sheetData>
    <row r="1" spans="1:16">
      <c r="A1" s="3" t="s">
        <v>36</v>
      </c>
      <c r="B1" s="3"/>
      <c r="C1" s="3"/>
      <c r="D1" s="3"/>
      <c r="F1" s="3" t="s">
        <v>40</v>
      </c>
      <c r="G1" s="3"/>
      <c r="K1" s="3" t="s">
        <v>37</v>
      </c>
      <c r="L1" s="3"/>
    </row>
    <row r="2" spans="1:16">
      <c r="A2" s="11" t="s">
        <v>42</v>
      </c>
      <c r="B2" t="s">
        <v>34</v>
      </c>
      <c r="C2" t="s">
        <v>35</v>
      </c>
      <c r="D2" t="s">
        <v>41</v>
      </c>
      <c r="F2" s="11" t="s">
        <v>42</v>
      </c>
      <c r="G2" t="s">
        <v>34</v>
      </c>
      <c r="H2" t="s">
        <v>35</v>
      </c>
      <c r="I2" t="s">
        <v>41</v>
      </c>
      <c r="K2" s="11" t="s">
        <v>42</v>
      </c>
      <c r="L2" t="s">
        <v>34</v>
      </c>
      <c r="M2" t="s">
        <v>35</v>
      </c>
      <c r="N2" t="s">
        <v>41</v>
      </c>
      <c r="P2" t="s">
        <v>43</v>
      </c>
    </row>
    <row r="3" spans="1:16">
      <c r="A3" s="7">
        <v>0</v>
      </c>
      <c r="B3">
        <v>1.6497039084089999</v>
      </c>
      <c r="C3">
        <v>1.6243864127233458</v>
      </c>
      <c r="D3">
        <v>1.661033042157235</v>
      </c>
      <c r="F3" s="7">
        <v>0</v>
      </c>
      <c r="G3">
        <f>(B3/$P$3)-1</f>
        <v>1.1378951191997055E-2</v>
      </c>
      <c r="H3">
        <f t="shared" ref="H3:I18" si="0">(C3/$P$3)-1</f>
        <v>-4.1423687872101933E-3</v>
      </c>
      <c r="I3">
        <f t="shared" si="0"/>
        <v>1.8324468717777931E-2</v>
      </c>
      <c r="K3" s="7">
        <v>0</v>
      </c>
      <c r="L3">
        <f>(G3/$P$4)*100</f>
        <v>-3.8944122322951253</v>
      </c>
      <c r="M3">
        <f t="shared" ref="M3:N18" si="1">(H3/$P$4)*100</f>
        <v>1.4177134081509006</v>
      </c>
      <c r="N3">
        <f t="shared" si="1"/>
        <v>-6.2714949665145046</v>
      </c>
      <c r="P3">
        <v>1.6311432094416065</v>
      </c>
    </row>
    <row r="4" spans="1:16">
      <c r="A4" s="7">
        <v>1</v>
      </c>
      <c r="B4">
        <v>1.5854511</v>
      </c>
      <c r="C4">
        <v>1.5296027501909855</v>
      </c>
      <c r="D4">
        <v>1.8449304174950301</v>
      </c>
      <c r="F4" s="7">
        <v>1</v>
      </c>
      <c r="G4">
        <f t="shared" ref="G4:I43" si="2">(B4/$P$3)-1</f>
        <v>-2.8012322386609112E-2</v>
      </c>
      <c r="H4">
        <f t="shared" si="0"/>
        <v>-6.2251100125893744E-2</v>
      </c>
      <c r="I4">
        <f t="shared" si="0"/>
        <v>0.13106587258307623</v>
      </c>
      <c r="K4" s="7">
        <v>1</v>
      </c>
      <c r="L4">
        <f t="shared" ref="L4:N43" si="3">(G4/$P$4)*100</f>
        <v>9.5871340966934113</v>
      </c>
      <c r="M4">
        <f t="shared" si="1"/>
        <v>21.305254035592839</v>
      </c>
      <c r="N4">
        <f t="shared" si="1"/>
        <v>-44.856905422263672</v>
      </c>
      <c r="P4">
        <v>-0.29218661285097203</v>
      </c>
    </row>
    <row r="5" spans="1:16">
      <c r="A5" s="7">
        <v>2</v>
      </c>
      <c r="B5">
        <v>1.4719635050370652</v>
      </c>
      <c r="C5">
        <v>1.6543097151205259</v>
      </c>
      <c r="D5">
        <v>1.8951616</v>
      </c>
      <c r="F5" s="7">
        <v>2</v>
      </c>
      <c r="G5">
        <f t="shared" si="2"/>
        <v>-9.7587816620365087E-2</v>
      </c>
      <c r="H5">
        <f t="shared" si="0"/>
        <v>1.4202619086309376E-2</v>
      </c>
      <c r="I5">
        <f t="shared" si="0"/>
        <v>0.16186095066954631</v>
      </c>
      <c r="K5" s="7">
        <v>2</v>
      </c>
      <c r="L5">
        <f t="shared" si="3"/>
        <v>33.399140250870815</v>
      </c>
      <c r="M5">
        <f t="shared" si="1"/>
        <v>-4.860804178442403</v>
      </c>
      <c r="N5">
        <f t="shared" si="1"/>
        <v>-55.396429388126165</v>
      </c>
    </row>
    <row r="6" spans="1:16">
      <c r="A6" s="7">
        <v>4</v>
      </c>
      <c r="B6">
        <v>1.4100376909343384</v>
      </c>
      <c r="C6">
        <v>1.6304038968946621</v>
      </c>
      <c r="D6">
        <v>1.91379489174121</v>
      </c>
      <c r="F6" s="7">
        <v>4</v>
      </c>
      <c r="G6">
        <f t="shared" si="2"/>
        <v>-0.13555248688615129</v>
      </c>
      <c r="H6">
        <f t="shared" si="0"/>
        <v>-4.5324809168501012E-4</v>
      </c>
      <c r="I6">
        <f t="shared" si="0"/>
        <v>0.17328440609231621</v>
      </c>
      <c r="K6" s="7">
        <v>4</v>
      </c>
      <c r="L6">
        <f t="shared" si="3"/>
        <v>46.392435835275251</v>
      </c>
      <c r="M6">
        <f t="shared" si="1"/>
        <v>0.15512281252809706</v>
      </c>
      <c r="N6">
        <f t="shared" si="1"/>
        <v>-59.306073061156582</v>
      </c>
    </row>
    <row r="7" spans="1:16">
      <c r="A7" s="7">
        <v>8</v>
      </c>
      <c r="B7">
        <v>1.3928571428571428</v>
      </c>
      <c r="C7">
        <v>1.6080111598246314</v>
      </c>
      <c r="D7">
        <v>1.9200512999999999</v>
      </c>
      <c r="F7" s="7">
        <v>8</v>
      </c>
      <c r="G7">
        <f t="shared" si="2"/>
        <v>-0.14608531317494611</v>
      </c>
      <c r="H7">
        <f t="shared" si="0"/>
        <v>-1.418149521334422E-2</v>
      </c>
      <c r="I7">
        <f t="shared" si="0"/>
        <v>0.17712000325053978</v>
      </c>
      <c r="K7" s="7">
        <v>8</v>
      </c>
      <c r="L7">
        <f t="shared" si="3"/>
        <v>49.997264333755091</v>
      </c>
      <c r="M7">
        <f t="shared" si="1"/>
        <v>4.8535745956908034</v>
      </c>
      <c r="N7">
        <f t="shared" si="1"/>
        <v>-60.618794790875221</v>
      </c>
    </row>
    <row r="8" spans="1:16">
      <c r="A8" s="7">
        <v>16</v>
      </c>
      <c r="B8">
        <v>1.3800461361014995</v>
      </c>
      <c r="C8">
        <v>1.5840922890103217</v>
      </c>
      <c r="D8">
        <v>1.91942307692308</v>
      </c>
      <c r="F8" s="7">
        <v>16</v>
      </c>
      <c r="G8">
        <f t="shared" si="2"/>
        <v>-0.15393931807254724</v>
      </c>
      <c r="H8">
        <f t="shared" si="0"/>
        <v>-2.8845364501987492E-2</v>
      </c>
      <c r="I8">
        <f t="shared" si="0"/>
        <v>0.17673486044193565</v>
      </c>
      <c r="K8" s="7">
        <v>16</v>
      </c>
      <c r="L8">
        <f t="shared" si="3"/>
        <v>52.685274171360831</v>
      </c>
      <c r="M8">
        <f t="shared" si="1"/>
        <v>9.8722402852521824</v>
      </c>
      <c r="N8">
        <f t="shared" si="1"/>
        <v>-60.486980809103045</v>
      </c>
    </row>
    <row r="10" spans="1:16">
      <c r="A10" s="7">
        <v>0</v>
      </c>
      <c r="B10">
        <v>1.6059570697124801</v>
      </c>
      <c r="C10">
        <v>1.6444972288202999</v>
      </c>
      <c r="D10">
        <v>1.6243541064795699</v>
      </c>
      <c r="F10" s="7">
        <v>0</v>
      </c>
      <c r="G10">
        <f t="shared" si="2"/>
        <v>-1.5440789982964387E-2</v>
      </c>
      <c r="H10">
        <f t="shared" si="0"/>
        <v>8.1869079927474608E-3</v>
      </c>
      <c r="I10">
        <f t="shared" si="0"/>
        <v>-4.1621746776978608E-3</v>
      </c>
      <c r="K10" s="7">
        <v>0</v>
      </c>
      <c r="L10">
        <f t="shared" si="3"/>
        <v>5.2845644885311245</v>
      </c>
      <c r="M10">
        <f t="shared" si="1"/>
        <v>-2.8019449326801098</v>
      </c>
      <c r="N10">
        <f t="shared" si="1"/>
        <v>1.4244919153160354</v>
      </c>
    </row>
    <row r="11" spans="1:16">
      <c r="A11" s="7">
        <v>1</v>
      </c>
      <c r="B11">
        <v>1.4974419519874065</v>
      </c>
      <c r="C11">
        <v>1.6311764705882399</v>
      </c>
      <c r="D11">
        <v>1.7802805235397501</v>
      </c>
      <c r="F11" s="7">
        <v>1</v>
      </c>
      <c r="G11">
        <f t="shared" si="2"/>
        <v>-8.196782273947012E-2</v>
      </c>
      <c r="H11">
        <f t="shared" si="0"/>
        <v>2.03913098744124E-5</v>
      </c>
      <c r="I11">
        <f t="shared" si="0"/>
        <v>9.1431158977879123E-2</v>
      </c>
      <c r="K11" s="7">
        <v>1</v>
      </c>
      <c r="L11">
        <f t="shared" si="3"/>
        <v>28.053243760786977</v>
      </c>
      <c r="M11">
        <f t="shared" si="1"/>
        <v>-6.9788652106429188E-3</v>
      </c>
      <c r="N11">
        <f t="shared" si="1"/>
        <v>-31.292042467569527</v>
      </c>
    </row>
    <row r="12" spans="1:16">
      <c r="A12" s="7">
        <v>2</v>
      </c>
      <c r="B12">
        <v>1.3471978129271627</v>
      </c>
      <c r="C12">
        <v>1.6205451099999999</v>
      </c>
      <c r="D12">
        <v>1.7960626660000001</v>
      </c>
      <c r="F12" s="7">
        <v>2</v>
      </c>
      <c r="G12">
        <f t="shared" si="2"/>
        <v>-0.17407753952618765</v>
      </c>
      <c r="H12">
        <f t="shared" si="0"/>
        <v>-6.4973445496760984E-3</v>
      </c>
      <c r="I12">
        <f t="shared" si="0"/>
        <v>0.10110666899373655</v>
      </c>
      <c r="K12" s="7">
        <v>2</v>
      </c>
      <c r="L12">
        <f t="shared" si="3"/>
        <v>59.577520622060398</v>
      </c>
      <c r="M12">
        <f t="shared" si="1"/>
        <v>2.223696864917637</v>
      </c>
      <c r="N12">
        <f t="shared" si="1"/>
        <v>-34.60345701919799</v>
      </c>
    </row>
    <row r="13" spans="1:16">
      <c r="A13" s="7">
        <v>4</v>
      </c>
      <c r="B13">
        <v>1.3146423617990886</v>
      </c>
      <c r="C13">
        <v>1.61787914003486</v>
      </c>
      <c r="D13">
        <v>1.8076961459363201</v>
      </c>
      <c r="F13" s="7">
        <v>4</v>
      </c>
      <c r="G13">
        <f t="shared" si="2"/>
        <v>-0.19403621080632549</v>
      </c>
      <c r="H13">
        <f t="shared" si="0"/>
        <v>-8.1317626373758056E-3</v>
      </c>
      <c r="I13">
        <f t="shared" si="0"/>
        <v>0.10823877111020397</v>
      </c>
      <c r="K13" s="7">
        <v>4</v>
      </c>
      <c r="L13">
        <f t="shared" si="3"/>
        <v>66.408316559421721</v>
      </c>
      <c r="M13">
        <f t="shared" si="1"/>
        <v>2.783071598671552</v>
      </c>
      <c r="N13">
        <f t="shared" si="1"/>
        <v>-37.044397775133689</v>
      </c>
    </row>
    <row r="14" spans="1:16">
      <c r="A14" s="7">
        <v>8</v>
      </c>
      <c r="B14">
        <v>1.2751620210000001</v>
      </c>
      <c r="C14">
        <v>1.6100951451000001</v>
      </c>
      <c r="D14">
        <v>1.820161455</v>
      </c>
      <c r="F14" s="7">
        <v>8</v>
      </c>
      <c r="G14">
        <f t="shared" si="2"/>
        <v>-0.21824030310831533</v>
      </c>
      <c r="H14">
        <f t="shared" si="0"/>
        <v>-1.2903872707051844E-2</v>
      </c>
      <c r="I14">
        <f t="shared" si="0"/>
        <v>0.11588084017656586</v>
      </c>
      <c r="K14" s="7">
        <v>8</v>
      </c>
      <c r="L14">
        <f t="shared" si="3"/>
        <v>74.692095226014828</v>
      </c>
      <c r="M14">
        <f t="shared" si="1"/>
        <v>4.4163120894362757</v>
      </c>
      <c r="N14">
        <f t="shared" si="1"/>
        <v>-39.659873204276529</v>
      </c>
    </row>
    <row r="15" spans="1:16">
      <c r="A15" s="7">
        <v>16</v>
      </c>
      <c r="B15">
        <v>1.2723175147703401</v>
      </c>
      <c r="C15">
        <v>1.6096510862409401</v>
      </c>
      <c r="D15">
        <v>1.8364854215918045</v>
      </c>
      <c r="F15" s="7">
        <v>16</v>
      </c>
      <c r="G15">
        <f t="shared" si="2"/>
        <v>-0.21998417587999786</v>
      </c>
      <c r="H15">
        <f t="shared" si="0"/>
        <v>-1.3176110519458217E-2</v>
      </c>
      <c r="I15">
        <f t="shared" si="0"/>
        <v>0.12588852466270772</v>
      </c>
      <c r="K15" s="7">
        <v>16</v>
      </c>
      <c r="L15">
        <f t="shared" si="3"/>
        <v>75.288930500111377</v>
      </c>
      <c r="M15">
        <f t="shared" si="1"/>
        <v>4.5094846717630457</v>
      </c>
      <c r="N15">
        <f t="shared" si="1"/>
        <v>-43.08497348128553</v>
      </c>
    </row>
    <row r="17" spans="1:14">
      <c r="A17" s="7">
        <v>0</v>
      </c>
      <c r="B17">
        <v>1.5761421319796953</v>
      </c>
      <c r="C17">
        <v>1.656841452063295</v>
      </c>
      <c r="D17">
        <v>1.6743501218521499</v>
      </c>
      <c r="F17" s="7">
        <v>0</v>
      </c>
      <c r="G17">
        <f t="shared" si="2"/>
        <v>-3.371934306169222E-2</v>
      </c>
      <c r="H17">
        <f t="shared" si="0"/>
        <v>1.5754743343771693E-2</v>
      </c>
      <c r="I17">
        <f t="shared" si="0"/>
        <v>2.6488730211085887E-2</v>
      </c>
      <c r="K17" s="7">
        <v>0</v>
      </c>
      <c r="L17">
        <f t="shared" si="3"/>
        <v>11.540344964021525</v>
      </c>
      <c r="M17">
        <f t="shared" si="1"/>
        <v>-5.3920140933381173</v>
      </c>
      <c r="N17">
        <f t="shared" si="1"/>
        <v>-9.0656892020567348</v>
      </c>
    </row>
    <row r="18" spans="1:14">
      <c r="A18" s="7">
        <v>1</v>
      </c>
      <c r="B18">
        <v>1.5276927358753132</v>
      </c>
      <c r="C18">
        <v>1.6632752613240418</v>
      </c>
      <c r="D18">
        <v>1.8274608948708599</v>
      </c>
      <c r="F18" s="7">
        <v>1</v>
      </c>
      <c r="G18">
        <f t="shared" si="2"/>
        <v>-6.3422066785728592E-2</v>
      </c>
      <c r="H18">
        <f t="shared" si="0"/>
        <v>1.9699099194015579E-2</v>
      </c>
      <c r="I18">
        <f t="shared" si="0"/>
        <v>0.12035588554879828</v>
      </c>
      <c r="K18" s="7">
        <v>1</v>
      </c>
      <c r="L18">
        <f t="shared" si="3"/>
        <v>21.706013895330866</v>
      </c>
      <c r="M18">
        <f t="shared" si="1"/>
        <v>-6.7419581622183973</v>
      </c>
      <c r="N18">
        <f t="shared" si="1"/>
        <v>-41.191444185084912</v>
      </c>
    </row>
    <row r="19" spans="1:14">
      <c r="A19" s="7">
        <v>2</v>
      </c>
      <c r="B19">
        <v>1.3831747919143875</v>
      </c>
      <c r="C19">
        <v>1.6604661119999999</v>
      </c>
      <c r="D19">
        <v>1.8912191229999999</v>
      </c>
      <c r="F19" s="7">
        <v>2</v>
      </c>
      <c r="G19">
        <f t="shared" si="2"/>
        <v>-0.15202124258121186</v>
      </c>
      <c r="H19">
        <f t="shared" si="2"/>
        <v>1.7976902572786058E-2</v>
      </c>
      <c r="I19">
        <f t="shared" si="2"/>
        <v>0.15944394830140385</v>
      </c>
      <c r="K19" s="7">
        <v>2</v>
      </c>
      <c r="L19">
        <f t="shared" si="3"/>
        <v>52.02881853411585</v>
      </c>
      <c r="M19">
        <f t="shared" si="3"/>
        <v>-6.1525414862025407</v>
      </c>
      <c r="N19">
        <f t="shared" si="3"/>
        <v>-54.56921750988203</v>
      </c>
    </row>
    <row r="20" spans="1:14">
      <c r="A20" s="7">
        <v>4</v>
      </c>
      <c r="B20">
        <v>1.3189592869188147</v>
      </c>
      <c r="C20">
        <v>1.6694183864915573</v>
      </c>
      <c r="D20">
        <v>1.9011546399999999</v>
      </c>
      <c r="F20" s="7">
        <v>4</v>
      </c>
      <c r="G20">
        <f t="shared" si="2"/>
        <v>-0.19138964666975045</v>
      </c>
      <c r="H20">
        <f t="shared" si="2"/>
        <v>2.3465246232458936E-2</v>
      </c>
      <c r="I20">
        <f t="shared" si="2"/>
        <v>0.16553508545140372</v>
      </c>
      <c r="K20" s="7">
        <v>4</v>
      </c>
      <c r="L20">
        <f t="shared" si="3"/>
        <v>65.502537848086675</v>
      </c>
      <c r="M20">
        <f t="shared" si="3"/>
        <v>-8.0309107948170233</v>
      </c>
      <c r="N20">
        <f t="shared" si="3"/>
        <v>-56.653891099327623</v>
      </c>
    </row>
    <row r="21" spans="1:14">
      <c r="A21" s="7">
        <v>8</v>
      </c>
      <c r="B21">
        <v>1.25311265969802</v>
      </c>
      <c r="C21">
        <v>1.6414054600000001</v>
      </c>
      <c r="D21">
        <v>1.9165546161</v>
      </c>
      <c r="F21" s="7">
        <v>8</v>
      </c>
      <c r="G21">
        <f t="shared" si="2"/>
        <v>-0.23175803789355731</v>
      </c>
      <c r="H21">
        <f t="shared" si="2"/>
        <v>6.29144669762427E-3</v>
      </c>
      <c r="I21">
        <f t="shared" si="2"/>
        <v>0.17497630190061564</v>
      </c>
      <c r="K21" s="7">
        <v>8</v>
      </c>
      <c r="L21">
        <f t="shared" si="3"/>
        <v>79.318499787587484</v>
      </c>
      <c r="M21">
        <f t="shared" si="3"/>
        <v>-2.1532289368894473</v>
      </c>
      <c r="N21">
        <f t="shared" si="3"/>
        <v>-59.885119373987614</v>
      </c>
    </row>
    <row r="22" spans="1:14">
      <c r="A22" s="7">
        <v>16</v>
      </c>
      <c r="B22">
        <v>1.2664835164835</v>
      </c>
      <c r="C22">
        <v>1.6466636761243001</v>
      </c>
      <c r="D22">
        <v>1.92467092913385</v>
      </c>
      <c r="F22" s="7">
        <v>16</v>
      </c>
      <c r="G22">
        <f t="shared" si="2"/>
        <v>-0.22356080744310702</v>
      </c>
      <c r="H22">
        <f t="shared" si="2"/>
        <v>9.5150852438068423E-3</v>
      </c>
      <c r="I22">
        <f t="shared" si="2"/>
        <v>0.17995214521521241</v>
      </c>
      <c r="K22" s="7">
        <v>16</v>
      </c>
      <c r="L22">
        <f t="shared" si="3"/>
        <v>76.513022024432317</v>
      </c>
      <c r="M22">
        <f t="shared" si="3"/>
        <v>-3.2565096501050008</v>
      </c>
      <c r="N22">
        <f t="shared" si="3"/>
        <v>-61.58808696242216</v>
      </c>
    </row>
    <row r="24" spans="1:14">
      <c r="A24" s="7">
        <v>0</v>
      </c>
      <c r="B24">
        <v>1.60550354345393</v>
      </c>
      <c r="C24">
        <v>1.6240378922439314</v>
      </c>
      <c r="D24">
        <v>1.609154266340177</v>
      </c>
      <c r="F24" s="7">
        <v>0</v>
      </c>
      <c r="G24">
        <f t="shared" si="2"/>
        <v>-1.5718831945144673E-2</v>
      </c>
      <c r="H24">
        <f t="shared" si="2"/>
        <v>-4.3560351761556815E-3</v>
      </c>
      <c r="I24">
        <f t="shared" si="2"/>
        <v>-1.348069438302546E-2</v>
      </c>
      <c r="K24" s="7">
        <v>0</v>
      </c>
      <c r="L24">
        <f t="shared" si="3"/>
        <v>5.3797235238706733</v>
      </c>
      <c r="M24">
        <f t="shared" si="3"/>
        <v>1.4908400948463201</v>
      </c>
      <c r="N24">
        <f t="shared" si="3"/>
        <v>4.6137275939815918</v>
      </c>
    </row>
    <row r="25" spans="1:14">
      <c r="A25" s="7">
        <v>1</v>
      </c>
      <c r="B25">
        <v>1.5144753595357865</v>
      </c>
      <c r="C25">
        <v>1.6103622577927548</v>
      </c>
      <c r="D25">
        <v>1.7953078924544601</v>
      </c>
      <c r="F25" s="7">
        <v>1</v>
      </c>
      <c r="G25">
        <f t="shared" si="2"/>
        <v>-7.1525203446580976E-2</v>
      </c>
      <c r="H25">
        <f t="shared" si="2"/>
        <v>-1.274011474195802E-2</v>
      </c>
      <c r="I25">
        <f t="shared" si="2"/>
        <v>0.10064394227472673</v>
      </c>
      <c r="K25" s="7">
        <v>1</v>
      </c>
      <c r="L25">
        <f t="shared" si="3"/>
        <v>24.479288338600906</v>
      </c>
      <c r="M25">
        <f t="shared" si="3"/>
        <v>4.3602664124985209</v>
      </c>
      <c r="N25">
        <f t="shared" si="3"/>
        <v>-34.445090174634231</v>
      </c>
    </row>
    <row r="26" spans="1:14">
      <c r="A26" s="7">
        <v>2</v>
      </c>
      <c r="B26">
        <v>1.372941333570729</v>
      </c>
      <c r="C26">
        <v>1.5966329966329966</v>
      </c>
      <c r="D26">
        <v>1.8032625786163523</v>
      </c>
      <c r="F26" s="7">
        <v>2</v>
      </c>
      <c r="G26">
        <f t="shared" si="2"/>
        <v>-0.15829503772343101</v>
      </c>
      <c r="H26">
        <f t="shared" si="2"/>
        <v>-2.1157071070677991E-2</v>
      </c>
      <c r="I26">
        <f t="shared" si="2"/>
        <v>0.10552069749514392</v>
      </c>
      <c r="K26" s="7">
        <v>2</v>
      </c>
      <c r="L26">
        <f t="shared" si="3"/>
        <v>54.176006278620434</v>
      </c>
      <c r="M26">
        <f t="shared" si="3"/>
        <v>7.2409447045642104</v>
      </c>
      <c r="N26">
        <f t="shared" si="3"/>
        <v>-36.11414515728142</v>
      </c>
    </row>
    <row r="27" spans="1:14">
      <c r="A27" s="7">
        <v>4</v>
      </c>
      <c r="B27">
        <v>1.3120207385385132</v>
      </c>
      <c r="C27">
        <v>1.5660999746257296</v>
      </c>
      <c r="D27">
        <v>1.9197080291970803</v>
      </c>
      <c r="F27" s="7">
        <v>4</v>
      </c>
      <c r="G27">
        <f t="shared" si="2"/>
        <v>-0.19564344139490941</v>
      </c>
      <c r="H27">
        <f t="shared" si="2"/>
        <v>-3.9875857888740152E-2</v>
      </c>
      <c r="I27">
        <f t="shared" si="2"/>
        <v>0.17690955526477592</v>
      </c>
      <c r="K27" s="7">
        <v>4</v>
      </c>
      <c r="L27">
        <f t="shared" si="3"/>
        <v>66.958386452392375</v>
      </c>
      <c r="M27">
        <f t="shared" si="3"/>
        <v>13.647393869163535</v>
      </c>
      <c r="N27">
        <f t="shared" si="3"/>
        <v>-60.546769593105054</v>
      </c>
    </row>
    <row r="28" spans="1:14">
      <c r="A28" s="7">
        <v>8</v>
      </c>
      <c r="B28">
        <v>1.2250935351953363</v>
      </c>
      <c r="C28">
        <v>1.5748542000000001</v>
      </c>
      <c r="D28">
        <v>1.9268253968253899</v>
      </c>
      <c r="F28" s="7">
        <v>8</v>
      </c>
      <c r="G28">
        <f t="shared" si="2"/>
        <v>-0.24893563722419831</v>
      </c>
      <c r="H28">
        <f t="shared" si="2"/>
        <v>-3.4508931598272063E-2</v>
      </c>
      <c r="I28">
        <f t="shared" si="2"/>
        <v>0.18127297816174281</v>
      </c>
      <c r="K28" s="7">
        <v>8</v>
      </c>
      <c r="L28">
        <f t="shared" si="3"/>
        <v>85.197482114338484</v>
      </c>
      <c r="M28">
        <f t="shared" si="3"/>
        <v>11.810579294361146</v>
      </c>
      <c r="N28">
        <f t="shared" si="3"/>
        <v>-62.040138113446005</v>
      </c>
    </row>
    <row r="29" spans="1:14">
      <c r="A29" s="7">
        <v>16</v>
      </c>
      <c r="B29">
        <v>1.221042868920033</v>
      </c>
      <c r="C29">
        <v>1.55005382131324</v>
      </c>
      <c r="D29">
        <v>1.920661561</v>
      </c>
      <c r="F29" s="7">
        <v>16</v>
      </c>
      <c r="G29">
        <f t="shared" si="2"/>
        <v>-0.25141896686187615</v>
      </c>
      <c r="H29">
        <f t="shared" si="2"/>
        <v>-4.971322423377289E-2</v>
      </c>
      <c r="I29">
        <f t="shared" si="2"/>
        <v>0.17749413410334758</v>
      </c>
      <c r="K29" s="7">
        <v>16</v>
      </c>
      <c r="L29">
        <f t="shared" si="3"/>
        <v>86.047394303486044</v>
      </c>
      <c r="M29">
        <f t="shared" si="3"/>
        <v>17.014203268487464</v>
      </c>
      <c r="N29">
        <f t="shared" si="3"/>
        <v>-60.746839963498722</v>
      </c>
    </row>
    <row r="31" spans="1:14">
      <c r="A31" s="7">
        <v>0</v>
      </c>
      <c r="B31">
        <v>1.64975845410628</v>
      </c>
      <c r="C31">
        <f t="shared" ref="C31:C36" si="4">((C24+C17+C10+C3)/4)*0.9945122</f>
        <v>1.6284547991342797</v>
      </c>
      <c r="D31">
        <v>1.6055505145512801</v>
      </c>
      <c r="F31" s="7">
        <v>0</v>
      </c>
      <c r="G31">
        <f t="shared" si="2"/>
        <v>1.1412391356517393E-2</v>
      </c>
      <c r="H31">
        <f t="shared" si="2"/>
        <v>-1.6481755199453385E-3</v>
      </c>
      <c r="I31">
        <f t="shared" si="2"/>
        <v>-1.5690035517536005E-2</v>
      </c>
      <c r="K31" s="7">
        <v>0</v>
      </c>
      <c r="L31">
        <f t="shared" si="3"/>
        <v>-3.905857029232962</v>
      </c>
      <c r="M31">
        <f t="shared" si="3"/>
        <v>0.56408317405903197</v>
      </c>
      <c r="N31">
        <f t="shared" si="3"/>
        <v>5.3698680320917411</v>
      </c>
    </row>
    <row r="32" spans="1:14">
      <c r="A32" s="7">
        <v>1</v>
      </c>
      <c r="B32">
        <v>1.4470284237726099</v>
      </c>
      <c r="C32">
        <f t="shared" si="4"/>
        <v>1.5997764869277051</v>
      </c>
      <c r="D32">
        <v>1.7850843373493901</v>
      </c>
      <c r="F32" s="7">
        <v>1</v>
      </c>
      <c r="G32">
        <f t="shared" si="2"/>
        <v>-0.11287469095495617</v>
      </c>
      <c r="H32">
        <f t="shared" si="2"/>
        <v>-1.9229901048749221E-2</v>
      </c>
      <c r="I32">
        <f t="shared" si="2"/>
        <v>9.437621848083011E-2</v>
      </c>
      <c r="K32" s="7">
        <v>1</v>
      </c>
      <c r="L32">
        <f t="shared" si="3"/>
        <v>38.63102756611481</v>
      </c>
      <c r="M32">
        <f t="shared" si="3"/>
        <v>6.5813764912485269</v>
      </c>
      <c r="N32">
        <f t="shared" si="3"/>
        <v>-32.299980331051685</v>
      </c>
    </row>
    <row r="33" spans="1:14">
      <c r="A33" s="7">
        <v>2</v>
      </c>
      <c r="B33">
        <v>1.392495784148398</v>
      </c>
      <c r="C33">
        <f t="shared" si="4"/>
        <v>1.6240269692389673</v>
      </c>
      <c r="D33">
        <v>1.7916616160000001</v>
      </c>
      <c r="F33" s="7">
        <v>2</v>
      </c>
      <c r="G33">
        <f t="shared" si="2"/>
        <v>-0.14630685025805013</v>
      </c>
      <c r="H33">
        <f t="shared" si="2"/>
        <v>-4.3627317095445983E-3</v>
      </c>
      <c r="I33">
        <f t="shared" si="2"/>
        <v>9.8408530673002259E-2</v>
      </c>
      <c r="K33" s="7">
        <v>2</v>
      </c>
      <c r="L33">
        <f t="shared" si="3"/>
        <v>50.073084742138072</v>
      </c>
      <c r="M33">
        <f t="shared" si="3"/>
        <v>1.4931319634995677</v>
      </c>
      <c r="N33">
        <f t="shared" si="3"/>
        <v>-33.680027196589911</v>
      </c>
    </row>
    <row r="34" spans="1:14">
      <c r="A34" s="7">
        <v>4</v>
      </c>
      <c r="B34">
        <v>1.3575342465753424</v>
      </c>
      <c r="C34">
        <f t="shared" si="4"/>
        <v>1.6120548981836518</v>
      </c>
      <c r="D34">
        <v>1.8167144906743184</v>
      </c>
      <c r="F34" s="7">
        <v>4</v>
      </c>
      <c r="G34">
        <f t="shared" si="2"/>
        <v>-0.16774061362762216</v>
      </c>
      <c r="H34">
        <f t="shared" si="2"/>
        <v>-1.1702412852203969E-2</v>
      </c>
      <c r="I34">
        <f t="shared" si="2"/>
        <v>0.11376762025465514</v>
      </c>
      <c r="K34" s="7">
        <v>4</v>
      </c>
      <c r="L34">
        <f t="shared" si="3"/>
        <v>57.408726563792712</v>
      </c>
      <c r="M34">
        <f t="shared" si="3"/>
        <v>4.0051160243172106</v>
      </c>
      <c r="N34">
        <f t="shared" si="3"/>
        <v>-38.936629965549315</v>
      </c>
    </row>
    <row r="35" spans="1:14">
      <c r="A35" s="7">
        <v>8</v>
      </c>
      <c r="B35">
        <v>1.3337104072398189</v>
      </c>
      <c r="C35">
        <f t="shared" si="4"/>
        <v>1.5997638628455795</v>
      </c>
      <c r="D35">
        <v>1.830012454</v>
      </c>
      <c r="F35" s="7">
        <v>8</v>
      </c>
      <c r="G35">
        <f t="shared" si="2"/>
        <v>-0.18234622225697061</v>
      </c>
      <c r="H35">
        <f t="shared" si="2"/>
        <v>-1.9237640456333249E-2</v>
      </c>
      <c r="I35">
        <f t="shared" si="2"/>
        <v>0.12192016213369339</v>
      </c>
      <c r="K35" s="7">
        <v>8</v>
      </c>
      <c r="L35">
        <f t="shared" si="3"/>
        <v>62.407452715835134</v>
      </c>
      <c r="M35">
        <f t="shared" si="3"/>
        <v>6.5840252804960944</v>
      </c>
      <c r="N35">
        <f t="shared" si="3"/>
        <v>-41.726813197933204</v>
      </c>
    </row>
    <row r="36" spans="1:14">
      <c r="A36" s="7">
        <v>16</v>
      </c>
      <c r="B36">
        <v>1.3230078032631827</v>
      </c>
      <c r="C36">
        <f t="shared" si="4"/>
        <v>1.588847825377915</v>
      </c>
      <c r="D36">
        <v>1.8410860256909301</v>
      </c>
      <c r="F36" s="7">
        <v>16</v>
      </c>
      <c r="G36">
        <f t="shared" si="2"/>
        <v>-0.1889076350836838</v>
      </c>
      <c r="H36">
        <f t="shared" si="2"/>
        <v>-2.5929902303409968E-2</v>
      </c>
      <c r="I36">
        <f t="shared" si="2"/>
        <v>0.12870900300727972</v>
      </c>
      <c r="K36" s="7">
        <v>16</v>
      </c>
      <c r="L36">
        <f t="shared" si="3"/>
        <v>64.653076758186373</v>
      </c>
      <c r="M36">
        <f t="shared" si="3"/>
        <v>8.8744320112418542</v>
      </c>
      <c r="N36">
        <f t="shared" si="3"/>
        <v>-44.050273813512106</v>
      </c>
    </row>
    <row r="38" spans="1:14">
      <c r="A38" s="7">
        <v>0</v>
      </c>
      <c r="B38">
        <v>1.61793571069814</v>
      </c>
      <c r="C38">
        <v>1.6220598174882199</v>
      </c>
      <c r="D38">
        <v>1.5925995492111196</v>
      </c>
      <c r="F38" s="7">
        <v>0</v>
      </c>
      <c r="G38">
        <f t="shared" si="2"/>
        <v>-8.097081033116571E-3</v>
      </c>
      <c r="H38">
        <f t="shared" si="2"/>
        <v>-5.5687274426972078E-3</v>
      </c>
      <c r="I38">
        <f t="shared" si="2"/>
        <v>-2.3629844398323385E-2</v>
      </c>
      <c r="K38" s="7">
        <v>0</v>
      </c>
      <c r="L38">
        <f t="shared" si="3"/>
        <v>2.7712019226720828</v>
      </c>
      <c r="M38">
        <f t="shared" si="3"/>
        <v>1.9058804194898222</v>
      </c>
      <c r="N38">
        <f t="shared" si="3"/>
        <v>8.0872440279718223</v>
      </c>
    </row>
    <row r="39" spans="1:14">
      <c r="A39" s="7">
        <v>1</v>
      </c>
      <c r="B39">
        <v>1.5333333333333334</v>
      </c>
      <c r="C39">
        <f t="shared" ref="C39:C43" si="5">((C32+C25+C18+C10)/4)*0.9945122</f>
        <v>1.6205355603975278</v>
      </c>
      <c r="D39">
        <v>1.7526878130217001</v>
      </c>
      <c r="F39" s="7">
        <v>1</v>
      </c>
      <c r="G39">
        <f t="shared" si="2"/>
        <v>-5.9964002879769551E-2</v>
      </c>
      <c r="H39">
        <f t="shared" si="2"/>
        <v>-6.5031990953817731E-3</v>
      </c>
      <c r="I39">
        <f t="shared" si="2"/>
        <v>7.4514979970214945E-2</v>
      </c>
      <c r="K39" s="7">
        <v>1</v>
      </c>
      <c r="L39">
        <f t="shared" si="3"/>
        <v>20.522501799339391</v>
      </c>
      <c r="M39">
        <f t="shared" si="3"/>
        <v>2.2257005657883062</v>
      </c>
      <c r="N39">
        <f t="shared" si="3"/>
        <v>-25.502530469532786</v>
      </c>
    </row>
    <row r="40" spans="1:14">
      <c r="A40" s="7">
        <v>2</v>
      </c>
      <c r="B40">
        <v>1.4116457743631217</v>
      </c>
      <c r="C40">
        <f t="shared" si="5"/>
        <v>1.6191410836336908</v>
      </c>
      <c r="D40">
        <v>1.7800391389432486</v>
      </c>
      <c r="F40" s="7">
        <v>2</v>
      </c>
      <c r="G40">
        <f t="shared" si="2"/>
        <v>-0.13456662407565423</v>
      </c>
      <c r="H40">
        <f t="shared" si="2"/>
        <v>-7.3581067183086102E-3</v>
      </c>
      <c r="I40">
        <f t="shared" si="2"/>
        <v>9.1283174058404137E-2</v>
      </c>
      <c r="K40" s="7">
        <v>2</v>
      </c>
      <c r="L40">
        <f t="shared" si="3"/>
        <v>46.055027217927027</v>
      </c>
      <c r="M40">
        <f t="shared" si="3"/>
        <v>2.5182901593310052</v>
      </c>
      <c r="N40">
        <f t="shared" si="3"/>
        <v>-31.24139506862436</v>
      </c>
    </row>
    <row r="41" spans="1:14">
      <c r="A41" s="7">
        <v>4</v>
      </c>
      <c r="B41">
        <v>1.367148838979825</v>
      </c>
      <c r="C41">
        <f t="shared" si="5"/>
        <v>1.6081556573284721</v>
      </c>
      <c r="D41">
        <v>1.8354978354978355</v>
      </c>
      <c r="F41" s="7">
        <v>4</v>
      </c>
      <c r="G41">
        <f t="shared" si="2"/>
        <v>-0.16184622474206622</v>
      </c>
      <c r="H41">
        <f t="shared" si="2"/>
        <v>-1.4092908568711038E-2</v>
      </c>
      <c r="I41">
        <f t="shared" si="2"/>
        <v>0.12528306826362989</v>
      </c>
      <c r="K41" s="7">
        <v>4</v>
      </c>
      <c r="L41">
        <f t="shared" si="3"/>
        <v>55.391389483205003</v>
      </c>
      <c r="M41">
        <f t="shared" si="3"/>
        <v>4.8232560798050796</v>
      </c>
      <c r="N41">
        <f t="shared" si="3"/>
        <v>-42.877757827847418</v>
      </c>
    </row>
    <row r="42" spans="1:14">
      <c r="A42" s="7">
        <v>8</v>
      </c>
      <c r="B42">
        <v>1.3399651827903507</v>
      </c>
      <c r="C42">
        <f t="shared" si="5"/>
        <v>1.5996486729617712</v>
      </c>
      <c r="D42">
        <v>1.846231656464</v>
      </c>
      <c r="F42" s="7">
        <v>8</v>
      </c>
      <c r="G42">
        <f t="shared" si="2"/>
        <v>-0.17851162605822668</v>
      </c>
      <c r="H42">
        <f t="shared" si="2"/>
        <v>-1.930825956760529E-2</v>
      </c>
      <c r="I42">
        <f t="shared" si="2"/>
        <v>0.13186361919504619</v>
      </c>
      <c r="K42" s="7">
        <v>8</v>
      </c>
      <c r="L42">
        <f t="shared" si="3"/>
        <v>61.095073561523996</v>
      </c>
      <c r="M42">
        <f t="shared" si="3"/>
        <v>6.6081944614804611</v>
      </c>
      <c r="N42">
        <f t="shared" si="3"/>
        <v>-45.129931829663398</v>
      </c>
    </row>
    <row r="43" spans="1:14">
      <c r="A43" s="7">
        <v>16</v>
      </c>
      <c r="B43">
        <v>1.3164423330694115</v>
      </c>
      <c r="C43">
        <f t="shared" si="5"/>
        <v>1.5901405905999071</v>
      </c>
      <c r="D43">
        <v>1.8415270018622001</v>
      </c>
      <c r="F43" s="7">
        <v>16</v>
      </c>
      <c r="G43">
        <f t="shared" si="2"/>
        <v>-0.19293270790118267</v>
      </c>
      <c r="H43">
        <f t="shared" si="2"/>
        <v>-2.5137350665694114E-2</v>
      </c>
      <c r="I43">
        <f t="shared" si="2"/>
        <v>0.1289793509256707</v>
      </c>
      <c r="K43" s="7">
        <v>16</v>
      </c>
      <c r="L43">
        <f t="shared" si="3"/>
        <v>66.030645969254863</v>
      </c>
      <c r="M43">
        <f t="shared" si="3"/>
        <v>8.6031835683434483</v>
      </c>
      <c r="N43">
        <f t="shared" si="3"/>
        <v>-44.142799585228026</v>
      </c>
    </row>
    <row r="45" spans="1:14">
      <c r="A45" s="7">
        <v>0</v>
      </c>
      <c r="B45">
        <v>1.637488457987073</v>
      </c>
      <c r="C45">
        <f>((C39+C32+C25+C17)/4)*0.9945122</f>
        <v>1.6129783920522558</v>
      </c>
      <c r="D45">
        <f>((D39+D32+D25+D17)/4)*0.9945122</f>
        <v>1.7422436973549955</v>
      </c>
    </row>
    <row r="46" spans="1:14">
      <c r="A46" s="7">
        <v>1</v>
      </c>
      <c r="B46">
        <v>1.49984111852558</v>
      </c>
      <c r="C46">
        <f t="shared" ref="C46:D49" si="6">((C40+C33+C26+C18)/4)*0.9945122</f>
        <v>1.6168471821627812</v>
      </c>
      <c r="D46">
        <f t="shared" si="6"/>
        <v>1.7907246911874199</v>
      </c>
    </row>
    <row r="47" spans="1:14">
      <c r="A47" s="7">
        <v>2</v>
      </c>
      <c r="B47">
        <v>1.4822623828647925</v>
      </c>
      <c r="C47">
        <f t="shared" si="6"/>
        <v>1.6028495053202823</v>
      </c>
      <c r="D47">
        <f t="shared" si="6"/>
        <v>1.8555458153849598</v>
      </c>
    </row>
    <row r="48" spans="1:14">
      <c r="A48" s="7">
        <v>4</v>
      </c>
      <c r="B48">
        <v>1.4296210363495747</v>
      </c>
      <c r="C48">
        <f t="shared" si="6"/>
        <v>1.602080866771189</v>
      </c>
      <c r="D48">
        <f t="shared" si="6"/>
        <v>1.8657606165034739</v>
      </c>
    </row>
    <row r="49" spans="1:4">
      <c r="A49" s="7">
        <v>8</v>
      </c>
      <c r="B49">
        <v>1.36127105992749</v>
      </c>
      <c r="C49">
        <f t="shared" si="6"/>
        <v>1.5838719886044672</v>
      </c>
      <c r="D49">
        <f t="shared" si="6"/>
        <v>1.8696404714859587</v>
      </c>
    </row>
    <row r="50" spans="1:4">
      <c r="A50" s="7">
        <v>16</v>
      </c>
      <c r="B50">
        <v>1.3750548967940273</v>
      </c>
      <c r="C50">
        <v>1.57152151</v>
      </c>
      <c r="D50">
        <v>1.871651164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7"/>
  <sheetViews>
    <sheetView workbookViewId="0">
      <selection activeCell="P21" sqref="P21"/>
    </sheetView>
  </sheetViews>
  <sheetFormatPr baseColWidth="10" defaultRowHeight="15"/>
  <sheetData>
    <row r="1" spans="1:23">
      <c r="A1" s="3" t="s">
        <v>0</v>
      </c>
      <c r="I1" s="3" t="s">
        <v>1</v>
      </c>
      <c r="R1" s="3" t="s">
        <v>2</v>
      </c>
    </row>
    <row r="2" spans="1:23">
      <c r="A2" s="7" t="s">
        <v>17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I2" s="7" t="s">
        <v>17</v>
      </c>
      <c r="J2" s="10" t="s">
        <v>19</v>
      </c>
      <c r="K2" s="10" t="s">
        <v>20</v>
      </c>
      <c r="L2" s="10" t="s">
        <v>21</v>
      </c>
      <c r="M2" s="10" t="s">
        <v>22</v>
      </c>
      <c r="N2" s="10" t="s">
        <v>23</v>
      </c>
      <c r="O2" s="10" t="s">
        <v>24</v>
      </c>
      <c r="Q2" s="7" t="s">
        <v>17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</row>
    <row r="3" spans="1:23">
      <c r="A3" s="7">
        <v>0</v>
      </c>
      <c r="B3">
        <v>-3.8944122322951253</v>
      </c>
      <c r="C3">
        <v>5.2845644885311245</v>
      </c>
      <c r="D3">
        <v>11.540344964021525</v>
      </c>
      <c r="E3">
        <v>5.3797235238706733</v>
      </c>
      <c r="F3">
        <v>-3.9058570292330383</v>
      </c>
      <c r="G3">
        <v>2.7712019226720828</v>
      </c>
      <c r="I3" s="7">
        <v>0</v>
      </c>
      <c r="J3">
        <v>1.4177134081509006</v>
      </c>
      <c r="K3">
        <v>-2.8019449326801098</v>
      </c>
      <c r="L3">
        <v>-5.3920140933381173</v>
      </c>
      <c r="M3">
        <v>1.4908400948463201</v>
      </c>
      <c r="N3">
        <v>0.56408317405903197</v>
      </c>
      <c r="O3">
        <v>1.9058804194898222</v>
      </c>
      <c r="Q3" s="7">
        <v>0</v>
      </c>
      <c r="R3">
        <v>-6.2714949665145046</v>
      </c>
      <c r="S3">
        <v>1.4244919153160354</v>
      </c>
      <c r="T3">
        <v>-9.0656892020567348</v>
      </c>
      <c r="U3">
        <v>4.6137275939815918</v>
      </c>
      <c r="V3">
        <v>5.3698680320917411</v>
      </c>
      <c r="W3">
        <v>8.0872440279718223</v>
      </c>
    </row>
    <row r="4" spans="1:23">
      <c r="A4" s="7">
        <v>1</v>
      </c>
      <c r="B4">
        <v>9.5871340966934113</v>
      </c>
      <c r="C4">
        <v>28.053243760786977</v>
      </c>
      <c r="D4">
        <v>21.706013895330866</v>
      </c>
      <c r="E4">
        <v>24.479288338600906</v>
      </c>
      <c r="F4">
        <v>38.63102756611481</v>
      </c>
      <c r="G4">
        <v>20.522501799339391</v>
      </c>
      <c r="I4" s="7">
        <v>1</v>
      </c>
      <c r="J4">
        <v>21.305254035592839</v>
      </c>
      <c r="K4">
        <v>-6.9788652106429188E-3</v>
      </c>
      <c r="L4">
        <v>-6.7419581622183973</v>
      </c>
      <c r="M4">
        <v>4.3602664124985209</v>
      </c>
      <c r="N4">
        <v>6.5813764912485269</v>
      </c>
      <c r="O4">
        <v>2.2257005657883062</v>
      </c>
      <c r="Q4" s="7">
        <v>1</v>
      </c>
      <c r="R4">
        <v>-44.856905422263672</v>
      </c>
      <c r="S4">
        <v>-31.292042467569527</v>
      </c>
      <c r="T4">
        <v>-41.191444185084912</v>
      </c>
      <c r="U4">
        <v>-34.445090174634231</v>
      </c>
      <c r="V4">
        <v>-32.299980331051685</v>
      </c>
      <c r="W4">
        <v>-25.502530469532786</v>
      </c>
    </row>
    <row r="5" spans="1:23">
      <c r="A5" s="7">
        <v>2</v>
      </c>
      <c r="B5">
        <v>33.399140250870815</v>
      </c>
      <c r="C5">
        <v>59.577520622060398</v>
      </c>
      <c r="D5">
        <v>52.02881853411585</v>
      </c>
      <c r="E5">
        <v>54.176006278620434</v>
      </c>
      <c r="F5">
        <v>50.073084742138072</v>
      </c>
      <c r="G5">
        <v>46.055027217927027</v>
      </c>
      <c r="I5" s="7">
        <v>2</v>
      </c>
      <c r="J5">
        <v>-4.860804178442403</v>
      </c>
      <c r="K5">
        <v>2.223696864917637</v>
      </c>
      <c r="L5">
        <v>-6.1525414862025407</v>
      </c>
      <c r="M5">
        <v>7.2409447045642104</v>
      </c>
      <c r="N5">
        <v>1.4931319634995677</v>
      </c>
      <c r="O5">
        <v>2.5182901593310052</v>
      </c>
      <c r="Q5" s="7">
        <v>2</v>
      </c>
      <c r="R5">
        <v>-55.396429388126165</v>
      </c>
      <c r="S5">
        <v>-34.60345701919799</v>
      </c>
      <c r="T5">
        <v>-54.56921750988203</v>
      </c>
      <c r="U5">
        <v>-36.11414515728142</v>
      </c>
      <c r="V5">
        <v>-33.680027196589911</v>
      </c>
      <c r="W5">
        <v>-31.24139506862436</v>
      </c>
    </row>
    <row r="6" spans="1:23">
      <c r="A6" s="7">
        <v>4</v>
      </c>
      <c r="B6">
        <v>46.392435835275251</v>
      </c>
      <c r="C6">
        <v>66.408316559421721</v>
      </c>
      <c r="D6">
        <v>65.502537848086675</v>
      </c>
      <c r="E6">
        <v>66.958386452392375</v>
      </c>
      <c r="F6">
        <v>57.408726563792712</v>
      </c>
      <c r="G6">
        <v>55.391389483205003</v>
      </c>
      <c r="I6" s="7">
        <v>4</v>
      </c>
      <c r="J6">
        <v>0.15512281252809706</v>
      </c>
      <c r="K6">
        <v>2.783071598671552</v>
      </c>
      <c r="L6">
        <v>-8.0309107948170233</v>
      </c>
      <c r="M6">
        <v>13.647393869163535</v>
      </c>
      <c r="N6">
        <v>4.0051160243172106</v>
      </c>
      <c r="O6">
        <v>4.8232560798050796</v>
      </c>
      <c r="Q6" s="7">
        <v>4</v>
      </c>
      <c r="R6">
        <v>-59.306073061156582</v>
      </c>
      <c r="S6">
        <v>-37.044397775133689</v>
      </c>
      <c r="T6">
        <v>-56.653891099327623</v>
      </c>
      <c r="U6">
        <v>-60.546769593105054</v>
      </c>
      <c r="V6">
        <v>-38.936629965549315</v>
      </c>
      <c r="W6">
        <v>-42.877757827847418</v>
      </c>
    </row>
    <row r="7" spans="1:23">
      <c r="A7" s="7">
        <v>8</v>
      </c>
      <c r="B7">
        <v>49.997264333755091</v>
      </c>
      <c r="C7">
        <v>74.692095226014828</v>
      </c>
      <c r="D7">
        <v>79.318499787587484</v>
      </c>
      <c r="E7">
        <v>85.197482114338484</v>
      </c>
      <c r="F7">
        <v>62.407452715835134</v>
      </c>
      <c r="G7">
        <v>61.095073561523996</v>
      </c>
      <c r="I7" s="7">
        <v>8</v>
      </c>
      <c r="J7">
        <v>4.8535745956908034</v>
      </c>
      <c r="K7">
        <v>4.4163120894362757</v>
      </c>
      <c r="L7">
        <v>-2.1532289368894473</v>
      </c>
      <c r="M7">
        <v>11.810579294361146</v>
      </c>
      <c r="N7">
        <v>6.5840252804960944</v>
      </c>
      <c r="O7">
        <v>6.6081944614804611</v>
      </c>
      <c r="Q7" s="7">
        <v>8</v>
      </c>
      <c r="R7">
        <v>-60.618794790875221</v>
      </c>
      <c r="S7">
        <v>-39.659873204276529</v>
      </c>
      <c r="T7">
        <v>-59.885119373987614</v>
      </c>
      <c r="U7">
        <v>-62.040138113446005</v>
      </c>
      <c r="V7">
        <v>-41.726813197933204</v>
      </c>
      <c r="W7">
        <v>-45.129931829663398</v>
      </c>
    </row>
    <row r="8" spans="1:23">
      <c r="A8" s="7">
        <v>16</v>
      </c>
      <c r="B8">
        <v>52.685274171360831</v>
      </c>
      <c r="C8">
        <v>75.288930500111377</v>
      </c>
      <c r="D8">
        <v>76.513022024432317</v>
      </c>
      <c r="E8">
        <v>86.047394303486044</v>
      </c>
      <c r="F8">
        <v>64.653076758186373</v>
      </c>
      <c r="G8">
        <v>66.030645969254863</v>
      </c>
      <c r="I8" s="7">
        <v>16</v>
      </c>
      <c r="J8">
        <v>9.8722402852521824</v>
      </c>
      <c r="K8">
        <v>4.5094846717630457</v>
      </c>
      <c r="L8">
        <v>-3.2565096501050008</v>
      </c>
      <c r="M8">
        <v>17.014203268487464</v>
      </c>
      <c r="N8">
        <v>8.8744320112418542</v>
      </c>
      <c r="O8">
        <v>8.6031835683434483</v>
      </c>
      <c r="Q8" s="7">
        <v>16</v>
      </c>
      <c r="R8">
        <v>-60.486980809103045</v>
      </c>
      <c r="S8">
        <v>-43.08497348128553</v>
      </c>
      <c r="T8">
        <v>-61.58808696242216</v>
      </c>
      <c r="U8">
        <v>-60.746839963498722</v>
      </c>
      <c r="V8">
        <v>-44.050273813512106</v>
      </c>
      <c r="W8">
        <v>-44.142799585228026</v>
      </c>
    </row>
    <row r="11" spans="1:23">
      <c r="A11" t="s">
        <v>17</v>
      </c>
      <c r="B11" t="s">
        <v>5</v>
      </c>
      <c r="C11" t="s">
        <v>6</v>
      </c>
      <c r="D11" t="s">
        <v>7</v>
      </c>
      <c r="E11" t="s">
        <v>8</v>
      </c>
      <c r="F11" t="s">
        <v>9</v>
      </c>
      <c r="G11" t="s">
        <v>10</v>
      </c>
      <c r="I11" t="s">
        <v>17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Q11" t="s">
        <v>17</v>
      </c>
      <c r="R11" t="s">
        <v>5</v>
      </c>
      <c r="S11" t="s">
        <v>6</v>
      </c>
      <c r="T11" t="s">
        <v>7</v>
      </c>
      <c r="U11" t="s">
        <v>8</v>
      </c>
      <c r="V11" t="s">
        <v>9</v>
      </c>
      <c r="W11" t="s">
        <v>10</v>
      </c>
    </row>
    <row r="12" spans="1:23">
      <c r="A12" s="7">
        <v>0</v>
      </c>
      <c r="B12">
        <v>6</v>
      </c>
      <c r="C12">
        <v>0</v>
      </c>
      <c r="D12">
        <v>2.863</v>
      </c>
      <c r="E12">
        <v>5.9829999999999997</v>
      </c>
      <c r="F12">
        <v>2.4430000000000001</v>
      </c>
      <c r="G12">
        <v>6.2789999999999999</v>
      </c>
      <c r="I12" s="7">
        <v>0</v>
      </c>
      <c r="J12">
        <v>6</v>
      </c>
      <c r="K12">
        <v>0</v>
      </c>
      <c r="L12">
        <v>-0.46899999999999997</v>
      </c>
      <c r="M12">
        <v>2.9590000000000001</v>
      </c>
      <c r="N12">
        <v>1.208</v>
      </c>
      <c r="O12">
        <v>3.1059999999999999</v>
      </c>
      <c r="Q12" s="7">
        <v>0</v>
      </c>
      <c r="R12">
        <v>6</v>
      </c>
      <c r="S12">
        <v>0</v>
      </c>
      <c r="T12">
        <v>0.69299999999999995</v>
      </c>
      <c r="U12">
        <v>6.8730000000000002</v>
      </c>
      <c r="V12">
        <v>2.806</v>
      </c>
      <c r="W12">
        <v>7.2130000000000001</v>
      </c>
    </row>
    <row r="13" spans="1:23">
      <c r="A13" s="7">
        <v>1</v>
      </c>
      <c r="B13">
        <v>6</v>
      </c>
      <c r="C13">
        <v>0</v>
      </c>
      <c r="D13">
        <v>23.83</v>
      </c>
      <c r="E13">
        <v>9.5459999999999994</v>
      </c>
      <c r="F13">
        <v>3.8969999999999998</v>
      </c>
      <c r="G13">
        <v>10.018000000000001</v>
      </c>
      <c r="I13" s="7">
        <v>1</v>
      </c>
      <c r="J13">
        <v>6</v>
      </c>
      <c r="K13">
        <v>0</v>
      </c>
      <c r="L13">
        <v>4.6210000000000004</v>
      </c>
      <c r="M13">
        <v>9.3650000000000002</v>
      </c>
      <c r="N13">
        <v>3.823</v>
      </c>
      <c r="O13">
        <v>9.8279999999999994</v>
      </c>
      <c r="Q13" s="7">
        <v>1</v>
      </c>
      <c r="R13">
        <v>6</v>
      </c>
      <c r="S13">
        <v>0</v>
      </c>
      <c r="T13">
        <v>-34.930999999999997</v>
      </c>
      <c r="U13">
        <v>7.0289999999999999</v>
      </c>
      <c r="V13">
        <v>2.8690000000000002</v>
      </c>
      <c r="W13">
        <v>7.3760000000000003</v>
      </c>
    </row>
    <row r="14" spans="1:23">
      <c r="A14" s="7">
        <v>2</v>
      </c>
      <c r="B14">
        <v>6</v>
      </c>
      <c r="C14">
        <v>0</v>
      </c>
      <c r="D14">
        <v>49.218000000000004</v>
      </c>
      <c r="E14">
        <v>8.9529999999999994</v>
      </c>
      <c r="F14">
        <v>3.6549999999999998</v>
      </c>
      <c r="G14">
        <v>9.3960000000000008</v>
      </c>
      <c r="I14" s="7">
        <v>2</v>
      </c>
      <c r="J14">
        <v>6</v>
      </c>
      <c r="K14">
        <v>0</v>
      </c>
      <c r="L14">
        <v>0.41</v>
      </c>
      <c r="M14">
        <v>5.0279999999999996</v>
      </c>
      <c r="N14">
        <v>2.0529999999999999</v>
      </c>
      <c r="O14">
        <v>5.2770000000000001</v>
      </c>
      <c r="Q14" s="7">
        <v>2</v>
      </c>
      <c r="R14">
        <v>6</v>
      </c>
      <c r="S14">
        <v>0</v>
      </c>
      <c r="T14">
        <v>-40.933999999999997</v>
      </c>
      <c r="U14">
        <v>11</v>
      </c>
      <c r="V14">
        <v>4.4909999999999997</v>
      </c>
      <c r="W14">
        <v>11.542999999999999</v>
      </c>
    </row>
    <row r="15" spans="1:23">
      <c r="A15" s="7">
        <v>4</v>
      </c>
      <c r="B15">
        <v>6</v>
      </c>
      <c r="C15">
        <v>0</v>
      </c>
      <c r="D15">
        <v>59.677</v>
      </c>
      <c r="E15">
        <v>8.1519999999999992</v>
      </c>
      <c r="F15">
        <v>3.3279999999999998</v>
      </c>
      <c r="G15">
        <v>8.5549999999999997</v>
      </c>
      <c r="I15" s="7">
        <v>4</v>
      </c>
      <c r="J15">
        <v>6</v>
      </c>
      <c r="K15">
        <v>0</v>
      </c>
      <c r="L15">
        <v>2.8969999999999998</v>
      </c>
      <c r="M15">
        <v>7.0350000000000001</v>
      </c>
      <c r="N15">
        <v>2.8719999999999999</v>
      </c>
      <c r="O15">
        <v>7.383</v>
      </c>
      <c r="Q15" s="7">
        <v>4</v>
      </c>
      <c r="R15">
        <v>6</v>
      </c>
      <c r="S15">
        <v>0</v>
      </c>
      <c r="T15">
        <v>-49.228000000000002</v>
      </c>
      <c r="U15">
        <v>10.766</v>
      </c>
      <c r="V15">
        <v>4.3949999999999996</v>
      </c>
      <c r="W15">
        <v>11.298</v>
      </c>
    </row>
    <row r="16" spans="1:23">
      <c r="A16" s="7">
        <v>8</v>
      </c>
      <c r="B16">
        <v>6</v>
      </c>
      <c r="C16">
        <v>0</v>
      </c>
      <c r="D16">
        <v>68.784999999999997</v>
      </c>
      <c r="E16">
        <v>13.176</v>
      </c>
      <c r="F16">
        <v>5.3789999999999996</v>
      </c>
      <c r="G16">
        <v>13.827</v>
      </c>
      <c r="I16" s="7">
        <v>8</v>
      </c>
      <c r="J16">
        <v>6</v>
      </c>
      <c r="K16">
        <v>0</v>
      </c>
      <c r="L16">
        <v>5.3529999999999998</v>
      </c>
      <c r="M16">
        <v>4.5220000000000002</v>
      </c>
      <c r="N16">
        <v>1.8460000000000001</v>
      </c>
      <c r="O16">
        <v>4.7460000000000004</v>
      </c>
      <c r="Q16" s="7">
        <v>8</v>
      </c>
      <c r="R16">
        <v>6</v>
      </c>
      <c r="S16">
        <v>0</v>
      </c>
      <c r="T16">
        <v>-51.51</v>
      </c>
      <c r="U16">
        <v>10.4</v>
      </c>
      <c r="V16">
        <v>4.2460000000000004</v>
      </c>
      <c r="W16">
        <v>10.914999999999999</v>
      </c>
    </row>
    <row r="17" spans="1:23">
      <c r="A17" s="7">
        <v>16</v>
      </c>
      <c r="B17">
        <v>6</v>
      </c>
      <c r="C17">
        <v>0</v>
      </c>
      <c r="D17">
        <v>70.203000000000003</v>
      </c>
      <c r="E17">
        <v>11.590999999999999</v>
      </c>
      <c r="F17">
        <v>4.7320000000000002</v>
      </c>
      <c r="G17">
        <v>12.164</v>
      </c>
      <c r="I17" s="7">
        <v>16</v>
      </c>
      <c r="J17">
        <v>6</v>
      </c>
      <c r="K17">
        <v>0</v>
      </c>
      <c r="L17">
        <v>7.6029999999999998</v>
      </c>
      <c r="M17">
        <v>6.6909999999999998</v>
      </c>
      <c r="N17">
        <v>2.7320000000000002</v>
      </c>
      <c r="O17">
        <v>7.0220000000000002</v>
      </c>
      <c r="Q17" s="7">
        <v>16</v>
      </c>
      <c r="R17">
        <v>6</v>
      </c>
      <c r="S17">
        <v>0</v>
      </c>
      <c r="T17">
        <v>-52.35</v>
      </c>
      <c r="U17">
        <v>9.4250000000000007</v>
      </c>
      <c r="V17">
        <v>3.8479999999999999</v>
      </c>
      <c r="W17">
        <v>9.891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E10" sqref="E10"/>
    </sheetView>
  </sheetViews>
  <sheetFormatPr baseColWidth="10" defaultRowHeight="15"/>
  <cols>
    <col min="2" max="2" width="11.85546875" bestFit="1" customWidth="1"/>
  </cols>
  <sheetData>
    <row r="1" spans="1:16">
      <c r="A1" s="3" t="s">
        <v>36</v>
      </c>
      <c r="B1" s="3"/>
      <c r="C1" s="3"/>
      <c r="D1" s="3"/>
      <c r="F1" s="3" t="s">
        <v>40</v>
      </c>
      <c r="G1" s="3"/>
      <c r="K1" s="3" t="s">
        <v>37</v>
      </c>
      <c r="L1" s="3"/>
    </row>
    <row r="2" spans="1:16">
      <c r="A2" s="11" t="s">
        <v>42</v>
      </c>
      <c r="B2" t="s">
        <v>34</v>
      </c>
      <c r="C2" t="s">
        <v>35</v>
      </c>
      <c r="D2" t="s">
        <v>41</v>
      </c>
      <c r="F2" s="11" t="s">
        <v>42</v>
      </c>
      <c r="G2" t="s">
        <v>34</v>
      </c>
      <c r="H2" t="s">
        <v>35</v>
      </c>
      <c r="I2" t="s">
        <v>41</v>
      </c>
      <c r="K2" s="11" t="s">
        <v>42</v>
      </c>
      <c r="L2" t="s">
        <v>34</v>
      </c>
      <c r="M2" t="s">
        <v>35</v>
      </c>
      <c r="N2" t="s">
        <v>41</v>
      </c>
      <c r="P2" t="s">
        <v>44</v>
      </c>
    </row>
    <row r="3" spans="1:16">
      <c r="A3">
        <v>0</v>
      </c>
      <c r="B3">
        <v>1.6274119374954856</v>
      </c>
      <c r="C3">
        <v>1.6274119374954901</v>
      </c>
      <c r="D3">
        <v>1.6120389470000001</v>
      </c>
      <c r="F3" s="7">
        <v>0</v>
      </c>
      <c r="G3">
        <f>(B3/$P$3)-1</f>
        <v>-2.2875195289555617E-3</v>
      </c>
      <c r="H3">
        <f t="shared" ref="H3:I18" si="0">(C3/$P$3)-1</f>
        <v>-2.2875195289527861E-3</v>
      </c>
      <c r="I3">
        <f t="shared" si="0"/>
        <v>-1.1712191995788324E-2</v>
      </c>
      <c r="K3" s="7">
        <v>0</v>
      </c>
      <c r="L3">
        <f>(G3/$P$4)*100</f>
        <v>0.78289676129764951</v>
      </c>
      <c r="M3">
        <f t="shared" ref="M3:N18" si="1">(H3/$P$4)*100</f>
        <v>0.78289676129669961</v>
      </c>
      <c r="N3">
        <f t="shared" si="1"/>
        <v>4.0084629071497044</v>
      </c>
      <c r="P3">
        <v>1.6311432094416065</v>
      </c>
    </row>
    <row r="4" spans="1:16">
      <c r="A4">
        <v>1</v>
      </c>
      <c r="B4">
        <v>1.646487666230253</v>
      </c>
      <c r="C4">
        <v>1.6464876662302499</v>
      </c>
      <c r="D4">
        <v>1.6213880620000001</v>
      </c>
      <c r="F4" s="7">
        <v>1</v>
      </c>
      <c r="G4">
        <f t="shared" ref="G4:I43" si="2">(B4/$P$3)-1</f>
        <v>9.4071793940762038E-3</v>
      </c>
      <c r="H4">
        <f t="shared" si="0"/>
        <v>9.4071793940744275E-3</v>
      </c>
      <c r="I4">
        <f t="shared" si="0"/>
        <v>-5.9805585341252687E-3</v>
      </c>
      <c r="K4" s="7">
        <v>1</v>
      </c>
      <c r="L4">
        <f t="shared" ref="L4:N43" si="3">(G4/$P$4)*100</f>
        <v>-3.2195791936827298</v>
      </c>
      <c r="M4">
        <f t="shared" si="1"/>
        <v>-3.2195791936821219</v>
      </c>
      <c r="N4">
        <f t="shared" si="1"/>
        <v>2.0468283867528232</v>
      </c>
      <c r="P4">
        <v>-0.29218661285097203</v>
      </c>
    </row>
    <row r="5" spans="1:16">
      <c r="A5">
        <v>2</v>
      </c>
      <c r="B5">
        <v>1.6380297157209762</v>
      </c>
      <c r="C5">
        <v>1.63802971572098</v>
      </c>
      <c r="D5">
        <v>1.6142213050000001</v>
      </c>
      <c r="F5" s="7">
        <v>2</v>
      </c>
      <c r="G5">
        <f t="shared" si="2"/>
        <v>4.2218894328274192E-3</v>
      </c>
      <c r="H5">
        <f t="shared" si="0"/>
        <v>4.2218894328296397E-3</v>
      </c>
      <c r="I5">
        <f t="shared" si="0"/>
        <v>-1.0374260422786219E-2</v>
      </c>
      <c r="K5" s="7">
        <v>2</v>
      </c>
      <c r="L5">
        <f t="shared" si="3"/>
        <v>-1.4449291128135182</v>
      </c>
      <c r="M5">
        <f t="shared" si="1"/>
        <v>-1.444929112814278</v>
      </c>
      <c r="N5">
        <f t="shared" si="1"/>
        <v>3.5505598020254081</v>
      </c>
    </row>
    <row r="6" spans="1:16">
      <c r="A6">
        <v>4</v>
      </c>
      <c r="B6">
        <v>1.6158245665252162</v>
      </c>
      <c r="C6">
        <v>1.61582456652522</v>
      </c>
      <c r="D6">
        <v>1.622508037</v>
      </c>
      <c r="F6" s="7">
        <v>4</v>
      </c>
      <c r="G6">
        <f t="shared" si="2"/>
        <v>-9.3913537620246013E-3</v>
      </c>
      <c r="H6">
        <f t="shared" si="0"/>
        <v>-9.3913537620222698E-3</v>
      </c>
      <c r="I6">
        <f t="shared" si="0"/>
        <v>-5.2939388715982361E-3</v>
      </c>
      <c r="K6" s="7">
        <v>4</v>
      </c>
      <c r="L6">
        <f t="shared" si="3"/>
        <v>3.2141629181397859</v>
      </c>
      <c r="M6">
        <f t="shared" si="1"/>
        <v>3.2141629181389879</v>
      </c>
      <c r="N6">
        <f t="shared" si="1"/>
        <v>1.8118348475802268</v>
      </c>
    </row>
    <row r="7" spans="1:16">
      <c r="A7">
        <v>8</v>
      </c>
      <c r="B7">
        <v>1.5711523480817418</v>
      </c>
      <c r="C7">
        <v>1.6071152348081701</v>
      </c>
      <c r="D7">
        <v>1.6093493679999999</v>
      </c>
      <c r="F7" s="7">
        <v>8</v>
      </c>
      <c r="G7">
        <f t="shared" si="2"/>
        <v>-3.6778414680340377E-2</v>
      </c>
      <c r="H7">
        <f t="shared" si="0"/>
        <v>-1.4730757234775238E-2</v>
      </c>
      <c r="I7">
        <f t="shared" si="0"/>
        <v>-1.3361084002591839E-2</v>
      </c>
      <c r="K7" s="7">
        <v>8</v>
      </c>
      <c r="L7">
        <f t="shared" si="3"/>
        <v>12.587303135307906</v>
      </c>
      <c r="M7">
        <f t="shared" si="1"/>
        <v>5.0415578903639124</v>
      </c>
      <c r="N7">
        <f t="shared" si="1"/>
        <v>4.5727912967068676</v>
      </c>
    </row>
    <row r="8" spans="1:16">
      <c r="A8">
        <v>16</v>
      </c>
      <c r="B8">
        <v>1.6445886020155163</v>
      </c>
      <c r="C8">
        <v>1.64458860201552</v>
      </c>
      <c r="D8">
        <v>1.6035974900000001</v>
      </c>
      <c r="F8" s="7">
        <v>16</v>
      </c>
      <c r="G8">
        <f t="shared" si="2"/>
        <v>8.2429258792748872E-3</v>
      </c>
      <c r="H8">
        <f t="shared" si="0"/>
        <v>8.2429258792773297E-3</v>
      </c>
      <c r="I8">
        <f t="shared" si="0"/>
        <v>-1.6887370331533424E-2</v>
      </c>
      <c r="K8" s="7">
        <v>16</v>
      </c>
      <c r="L8">
        <f t="shared" si="3"/>
        <v>-2.821116887883957</v>
      </c>
      <c r="M8">
        <f t="shared" si="1"/>
        <v>-2.8211168878847928</v>
      </c>
      <c r="N8">
        <f t="shared" si="1"/>
        <v>5.7796523142375191</v>
      </c>
    </row>
    <row r="10" spans="1:16">
      <c r="A10">
        <v>0</v>
      </c>
      <c r="B10">
        <v>1.62275690375531</v>
      </c>
      <c r="C10">
        <v>1.62275690375531</v>
      </c>
      <c r="D10">
        <v>1.6166272230000001</v>
      </c>
      <c r="F10" s="7">
        <v>0</v>
      </c>
      <c r="G10">
        <f t="shared" si="2"/>
        <v>-5.1413668878083074E-3</v>
      </c>
      <c r="H10">
        <f t="shared" si="0"/>
        <v>-5.1413668878083074E-3</v>
      </c>
      <c r="I10">
        <f t="shared" si="0"/>
        <v>-8.899271601403913E-3</v>
      </c>
      <c r="K10" s="7">
        <v>0</v>
      </c>
      <c r="L10">
        <f t="shared" si="3"/>
        <v>1.7596175395039846</v>
      </c>
      <c r="M10">
        <f t="shared" si="1"/>
        <v>1.7596175395039846</v>
      </c>
      <c r="N10">
        <f t="shared" si="1"/>
        <v>3.0457492609159789</v>
      </c>
    </row>
    <row r="11" spans="1:16">
      <c r="A11">
        <v>1</v>
      </c>
      <c r="B11">
        <v>1.6302737486096499</v>
      </c>
      <c r="C11">
        <v>1.6342151</v>
      </c>
      <c r="D11">
        <v>1.6354293870000001</v>
      </c>
      <c r="F11" s="7">
        <v>1</v>
      </c>
      <c r="G11">
        <f t="shared" si="2"/>
        <v>-5.330377044295842E-4</v>
      </c>
      <c r="H11">
        <f t="shared" si="0"/>
        <v>1.8832745896328884E-3</v>
      </c>
      <c r="I11">
        <f t="shared" si="0"/>
        <v>2.6277138227861485E-3</v>
      </c>
      <c r="K11" s="7">
        <v>1</v>
      </c>
      <c r="L11">
        <f t="shared" si="3"/>
        <v>0.18243057039079913</v>
      </c>
      <c r="M11">
        <f t="shared" si="1"/>
        <v>-0.64454513205005759</v>
      </c>
      <c r="N11">
        <f t="shared" si="1"/>
        <v>-0.89932724745551484</v>
      </c>
    </row>
    <row r="12" spans="1:16">
      <c r="A12">
        <v>2</v>
      </c>
      <c r="B12">
        <v>1.61913317789055</v>
      </c>
      <c r="C12">
        <v>1.6308511000000001</v>
      </c>
      <c r="D12">
        <v>1.6270927319999999</v>
      </c>
      <c r="F12" s="7">
        <v>2</v>
      </c>
      <c r="G12">
        <f t="shared" si="2"/>
        <v>-7.3629534681800557E-3</v>
      </c>
      <c r="H12">
        <f t="shared" si="0"/>
        <v>-1.7908264578825328E-4</v>
      </c>
      <c r="I12">
        <f t="shared" si="0"/>
        <v>-2.4832138699785178E-3</v>
      </c>
      <c r="K12" s="7">
        <v>2</v>
      </c>
      <c r="L12">
        <f t="shared" si="3"/>
        <v>2.5199489450721293</v>
      </c>
      <c r="M12">
        <f t="shared" si="1"/>
        <v>6.1290503367309734E-2</v>
      </c>
      <c r="N12">
        <f t="shared" si="1"/>
        <v>0.84987256799648991</v>
      </c>
    </row>
    <row r="13" spans="1:16">
      <c r="A13">
        <v>4</v>
      </c>
      <c r="B13">
        <v>1.6369772209629601</v>
      </c>
      <c r="C13">
        <v>1.6297952</v>
      </c>
      <c r="D13">
        <v>1.6052060260000001</v>
      </c>
      <c r="F13" s="7">
        <v>4</v>
      </c>
      <c r="G13">
        <f t="shared" si="2"/>
        <v>3.5766396767520359E-3</v>
      </c>
      <c r="H13">
        <f t="shared" si="0"/>
        <v>-8.2642004319655182E-4</v>
      </c>
      <c r="I13">
        <f t="shared" si="0"/>
        <v>-1.5901230064578775E-2</v>
      </c>
      <c r="K13" s="7">
        <v>4</v>
      </c>
      <c r="L13">
        <f t="shared" si="3"/>
        <v>-1.2240943011910947</v>
      </c>
      <c r="M13">
        <f t="shared" si="1"/>
        <v>0.28283980403238468</v>
      </c>
      <c r="N13">
        <f t="shared" si="1"/>
        <v>5.4421487382411664</v>
      </c>
    </row>
    <row r="14" spans="1:16">
      <c r="A14">
        <v>8</v>
      </c>
      <c r="B14">
        <v>1.6192156099999999</v>
      </c>
      <c r="C14">
        <v>1.6208415899999999</v>
      </c>
      <c r="D14">
        <v>1.578697477</v>
      </c>
      <c r="F14" s="7">
        <v>8</v>
      </c>
      <c r="G14">
        <f t="shared" si="2"/>
        <v>-7.3124170658748211E-3</v>
      </c>
      <c r="H14">
        <f t="shared" si="0"/>
        <v>-6.3155824589633536E-3</v>
      </c>
      <c r="I14">
        <f t="shared" si="0"/>
        <v>-3.2152745472030286E-2</v>
      </c>
      <c r="K14" s="7">
        <v>8</v>
      </c>
      <c r="L14">
        <f t="shared" si="3"/>
        <v>2.5026530115548016</v>
      </c>
      <c r="M14">
        <f t="shared" si="1"/>
        <v>2.1614893294870345</v>
      </c>
      <c r="N14">
        <f t="shared" si="1"/>
        <v>11.004181594188777</v>
      </c>
    </row>
    <row r="15" spans="1:16">
      <c r="A15">
        <v>16</v>
      </c>
      <c r="B15">
        <v>1.609461649</v>
      </c>
      <c r="C15">
        <v>1.6189515000000001</v>
      </c>
      <c r="D15">
        <v>1.633557557</v>
      </c>
      <c r="F15" s="7">
        <v>16</v>
      </c>
      <c r="G15">
        <f t="shared" si="2"/>
        <v>-1.3292248231857484E-2</v>
      </c>
      <c r="H15">
        <f t="shared" si="0"/>
        <v>-7.4743341792655738E-3</v>
      </c>
      <c r="I15">
        <f t="shared" si="0"/>
        <v>1.4801567050755082E-3</v>
      </c>
      <c r="K15" s="7">
        <v>16</v>
      </c>
      <c r="L15">
        <f t="shared" si="3"/>
        <v>4.5492324587222317</v>
      </c>
      <c r="M15">
        <f t="shared" si="1"/>
        <v>2.5580686624673703</v>
      </c>
      <c r="N15">
        <f t="shared" si="1"/>
        <v>-0.5065792339467835</v>
      </c>
    </row>
    <row r="17" spans="1:14">
      <c r="A17">
        <v>0</v>
      </c>
      <c r="B17">
        <v>1.6460507286915067</v>
      </c>
      <c r="C17">
        <v>1.60164616</v>
      </c>
      <c r="D17">
        <v>1.6058657160000001</v>
      </c>
      <c r="F17" s="7">
        <v>0</v>
      </c>
      <c r="G17">
        <f t="shared" si="2"/>
        <v>9.1393074278276476E-3</v>
      </c>
      <c r="H17">
        <f t="shared" si="0"/>
        <v>-1.8083666272138199E-2</v>
      </c>
      <c r="I17">
        <f t="shared" si="0"/>
        <v>-1.5496795925269979E-2</v>
      </c>
      <c r="K17" s="7">
        <v>0</v>
      </c>
      <c r="L17">
        <f t="shared" si="3"/>
        <v>-3.1279008092301255</v>
      </c>
      <c r="M17">
        <f t="shared" si="1"/>
        <v>6.189081045051732</v>
      </c>
      <c r="N17">
        <f t="shared" si="1"/>
        <v>5.303732355860542</v>
      </c>
    </row>
    <row r="18" spans="1:14">
      <c r="A18">
        <v>1</v>
      </c>
      <c r="B18">
        <v>1.6023292893543519</v>
      </c>
      <c r="C18">
        <v>1.5932451599999999</v>
      </c>
      <c r="D18">
        <v>1.6106148330000001</v>
      </c>
      <c r="F18" s="7">
        <v>1</v>
      </c>
      <c r="G18">
        <f t="shared" si="2"/>
        <v>-1.7664862239238022E-2</v>
      </c>
      <c r="H18">
        <f t="shared" si="0"/>
        <v>-2.32340417580994E-2</v>
      </c>
      <c r="I18">
        <f t="shared" si="0"/>
        <v>-1.2585269228833629E-2</v>
      </c>
      <c r="K18" s="7">
        <v>1</v>
      </c>
      <c r="L18">
        <f t="shared" si="3"/>
        <v>6.0457466092903704</v>
      </c>
      <c r="M18">
        <f t="shared" si="1"/>
        <v>7.9517817505040114</v>
      </c>
      <c r="N18">
        <f t="shared" si="1"/>
        <v>4.3072709957634734</v>
      </c>
    </row>
    <row r="19" spans="1:14">
      <c r="A19">
        <v>2</v>
      </c>
      <c r="B19">
        <v>1.61742025661555</v>
      </c>
      <c r="C19">
        <v>1.6102451200000001</v>
      </c>
      <c r="D19">
        <v>1.6069749849999999</v>
      </c>
      <c r="F19" s="7">
        <v>2</v>
      </c>
      <c r="G19">
        <f t="shared" si="2"/>
        <v>-8.4130888977886897E-3</v>
      </c>
      <c r="H19">
        <f t="shared" si="2"/>
        <v>-1.2811928051835841E-2</v>
      </c>
      <c r="I19">
        <f t="shared" si="2"/>
        <v>-1.4816739757559483E-2</v>
      </c>
      <c r="K19" s="7">
        <v>2</v>
      </c>
      <c r="L19">
        <f t="shared" si="3"/>
        <v>2.8793546753217383</v>
      </c>
      <c r="M19">
        <f t="shared" si="3"/>
        <v>4.3848443044070899</v>
      </c>
      <c r="N19">
        <f t="shared" si="3"/>
        <v>5.0709851532851262</v>
      </c>
    </row>
    <row r="20" spans="1:14">
      <c r="A20">
        <v>4</v>
      </c>
      <c r="B20">
        <v>1.640061649</v>
      </c>
      <c r="C20">
        <v>1.609856454</v>
      </c>
      <c r="D20">
        <v>1.5965148680000001</v>
      </c>
      <c r="F20" s="7">
        <v>4</v>
      </c>
      <c r="G20">
        <f t="shared" si="2"/>
        <v>5.4676005802374306E-3</v>
      </c>
      <c r="H20">
        <f t="shared" si="2"/>
        <v>-1.3050206332829384E-2</v>
      </c>
      <c r="I20">
        <f t="shared" si="2"/>
        <v>-2.122949183196543E-2</v>
      </c>
      <c r="K20" s="7">
        <v>4</v>
      </c>
      <c r="L20">
        <f t="shared" si="3"/>
        <v>-1.8712700513168776</v>
      </c>
      <c r="M20">
        <f t="shared" si="3"/>
        <v>4.4663943380203941</v>
      </c>
      <c r="N20">
        <f t="shared" si="3"/>
        <v>7.2657304949126473</v>
      </c>
    </row>
    <row r="21" spans="1:14">
      <c r="A21">
        <v>8</v>
      </c>
      <c r="B21">
        <v>1.6352835521841</v>
      </c>
      <c r="C21">
        <v>1.6202022156</v>
      </c>
      <c r="D21">
        <v>1.6111388820000001</v>
      </c>
      <c r="F21" s="7">
        <v>8</v>
      </c>
      <c r="G21">
        <f t="shared" si="2"/>
        <v>2.5383073163214309E-3</v>
      </c>
      <c r="H21">
        <f t="shared" si="2"/>
        <v>-6.7075617752484495E-3</v>
      </c>
      <c r="I21">
        <f t="shared" si="2"/>
        <v>-1.226399210431961E-2</v>
      </c>
      <c r="K21" s="7">
        <v>8</v>
      </c>
      <c r="L21">
        <f t="shared" si="3"/>
        <v>-0.86872813629421097</v>
      </c>
      <c r="M21">
        <f t="shared" si="3"/>
        <v>2.2956430856979746</v>
      </c>
      <c r="N21">
        <f t="shared" si="3"/>
        <v>4.1973148545908163</v>
      </c>
    </row>
    <row r="22" spans="1:14">
      <c r="A22">
        <v>16</v>
      </c>
      <c r="B22">
        <v>1.6160192382273699</v>
      </c>
      <c r="C22">
        <v>1.6302155659999999</v>
      </c>
      <c r="D22">
        <v>1.6211874180000001</v>
      </c>
      <c r="F22" s="7">
        <v>16</v>
      </c>
      <c r="G22">
        <f t="shared" si="2"/>
        <v>-9.2720069744298694E-3</v>
      </c>
      <c r="H22">
        <f t="shared" si="2"/>
        <v>-5.6870753974092025E-4</v>
      </c>
      <c r="I22">
        <f t="shared" si="2"/>
        <v>-6.1035667401727611E-3</v>
      </c>
      <c r="K22" s="7">
        <v>16</v>
      </c>
      <c r="L22">
        <f t="shared" si="3"/>
        <v>3.1733168347308918</v>
      </c>
      <c r="M22">
        <f t="shared" si="3"/>
        <v>0.19463846553126854</v>
      </c>
      <c r="N22">
        <f t="shared" si="3"/>
        <v>2.0889275797470734</v>
      </c>
    </row>
    <row r="23" spans="1:14">
      <c r="A23" s="6"/>
    </row>
    <row r="24" spans="1:14">
      <c r="A24">
        <v>0</v>
      </c>
      <c r="B24">
        <v>1.6492889213790427</v>
      </c>
      <c r="C24">
        <v>1.6325122645000001</v>
      </c>
      <c r="D24">
        <v>1.6157825219999999</v>
      </c>
      <c r="F24" s="7">
        <v>0</v>
      </c>
      <c r="G24">
        <f t="shared" si="2"/>
        <v>1.1124536357324466E-2</v>
      </c>
      <c r="H24">
        <f t="shared" si="2"/>
        <v>8.3932241538886565E-4</v>
      </c>
      <c r="I24">
        <f t="shared" si="2"/>
        <v>-9.4171298710583606E-3</v>
      </c>
      <c r="K24" s="7">
        <v>0</v>
      </c>
      <c r="L24">
        <f t="shared" si="3"/>
        <v>-3.807339511135805</v>
      </c>
      <c r="M24">
        <f t="shared" si="3"/>
        <v>-0.28725560257511074</v>
      </c>
      <c r="N24">
        <f t="shared" si="3"/>
        <v>3.2229847148614947</v>
      </c>
    </row>
    <row r="25" spans="1:14">
      <c r="A25">
        <v>1</v>
      </c>
      <c r="B25">
        <v>1.6066753181581499</v>
      </c>
      <c r="C25">
        <v>1.62945652</v>
      </c>
      <c r="D25">
        <v>1.6059584659999999</v>
      </c>
      <c r="F25" s="7">
        <v>1</v>
      </c>
      <c r="G25">
        <f t="shared" si="2"/>
        <v>-1.500045559570018E-2</v>
      </c>
      <c r="H25">
        <f t="shared" si="2"/>
        <v>-1.0340535593953426E-3</v>
      </c>
      <c r="I25">
        <f t="shared" si="2"/>
        <v>-1.5439933965226804E-2</v>
      </c>
      <c r="K25" s="7">
        <v>1</v>
      </c>
      <c r="L25">
        <f t="shared" si="3"/>
        <v>5.1338613529672799</v>
      </c>
      <c r="M25">
        <f t="shared" si="3"/>
        <v>0.35390175795725293</v>
      </c>
      <c r="N25">
        <f t="shared" si="3"/>
        <v>5.2842715190041396</v>
      </c>
    </row>
    <row r="26" spans="1:14">
      <c r="A26">
        <v>2</v>
      </c>
      <c r="B26">
        <v>1.6493695990484829</v>
      </c>
      <c r="C26">
        <v>1.6149959650000001</v>
      </c>
      <c r="D26">
        <v>1.6056878830000001</v>
      </c>
      <c r="F26" s="7">
        <v>2</v>
      </c>
      <c r="G26">
        <f t="shared" si="2"/>
        <v>1.1173997170436101E-2</v>
      </c>
      <c r="H26">
        <f t="shared" si="2"/>
        <v>-9.8993419757018586E-3</v>
      </c>
      <c r="I26">
        <f t="shared" si="2"/>
        <v>-1.5605819461015025E-2</v>
      </c>
      <c r="K26" s="7">
        <v>2</v>
      </c>
      <c r="L26">
        <f t="shared" si="3"/>
        <v>-3.8242673274477936</v>
      </c>
      <c r="M26">
        <f t="shared" si="3"/>
        <v>3.3880203747565112</v>
      </c>
      <c r="N26">
        <f t="shared" si="3"/>
        <v>5.3410453369999802</v>
      </c>
    </row>
    <row r="27" spans="1:14">
      <c r="A27">
        <v>4</v>
      </c>
      <c r="B27">
        <v>1.6398232360287444</v>
      </c>
      <c r="C27">
        <v>1.6197656623000001</v>
      </c>
      <c r="D27">
        <v>1.6195264190000001</v>
      </c>
      <c r="F27" s="7">
        <v>4</v>
      </c>
      <c r="G27">
        <f t="shared" si="2"/>
        <v>5.3214374660022212E-3</v>
      </c>
      <c r="H27">
        <f t="shared" si="2"/>
        <v>-6.9751981774189842E-3</v>
      </c>
      <c r="I27">
        <f t="shared" si="2"/>
        <v>-7.1218703387688764E-3</v>
      </c>
      <c r="K27" s="7">
        <v>4</v>
      </c>
      <c r="L27">
        <f t="shared" si="3"/>
        <v>-1.8212461598014373</v>
      </c>
      <c r="M27">
        <f t="shared" si="3"/>
        <v>2.3872408490448671</v>
      </c>
      <c r="N27">
        <f t="shared" si="3"/>
        <v>2.4374389604226465</v>
      </c>
    </row>
    <row r="28" spans="1:14">
      <c r="A28">
        <v>8</v>
      </c>
      <c r="B28">
        <v>1.6304616489999999</v>
      </c>
      <c r="C28">
        <v>1.605328965</v>
      </c>
      <c r="D28">
        <v>1.6265981709999999</v>
      </c>
      <c r="F28" s="7">
        <v>8</v>
      </c>
      <c r="G28">
        <f t="shared" si="2"/>
        <v>-4.178421843413771E-4</v>
      </c>
      <c r="H28">
        <f t="shared" si="2"/>
        <v>-1.5825860226241883E-2</v>
      </c>
      <c r="I28">
        <f t="shared" si="2"/>
        <v>-2.7864128761340146E-3</v>
      </c>
      <c r="K28" s="7">
        <v>8</v>
      </c>
      <c r="L28">
        <f t="shared" si="3"/>
        <v>0.14300524595029784</v>
      </c>
      <c r="M28">
        <f t="shared" si="3"/>
        <v>5.4163536350358958</v>
      </c>
      <c r="N28">
        <f t="shared" si="3"/>
        <v>0.95364152688104409</v>
      </c>
    </row>
    <row r="29" spans="1:14">
      <c r="A29">
        <v>16</v>
      </c>
      <c r="B29">
        <v>1.6275633573725701</v>
      </c>
      <c r="C29">
        <v>1.6133246560000001</v>
      </c>
      <c r="D29">
        <v>1.6183385640000001</v>
      </c>
      <c r="F29" s="7">
        <v>16</v>
      </c>
      <c r="G29">
        <f t="shared" si="2"/>
        <v>-2.194689006038808E-3</v>
      </c>
      <c r="H29">
        <f t="shared" si="2"/>
        <v>-1.0923966294600351E-2</v>
      </c>
      <c r="I29">
        <f t="shared" si="2"/>
        <v>-7.8501049861771088E-3</v>
      </c>
      <c r="K29" s="7">
        <v>16</v>
      </c>
      <c r="L29">
        <f t="shared" si="3"/>
        <v>0.7511257906802854</v>
      </c>
      <c r="M29">
        <f t="shared" si="3"/>
        <v>3.7386950031732127</v>
      </c>
      <c r="N29">
        <f t="shared" si="3"/>
        <v>2.6866751045096668</v>
      </c>
    </row>
    <row r="31" spans="1:14">
      <c r="A31">
        <v>0</v>
      </c>
      <c r="B31">
        <v>1.6328426776315259</v>
      </c>
      <c r="C31">
        <v>1.6203154550000001</v>
      </c>
      <c r="D31">
        <v>1.612815624</v>
      </c>
      <c r="F31" s="7">
        <v>0</v>
      </c>
      <c r="G31">
        <f t="shared" si="2"/>
        <v>1.0418877877076405E-3</v>
      </c>
      <c r="H31">
        <f t="shared" si="2"/>
        <v>-6.638138441144692E-3</v>
      </c>
      <c r="I31">
        <f t="shared" si="2"/>
        <v>-1.1236036992656628E-2</v>
      </c>
      <c r="K31" s="7">
        <v>0</v>
      </c>
      <c r="L31">
        <f t="shared" si="3"/>
        <v>-0.35658299931730575</v>
      </c>
      <c r="M31">
        <f t="shared" si="3"/>
        <v>2.2718831558961372</v>
      </c>
      <c r="N31">
        <f t="shared" si="3"/>
        <v>3.8455002722480986</v>
      </c>
    </row>
    <row r="32" spans="1:14">
      <c r="A32">
        <v>1</v>
      </c>
      <c r="B32">
        <v>1.60318624285214</v>
      </c>
      <c r="C32">
        <v>1.6302156154</v>
      </c>
      <c r="D32">
        <v>1.5874146309999999</v>
      </c>
      <c r="F32" s="7">
        <v>1</v>
      </c>
      <c r="G32">
        <f t="shared" si="2"/>
        <v>-1.713949236807788E-2</v>
      </c>
      <c r="H32">
        <f t="shared" si="2"/>
        <v>-5.6867725423326299E-4</v>
      </c>
      <c r="I32">
        <f t="shared" si="2"/>
        <v>-2.6808546416090762E-2</v>
      </c>
      <c r="K32" s="7">
        <v>1</v>
      </c>
      <c r="L32">
        <f t="shared" si="3"/>
        <v>5.8659403320506582</v>
      </c>
      <c r="M32">
        <f t="shared" si="3"/>
        <v>0.19462810040626785</v>
      </c>
      <c r="N32">
        <f t="shared" si="3"/>
        <v>9.1751453478685878</v>
      </c>
    </row>
    <row r="33" spans="1:14">
      <c r="A33">
        <v>2</v>
      </c>
      <c r="B33">
        <v>1.6127857717907399</v>
      </c>
      <c r="C33">
        <v>1.6198565621000001</v>
      </c>
      <c r="D33">
        <v>1.603234853</v>
      </c>
      <c r="F33" s="7">
        <v>2</v>
      </c>
      <c r="G33">
        <f t="shared" si="2"/>
        <v>-1.1254338395677133E-2</v>
      </c>
      <c r="H33">
        <f t="shared" si="2"/>
        <v>-6.9194705138552193E-3</v>
      </c>
      <c r="I33">
        <f t="shared" si="2"/>
        <v>-1.7109691092764612E-2</v>
      </c>
      <c r="K33" s="7">
        <v>2</v>
      </c>
      <c r="L33">
        <f t="shared" si="3"/>
        <v>3.8517638730482626</v>
      </c>
      <c r="M33">
        <f t="shared" si="3"/>
        <v>2.3681682217879203</v>
      </c>
      <c r="N33">
        <f t="shared" si="3"/>
        <v>5.8557409341307851</v>
      </c>
    </row>
    <row r="34" spans="1:14">
      <c r="A34">
        <v>4</v>
      </c>
      <c r="B34">
        <v>1.6405162129999999</v>
      </c>
      <c r="C34">
        <v>1.6203155611</v>
      </c>
      <c r="D34">
        <v>1.614071161</v>
      </c>
      <c r="F34" s="7">
        <v>4</v>
      </c>
      <c r="G34">
        <f t="shared" si="2"/>
        <v>5.7462787474080734E-3</v>
      </c>
      <c r="H34">
        <f t="shared" si="2"/>
        <v>-6.6380733947408732E-3</v>
      </c>
      <c r="I34">
        <f t="shared" si="2"/>
        <v>-1.046630874762422E-2</v>
      </c>
      <c r="K34" s="7">
        <v>4</v>
      </c>
      <c r="L34">
        <f t="shared" si="3"/>
        <v>-1.9666468259238581</v>
      </c>
      <c r="M34">
        <f t="shared" si="3"/>
        <v>2.2718608939577192</v>
      </c>
      <c r="N34">
        <f t="shared" si="3"/>
        <v>3.582063067674663</v>
      </c>
    </row>
    <row r="35" spans="1:14">
      <c r="A35">
        <v>8</v>
      </c>
      <c r="B35">
        <v>1.6345253609999999</v>
      </c>
      <c r="C35">
        <v>1.6405416100000001</v>
      </c>
      <c r="D35">
        <v>1.6169189909999999</v>
      </c>
      <c r="F35" s="7">
        <v>8</v>
      </c>
      <c r="G35">
        <f t="shared" si="2"/>
        <v>2.0734853560473443E-3</v>
      </c>
      <c r="H35">
        <f t="shared" si="2"/>
        <v>5.7618488088553299E-3</v>
      </c>
      <c r="I35">
        <f t="shared" si="2"/>
        <v>-8.7203982821815185E-3</v>
      </c>
      <c r="K35" s="7">
        <v>8</v>
      </c>
      <c r="L35">
        <f t="shared" si="3"/>
        <v>-0.70964420163387587</v>
      </c>
      <c r="M35">
        <f t="shared" si="3"/>
        <v>-1.9719756331869061</v>
      </c>
      <c r="N35">
        <f t="shared" si="3"/>
        <v>2.984530398943809</v>
      </c>
    </row>
    <row r="36" spans="1:14">
      <c r="A36">
        <v>16</v>
      </c>
      <c r="B36">
        <v>1.62724566</v>
      </c>
      <c r="C36">
        <v>1.6310551499999999</v>
      </c>
      <c r="D36">
        <v>1.612363679</v>
      </c>
      <c r="F36" s="7">
        <v>16</v>
      </c>
      <c r="G36">
        <f t="shared" si="2"/>
        <v>-2.3894587667386835E-3</v>
      </c>
      <c r="H36">
        <f t="shared" si="2"/>
        <v>-5.3986333693356592E-5</v>
      </c>
      <c r="I36">
        <f t="shared" si="2"/>
        <v>-1.1513109537472976E-2</v>
      </c>
      <c r="K36" s="7">
        <v>16</v>
      </c>
      <c r="L36">
        <f t="shared" si="3"/>
        <v>0.81778516251099165</v>
      </c>
      <c r="M36">
        <f t="shared" si="3"/>
        <v>1.847666228325525E-2</v>
      </c>
      <c r="N36">
        <f t="shared" si="3"/>
        <v>3.9403275273755152</v>
      </c>
    </row>
    <row r="38" spans="1:14">
      <c r="A38">
        <v>0</v>
      </c>
      <c r="B38">
        <v>1.6119875619999999</v>
      </c>
      <c r="C38">
        <v>1.6210254120000001</v>
      </c>
      <c r="D38">
        <v>1.6298801709999999</v>
      </c>
      <c r="F38" s="7">
        <v>0</v>
      </c>
      <c r="G38">
        <f t="shared" si="2"/>
        <v>-1.1743694441252783E-2</v>
      </c>
      <c r="H38">
        <f t="shared" si="2"/>
        <v>-6.2028872652267752E-3</v>
      </c>
      <c r="I38">
        <f t="shared" si="2"/>
        <v>-7.7432713099356842E-4</v>
      </c>
      <c r="K38" s="7">
        <v>0</v>
      </c>
      <c r="L38">
        <f t="shared" si="3"/>
        <v>4.0192445254987028</v>
      </c>
      <c r="M38">
        <f t="shared" si="3"/>
        <v>2.1229197343105239</v>
      </c>
      <c r="N38">
        <f t="shared" si="3"/>
        <v>0.2650111596278058</v>
      </c>
    </row>
    <row r="39" spans="1:14">
      <c r="A39">
        <v>1</v>
      </c>
      <c r="B39">
        <v>1.6325452110000001</v>
      </c>
      <c r="C39">
        <v>1.6102324561000001</v>
      </c>
      <c r="D39">
        <v>1.6073362</v>
      </c>
      <c r="F39" s="7">
        <v>1</v>
      </c>
      <c r="G39">
        <f t="shared" si="2"/>
        <v>8.5952082580997846E-4</v>
      </c>
      <c r="H39">
        <f t="shared" si="2"/>
        <v>-1.281969187044274E-2</v>
      </c>
      <c r="I39">
        <f t="shared" si="2"/>
        <v>-1.459529077753785E-2</v>
      </c>
      <c r="K39" s="7">
        <v>1</v>
      </c>
      <c r="L39">
        <f t="shared" si="3"/>
        <v>-0.29416844852107299</v>
      </c>
      <c r="M39">
        <f t="shared" si="3"/>
        <v>4.3875014482546968</v>
      </c>
      <c r="N39">
        <f t="shared" si="3"/>
        <v>4.9951948979202845</v>
      </c>
    </row>
    <row r="40" spans="1:14">
      <c r="A40">
        <v>2</v>
      </c>
      <c r="B40">
        <v>1.6254568961</v>
      </c>
      <c r="C40">
        <v>1.6098568499999999</v>
      </c>
      <c r="D40">
        <v>1.621151268</v>
      </c>
      <c r="F40" s="7">
        <v>2</v>
      </c>
      <c r="G40">
        <f t="shared" si="2"/>
        <v>-3.4860908034881621E-3</v>
      </c>
      <c r="H40">
        <f t="shared" si="2"/>
        <v>-1.3049963558315447E-2</v>
      </c>
      <c r="I40">
        <f t="shared" si="2"/>
        <v>-6.1257291105831779E-3</v>
      </c>
      <c r="K40" s="7">
        <v>2</v>
      </c>
      <c r="L40">
        <f t="shared" si="3"/>
        <v>1.1931042183873843</v>
      </c>
      <c r="M40">
        <f t="shared" si="3"/>
        <v>4.4663112491644164</v>
      </c>
      <c r="N40">
        <f t="shared" si="3"/>
        <v>2.0965125851633619</v>
      </c>
    </row>
    <row r="41" spans="1:14">
      <c r="A41">
        <v>4</v>
      </c>
      <c r="B41">
        <v>1.6016946460000001</v>
      </c>
      <c r="C41">
        <v>1.6123546200000001</v>
      </c>
      <c r="D41">
        <v>1.618914741</v>
      </c>
      <c r="F41" s="7">
        <v>4</v>
      </c>
      <c r="G41">
        <f t="shared" si="2"/>
        <v>-1.8053941107775362E-2</v>
      </c>
      <c r="H41">
        <f t="shared" si="2"/>
        <v>-1.1518663311015143E-2</v>
      </c>
      <c r="I41">
        <f t="shared" si="2"/>
        <v>-7.4968699074514644E-3</v>
      </c>
      <c r="K41" s="7">
        <v>4</v>
      </c>
      <c r="L41">
        <f t="shared" si="3"/>
        <v>6.1789076958784772</v>
      </c>
      <c r="M41">
        <f t="shared" si="3"/>
        <v>3.9422282898669851</v>
      </c>
      <c r="N41">
        <f t="shared" si="3"/>
        <v>2.5657814484728623</v>
      </c>
    </row>
    <row r="42" spans="1:14">
      <c r="A42">
        <v>8</v>
      </c>
      <c r="B42">
        <v>1.6235656845999999</v>
      </c>
      <c r="C42">
        <v>1.620125451</v>
      </c>
      <c r="D42">
        <v>1.607150866</v>
      </c>
      <c r="F42" s="7">
        <v>8</v>
      </c>
      <c r="G42">
        <f t="shared" si="2"/>
        <v>-4.6455300783802E-3</v>
      </c>
      <c r="H42">
        <f t="shared" si="2"/>
        <v>-6.7546236147948413E-3</v>
      </c>
      <c r="I42">
        <f t="shared" si="2"/>
        <v>-1.4708912928509732E-2</v>
      </c>
      <c r="K42" s="7">
        <v>8</v>
      </c>
      <c r="L42">
        <f t="shared" si="3"/>
        <v>1.5899188648829794</v>
      </c>
      <c r="M42">
        <f t="shared" si="3"/>
        <v>2.3117498604359383</v>
      </c>
      <c r="N42">
        <f t="shared" si="3"/>
        <v>5.0340817414560748</v>
      </c>
    </row>
    <row r="43" spans="1:14">
      <c r="A43">
        <v>16</v>
      </c>
      <c r="B43">
        <v>1.63544254951</v>
      </c>
      <c r="C43">
        <v>1.6286485545</v>
      </c>
      <c r="D43">
        <v>1.609728389</v>
      </c>
      <c r="F43" s="7">
        <v>16</v>
      </c>
      <c r="G43">
        <f t="shared" si="2"/>
        <v>2.635783322707308E-3</v>
      </c>
      <c r="H43">
        <f t="shared" si="2"/>
        <v>-1.5293905079373227E-3</v>
      </c>
      <c r="I43">
        <f t="shared" si="2"/>
        <v>-1.3128718752375756E-2</v>
      </c>
      <c r="K43" s="7">
        <v>16</v>
      </c>
      <c r="L43">
        <f t="shared" si="3"/>
        <v>-0.90208900982457851</v>
      </c>
      <c r="M43">
        <f t="shared" si="3"/>
        <v>0.52342935667534463</v>
      </c>
      <c r="N43">
        <f t="shared" si="3"/>
        <v>4.4932649803062601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W17"/>
  <sheetViews>
    <sheetView topLeftCell="H1" workbookViewId="0">
      <selection activeCell="E23" sqref="E23"/>
    </sheetView>
  </sheetViews>
  <sheetFormatPr baseColWidth="10" defaultRowHeight="15"/>
  <sheetData>
    <row r="1" spans="1:23">
      <c r="A1" s="3" t="s">
        <v>0</v>
      </c>
      <c r="I1" s="3" t="s">
        <v>1</v>
      </c>
      <c r="Q1" s="3" t="s">
        <v>41</v>
      </c>
    </row>
    <row r="2" spans="1:23">
      <c r="A2" s="7" t="s">
        <v>42</v>
      </c>
      <c r="B2" s="9" t="s">
        <v>19</v>
      </c>
      <c r="C2" s="9" t="s">
        <v>20</v>
      </c>
      <c r="D2" s="9" t="s">
        <v>21</v>
      </c>
      <c r="E2" s="9" t="s">
        <v>22</v>
      </c>
      <c r="F2" s="9" t="s">
        <v>23</v>
      </c>
      <c r="G2" s="9" t="s">
        <v>24</v>
      </c>
      <c r="I2" s="7" t="s">
        <v>42</v>
      </c>
      <c r="J2" s="9" t="s">
        <v>19</v>
      </c>
      <c r="K2" s="9" t="s">
        <v>20</v>
      </c>
      <c r="L2" s="9" t="s">
        <v>21</v>
      </c>
      <c r="M2" s="9" t="s">
        <v>22</v>
      </c>
      <c r="N2" s="9" t="s">
        <v>23</v>
      </c>
      <c r="O2" s="9" t="s">
        <v>24</v>
      </c>
      <c r="Q2" s="7" t="s">
        <v>42</v>
      </c>
      <c r="R2" s="9" t="s">
        <v>19</v>
      </c>
      <c r="S2" s="9" t="s">
        <v>20</v>
      </c>
      <c r="T2" s="9" t="s">
        <v>21</v>
      </c>
      <c r="U2" s="9" t="s">
        <v>22</v>
      </c>
      <c r="V2" s="9" t="s">
        <v>23</v>
      </c>
      <c r="W2" s="9" t="s">
        <v>24</v>
      </c>
    </row>
    <row r="3" spans="1:23">
      <c r="A3" s="7">
        <v>0</v>
      </c>
      <c r="B3">
        <v>0.78289676129764951</v>
      </c>
      <c r="C3">
        <v>1.7596175395039846</v>
      </c>
      <c r="D3">
        <v>-3.1279008092301255</v>
      </c>
      <c r="E3">
        <v>-3.807339511135805</v>
      </c>
      <c r="F3">
        <v>-0.35658299931730575</v>
      </c>
      <c r="G3">
        <v>4.0192445254987028</v>
      </c>
      <c r="I3" s="7">
        <v>0</v>
      </c>
      <c r="J3">
        <v>0.78289676129669961</v>
      </c>
      <c r="K3">
        <v>1.7596175395039846</v>
      </c>
      <c r="L3">
        <v>6.189081045051732</v>
      </c>
      <c r="M3">
        <v>-0.28725560257511074</v>
      </c>
      <c r="N3">
        <v>2.2718831558961372</v>
      </c>
      <c r="O3">
        <v>2.1229197343105239</v>
      </c>
      <c r="Q3" s="7">
        <v>0</v>
      </c>
      <c r="R3">
        <v>4.0084629071497044</v>
      </c>
      <c r="S3">
        <v>3.0457492609159789</v>
      </c>
      <c r="T3">
        <v>5.303732355860542</v>
      </c>
      <c r="U3">
        <v>3.2229847148614947</v>
      </c>
      <c r="V3">
        <v>3.8455002722480986</v>
      </c>
      <c r="W3">
        <v>0.2650111596278058</v>
      </c>
    </row>
    <row r="4" spans="1:23">
      <c r="A4" s="7">
        <v>1</v>
      </c>
      <c r="B4">
        <v>-3.2195791936827298</v>
      </c>
      <c r="C4">
        <v>0.18243057039079913</v>
      </c>
      <c r="D4">
        <v>6.0457466092903704</v>
      </c>
      <c r="E4">
        <v>5.1338613529672799</v>
      </c>
      <c r="F4">
        <v>5.8659403320506582</v>
      </c>
      <c r="G4">
        <v>-0.29416844852107299</v>
      </c>
      <c r="I4" s="7">
        <v>1</v>
      </c>
      <c r="J4">
        <v>-3.2195791936821219</v>
      </c>
      <c r="K4">
        <v>-0.64454513205005759</v>
      </c>
      <c r="L4">
        <v>7.9517817505040114</v>
      </c>
      <c r="M4">
        <v>0.35390175795725293</v>
      </c>
      <c r="N4">
        <v>0.19462810040626785</v>
      </c>
      <c r="O4">
        <v>4.3875014482546968</v>
      </c>
      <c r="Q4" s="7">
        <v>1</v>
      </c>
      <c r="R4">
        <v>2.0468283867528232</v>
      </c>
      <c r="S4">
        <v>-0.89932724745551484</v>
      </c>
      <c r="T4">
        <v>4.3072709957634734</v>
      </c>
      <c r="U4">
        <v>5.2842715190041396</v>
      </c>
      <c r="V4">
        <v>9.1751453478685878</v>
      </c>
      <c r="W4">
        <v>4.9951948979202845</v>
      </c>
    </row>
    <row r="5" spans="1:23">
      <c r="A5" s="7">
        <v>2</v>
      </c>
      <c r="B5">
        <v>-1.4449291128135182</v>
      </c>
      <c r="C5">
        <v>2.5199489450721293</v>
      </c>
      <c r="D5">
        <v>2.8793546753217383</v>
      </c>
      <c r="E5">
        <v>-3.8242673274477936</v>
      </c>
      <c r="F5">
        <v>3.8517638730482626</v>
      </c>
      <c r="G5">
        <v>1.1931042183873843</v>
      </c>
      <c r="I5" s="7">
        <v>2</v>
      </c>
      <c r="J5">
        <v>-1.444929112814278</v>
      </c>
      <c r="K5">
        <v>6.1290503367309734E-2</v>
      </c>
      <c r="L5">
        <v>4.3848443044070899</v>
      </c>
      <c r="M5">
        <v>3.3880203747565112</v>
      </c>
      <c r="N5">
        <v>2.3681682217879203</v>
      </c>
      <c r="O5">
        <v>4.4663112491644164</v>
      </c>
      <c r="Q5" s="7">
        <v>2</v>
      </c>
      <c r="R5">
        <v>3.5505598020254081</v>
      </c>
      <c r="S5">
        <v>0.84987256799648991</v>
      </c>
      <c r="T5">
        <v>5.0709851532851262</v>
      </c>
      <c r="U5">
        <v>5.3410453369999802</v>
      </c>
      <c r="V5">
        <v>5.8557409341307851</v>
      </c>
      <c r="W5">
        <v>2.0965125851633619</v>
      </c>
    </row>
    <row r="6" spans="1:23">
      <c r="A6" s="7">
        <v>4</v>
      </c>
      <c r="B6">
        <v>3.2141629181397859</v>
      </c>
      <c r="C6">
        <v>-1.2240943011910947</v>
      </c>
      <c r="D6">
        <v>-1.8712700513168776</v>
      </c>
      <c r="E6">
        <v>-1.8212461598014373</v>
      </c>
      <c r="F6">
        <v>-1.9666468259238581</v>
      </c>
      <c r="G6">
        <v>6.1789076958784772</v>
      </c>
      <c r="I6" s="7">
        <v>4</v>
      </c>
      <c r="J6">
        <v>3.2141629181389879</v>
      </c>
      <c r="K6">
        <v>0.28283980403238468</v>
      </c>
      <c r="L6">
        <v>4.4663943380203941</v>
      </c>
      <c r="M6">
        <v>2.3872408490448671</v>
      </c>
      <c r="N6">
        <v>2.2718608939577192</v>
      </c>
      <c r="O6">
        <v>3.9422282898669851</v>
      </c>
      <c r="Q6" s="7">
        <v>4</v>
      </c>
      <c r="R6">
        <v>1.8118348475802268</v>
      </c>
      <c r="S6">
        <v>5.4421487382411664</v>
      </c>
      <c r="T6">
        <v>7.2657304949126473</v>
      </c>
      <c r="U6">
        <v>2.4374389604226465</v>
      </c>
      <c r="V6">
        <v>3.582063067674663</v>
      </c>
      <c r="W6">
        <v>2.5657814484728623</v>
      </c>
    </row>
    <row r="7" spans="1:23">
      <c r="A7" s="7">
        <v>8</v>
      </c>
      <c r="B7">
        <v>12.587303135307906</v>
      </c>
      <c r="C7">
        <v>2.5026530115548016</v>
      </c>
      <c r="D7">
        <v>-0.86872813629421097</v>
      </c>
      <c r="E7">
        <v>0.14300524595029784</v>
      </c>
      <c r="F7">
        <v>-0.70964420163387587</v>
      </c>
      <c r="G7">
        <v>1.5899188648829794</v>
      </c>
      <c r="I7" s="7">
        <v>8</v>
      </c>
      <c r="J7">
        <v>5.0415578903639124</v>
      </c>
      <c r="K7">
        <v>2.1614893294870345</v>
      </c>
      <c r="L7">
        <v>2.2956430856979746</v>
      </c>
      <c r="M7">
        <v>5.4163536350358958</v>
      </c>
      <c r="N7">
        <v>-1.9719756331869061</v>
      </c>
      <c r="O7">
        <v>2.3117498604359383</v>
      </c>
      <c r="Q7" s="7">
        <v>8</v>
      </c>
      <c r="R7">
        <v>4.5727912967068676</v>
      </c>
      <c r="S7">
        <v>11.004181594188777</v>
      </c>
      <c r="T7">
        <v>4.1973148545908163</v>
      </c>
      <c r="U7">
        <v>0.95364152688104409</v>
      </c>
      <c r="V7">
        <v>2.984530398943809</v>
      </c>
      <c r="W7">
        <v>5.0340817414560748</v>
      </c>
    </row>
    <row r="8" spans="1:23">
      <c r="A8" s="7">
        <v>16</v>
      </c>
      <c r="B8">
        <v>-2.821116887883957</v>
      </c>
      <c r="C8">
        <v>4.5492324587222317</v>
      </c>
      <c r="D8">
        <v>3.1733168347308918</v>
      </c>
      <c r="E8">
        <v>0.7511257906802854</v>
      </c>
      <c r="F8">
        <v>0.81778516251099165</v>
      </c>
      <c r="G8">
        <v>-0.90208900982457851</v>
      </c>
      <c r="I8" s="7">
        <v>16</v>
      </c>
      <c r="J8">
        <v>-2.8211168878847928</v>
      </c>
      <c r="K8">
        <v>2.5580686624673703</v>
      </c>
      <c r="L8">
        <v>0.19463846553126854</v>
      </c>
      <c r="M8">
        <v>3.7386950031732127</v>
      </c>
      <c r="N8">
        <v>1.847666228325525E-2</v>
      </c>
      <c r="O8">
        <v>0.52342935667534463</v>
      </c>
      <c r="Q8" s="7">
        <v>16</v>
      </c>
      <c r="R8">
        <v>5.7796523142375191</v>
      </c>
      <c r="S8">
        <v>-0.5065792339467835</v>
      </c>
      <c r="T8">
        <v>2.0889275797470734</v>
      </c>
      <c r="U8">
        <v>2.6866751045096668</v>
      </c>
      <c r="V8">
        <v>3.9403275273755152</v>
      </c>
      <c r="W8">
        <v>4.4932649803062601</v>
      </c>
    </row>
    <row r="10" spans="1:23">
      <c r="A10" s="3" t="s">
        <v>0</v>
      </c>
      <c r="I10" s="3" t="s">
        <v>1</v>
      </c>
      <c r="Q10" s="3" t="s">
        <v>41</v>
      </c>
    </row>
    <row r="11" spans="1:23">
      <c r="A11" s="7" t="s">
        <v>42</v>
      </c>
      <c r="B11" t="s">
        <v>5</v>
      </c>
      <c r="C11" t="s">
        <v>6</v>
      </c>
      <c r="D11" s="3" t="s">
        <v>7</v>
      </c>
      <c r="E11" t="s">
        <v>8</v>
      </c>
      <c r="F11" s="3" t="s">
        <v>9</v>
      </c>
      <c r="G11" t="s">
        <v>10</v>
      </c>
      <c r="I11" s="7" t="s">
        <v>42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Q11" s="7" t="s">
        <v>42</v>
      </c>
      <c r="R11" t="s">
        <v>5</v>
      </c>
      <c r="S11" t="s">
        <v>6</v>
      </c>
      <c r="T11" t="s">
        <v>7</v>
      </c>
      <c r="U11" t="s">
        <v>8</v>
      </c>
      <c r="V11" t="s">
        <v>9</v>
      </c>
      <c r="W11" t="s">
        <v>10</v>
      </c>
    </row>
    <row r="12" spans="1:23">
      <c r="A12" s="7">
        <v>0</v>
      </c>
      <c r="B12">
        <v>6</v>
      </c>
      <c r="C12">
        <v>0</v>
      </c>
      <c r="D12" s="3">
        <v>-0.122</v>
      </c>
      <c r="E12">
        <v>2.9729999999999999</v>
      </c>
      <c r="F12" s="3">
        <v>1.214</v>
      </c>
      <c r="G12">
        <v>3.12</v>
      </c>
      <c r="I12" s="7">
        <v>0</v>
      </c>
      <c r="J12">
        <v>6</v>
      </c>
      <c r="K12">
        <v>0</v>
      </c>
      <c r="L12">
        <v>2.14</v>
      </c>
      <c r="M12">
        <v>2.2040000000000002</v>
      </c>
      <c r="N12">
        <v>0.9</v>
      </c>
      <c r="O12">
        <v>2.3130000000000002</v>
      </c>
      <c r="Q12" s="7">
        <v>0</v>
      </c>
      <c r="R12">
        <v>6</v>
      </c>
      <c r="S12">
        <v>0</v>
      </c>
      <c r="T12">
        <v>3.282</v>
      </c>
      <c r="U12">
        <v>1.679</v>
      </c>
      <c r="V12">
        <v>0.68500000000000005</v>
      </c>
      <c r="W12">
        <v>1.762</v>
      </c>
    </row>
    <row r="13" spans="1:23">
      <c r="A13" s="7">
        <v>1</v>
      </c>
      <c r="B13">
        <v>6</v>
      </c>
      <c r="C13">
        <v>0</v>
      </c>
      <c r="D13" s="3">
        <v>2.286</v>
      </c>
      <c r="E13">
        <v>3.91</v>
      </c>
      <c r="F13" s="3">
        <v>1.5960000000000001</v>
      </c>
      <c r="G13">
        <v>4.1040000000000001</v>
      </c>
      <c r="I13" s="7">
        <v>1</v>
      </c>
      <c r="J13">
        <v>6</v>
      </c>
      <c r="K13">
        <v>0</v>
      </c>
      <c r="L13">
        <v>1.504</v>
      </c>
      <c r="M13">
        <v>3.996</v>
      </c>
      <c r="N13">
        <v>1.6319999999999999</v>
      </c>
      <c r="O13">
        <v>4.194</v>
      </c>
      <c r="Q13" s="7">
        <v>1</v>
      </c>
      <c r="R13">
        <v>6</v>
      </c>
      <c r="S13">
        <v>0</v>
      </c>
      <c r="T13">
        <v>4.1520000000000001</v>
      </c>
      <c r="U13">
        <v>3.3820000000000001</v>
      </c>
      <c r="V13">
        <v>1.381</v>
      </c>
      <c r="W13">
        <v>3.5489999999999999</v>
      </c>
    </row>
    <row r="14" spans="1:23">
      <c r="A14" s="7">
        <v>2</v>
      </c>
      <c r="B14">
        <v>6</v>
      </c>
      <c r="C14">
        <v>0</v>
      </c>
      <c r="D14" s="3">
        <v>0.86199999999999999</v>
      </c>
      <c r="E14">
        <v>2.9380000000000002</v>
      </c>
      <c r="F14" s="3">
        <v>1.1990000000000001</v>
      </c>
      <c r="G14">
        <v>3.0830000000000002</v>
      </c>
      <c r="I14" s="7">
        <v>2</v>
      </c>
      <c r="J14">
        <v>6</v>
      </c>
      <c r="K14">
        <v>0</v>
      </c>
      <c r="L14">
        <v>2.2040000000000002</v>
      </c>
      <c r="M14">
        <v>2.4169999999999998</v>
      </c>
      <c r="N14">
        <v>0.98699999999999999</v>
      </c>
      <c r="O14">
        <v>2.536</v>
      </c>
      <c r="Q14" s="7">
        <v>2</v>
      </c>
      <c r="R14">
        <v>6</v>
      </c>
      <c r="S14">
        <v>0</v>
      </c>
      <c r="T14">
        <v>3.794</v>
      </c>
      <c r="U14">
        <v>1.994</v>
      </c>
      <c r="V14">
        <v>0.81399999999999995</v>
      </c>
      <c r="W14">
        <v>2.093</v>
      </c>
    </row>
    <row r="15" spans="1:23">
      <c r="A15" s="7">
        <v>4</v>
      </c>
      <c r="B15">
        <v>6</v>
      </c>
      <c r="C15">
        <v>0</v>
      </c>
      <c r="D15" s="3">
        <v>0.41799999999999998</v>
      </c>
      <c r="E15">
        <v>3.4540000000000002</v>
      </c>
      <c r="F15" s="3">
        <v>1.41</v>
      </c>
      <c r="G15">
        <v>3.625</v>
      </c>
      <c r="I15" s="7">
        <v>4</v>
      </c>
      <c r="J15">
        <v>6</v>
      </c>
      <c r="K15">
        <v>0</v>
      </c>
      <c r="L15">
        <v>2.7610000000000001</v>
      </c>
      <c r="M15">
        <v>1.4850000000000001</v>
      </c>
      <c r="N15">
        <v>0.60599999999999998</v>
      </c>
      <c r="O15">
        <v>1.5589999999999999</v>
      </c>
      <c r="Q15" s="7">
        <v>4</v>
      </c>
      <c r="R15">
        <v>6</v>
      </c>
      <c r="S15">
        <v>0</v>
      </c>
      <c r="T15">
        <v>3.851</v>
      </c>
      <c r="U15">
        <v>2.101</v>
      </c>
      <c r="V15">
        <v>0.85799999999999998</v>
      </c>
      <c r="W15">
        <v>2.2050000000000001</v>
      </c>
    </row>
    <row r="16" spans="1:23">
      <c r="A16" s="7">
        <v>8</v>
      </c>
      <c r="B16">
        <v>6</v>
      </c>
      <c r="C16">
        <v>0</v>
      </c>
      <c r="D16" s="3">
        <v>2.5409999999999999</v>
      </c>
      <c r="E16">
        <v>5.0949999999999998</v>
      </c>
      <c r="F16" s="3">
        <v>2.08</v>
      </c>
      <c r="G16">
        <v>5.3470000000000004</v>
      </c>
      <c r="I16" s="7">
        <v>8</v>
      </c>
      <c r="J16">
        <v>6</v>
      </c>
      <c r="K16">
        <v>0</v>
      </c>
      <c r="L16">
        <v>2.5419999999999998</v>
      </c>
      <c r="M16">
        <v>2.6509999999999998</v>
      </c>
      <c r="N16">
        <v>1.0820000000000001</v>
      </c>
      <c r="O16">
        <v>2.782</v>
      </c>
      <c r="Q16" s="7">
        <v>8</v>
      </c>
      <c r="R16">
        <v>6</v>
      </c>
      <c r="S16">
        <v>0</v>
      </c>
      <c r="T16">
        <v>4.7910000000000004</v>
      </c>
      <c r="U16">
        <v>3.3780000000000001</v>
      </c>
      <c r="V16">
        <v>1.379</v>
      </c>
      <c r="W16">
        <v>3.5449999999999999</v>
      </c>
    </row>
    <row r="17" spans="1:23">
      <c r="A17" s="7">
        <v>16</v>
      </c>
      <c r="B17">
        <v>6</v>
      </c>
      <c r="C17">
        <v>0</v>
      </c>
      <c r="D17" s="3">
        <v>0.92800000000000005</v>
      </c>
      <c r="E17">
        <v>2.6680000000000001</v>
      </c>
      <c r="F17" s="3">
        <v>1.089</v>
      </c>
      <c r="G17">
        <v>2.8</v>
      </c>
      <c r="I17" s="7">
        <v>16</v>
      </c>
      <c r="J17">
        <v>6</v>
      </c>
      <c r="K17">
        <v>0</v>
      </c>
      <c r="L17">
        <v>0.70199999999999996</v>
      </c>
      <c r="M17">
        <v>2.2730000000000001</v>
      </c>
      <c r="N17">
        <v>0.92800000000000005</v>
      </c>
      <c r="O17">
        <v>2.3849999999999998</v>
      </c>
      <c r="Q17" s="7">
        <v>16</v>
      </c>
      <c r="R17">
        <v>6</v>
      </c>
      <c r="S17">
        <v>0</v>
      </c>
      <c r="T17">
        <v>3.08</v>
      </c>
      <c r="U17">
        <v>2.1920000000000002</v>
      </c>
      <c r="V17">
        <v>0.89500000000000002</v>
      </c>
      <c r="W17">
        <v>2.2999999999999998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CaM WT RAW</vt:lpstr>
      <vt:lpstr>CAM WT STATISTIC</vt:lpstr>
      <vt:lpstr>CAM 3 RAW</vt:lpstr>
      <vt:lpstr>CAM 3 STATISTICS</vt:lpstr>
      <vt:lpstr>EFFICIENCY</vt:lpstr>
      <vt:lpstr>CAM124 RAW</vt:lpstr>
      <vt:lpstr>CAM124 STATISTIC</vt:lpstr>
      <vt:lpstr>CaM1234 RAW</vt:lpstr>
      <vt:lpstr>CaM1234 STATISTIC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Gomis</dc:creator>
  <cp:lastModifiedBy>Karol Gomis</cp:lastModifiedBy>
  <dcterms:created xsi:type="dcterms:W3CDTF">2022-09-07T18:03:38Z</dcterms:created>
  <dcterms:modified xsi:type="dcterms:W3CDTF">2022-09-09T12:42:45Z</dcterms:modified>
</cp:coreProperties>
</file>