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8.227.41.58\LaboKCNQ\aaaPAPERS_NUESTROS\S2S3 paper\eLifeS2S3\RawData\"/>
    </mc:Choice>
  </mc:AlternateContent>
  <xr:revisionPtr revIDLastSave="0" documentId="13_ncr:1_{D5767CBB-B3E3-4A78-B6EC-C1E01C914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0" i="1" l="1"/>
  <c r="Z87" i="1" s="1"/>
  <c r="AA71" i="1"/>
  <c r="AA72" i="1"/>
  <c r="AA73" i="1"/>
  <c r="AA74" i="1"/>
  <c r="Z91" i="1" s="1"/>
  <c r="AA75" i="1"/>
  <c r="AA76" i="1"/>
  <c r="AA77" i="1"/>
  <c r="AA78" i="1"/>
  <c r="Z95" i="1" s="1"/>
  <c r="AA79" i="1"/>
  <c r="AA69" i="1"/>
  <c r="Z86" i="1" s="1"/>
  <c r="AA53" i="1"/>
  <c r="AA54" i="1"/>
  <c r="AA55" i="1"/>
  <c r="AA56" i="1"/>
  <c r="AA57" i="1"/>
  <c r="AA58" i="1"/>
  <c r="AA59" i="1"/>
  <c r="AA60" i="1"/>
  <c r="AA61" i="1"/>
  <c r="AA62" i="1"/>
  <c r="AA52" i="1"/>
  <c r="Z96" i="1"/>
  <c r="Z94" i="1"/>
  <c r="Z93" i="1"/>
  <c r="Z92" i="1"/>
  <c r="Z90" i="1"/>
  <c r="Z89" i="1"/>
  <c r="Z88" i="1"/>
  <c r="X98" i="1"/>
  <c r="X97" i="1"/>
  <c r="X87" i="1"/>
  <c r="X88" i="1"/>
  <c r="X89" i="1"/>
  <c r="X90" i="1"/>
  <c r="X91" i="1"/>
  <c r="X92" i="1"/>
  <c r="X93" i="1"/>
  <c r="X94" i="1"/>
  <c r="X95" i="1"/>
  <c r="X96" i="1"/>
  <c r="X86" i="1"/>
  <c r="U94" i="1"/>
  <c r="U93" i="1"/>
  <c r="U92" i="1"/>
  <c r="U91" i="1"/>
  <c r="U90" i="1"/>
  <c r="U89" i="1"/>
  <c r="U88" i="1"/>
  <c r="U87" i="1"/>
  <c r="U86" i="1"/>
  <c r="S87" i="1"/>
  <c r="S88" i="1"/>
  <c r="S89" i="1"/>
  <c r="S90" i="1"/>
  <c r="S91" i="1"/>
  <c r="S92" i="1"/>
  <c r="S93" i="1"/>
  <c r="S94" i="1"/>
  <c r="S86" i="1"/>
  <c r="J10" i="1"/>
  <c r="Y55" i="1" s="1"/>
  <c r="Y61" i="1" l="1"/>
  <c r="Y57" i="1"/>
  <c r="Y53" i="1"/>
  <c r="Y58" i="1"/>
  <c r="Y54" i="1"/>
  <c r="Y52" i="1"/>
  <c r="Y60" i="1"/>
  <c r="Y56" i="1"/>
  <c r="Y62" i="1"/>
  <c r="Y63" i="1"/>
  <c r="Y59" i="1"/>
  <c r="I3" i="1"/>
  <c r="Q53" i="1"/>
  <c r="S28" i="1"/>
  <c r="X42" i="1"/>
  <c r="S29" i="1"/>
  <c r="U29" i="1"/>
  <c r="X29" i="1"/>
  <c r="Z29" i="1"/>
  <c r="S30" i="1"/>
  <c r="U30" i="1"/>
  <c r="X30" i="1"/>
  <c r="Z30" i="1"/>
  <c r="S31" i="1"/>
  <c r="U31" i="1"/>
  <c r="X31" i="1"/>
  <c r="Z31" i="1"/>
  <c r="S32" i="1"/>
  <c r="U32" i="1"/>
  <c r="X32" i="1"/>
  <c r="Z32" i="1"/>
  <c r="S33" i="1"/>
  <c r="U33" i="1"/>
  <c r="X33" i="1"/>
  <c r="Z33" i="1"/>
  <c r="S34" i="1"/>
  <c r="U34" i="1"/>
  <c r="X34" i="1"/>
  <c r="Z34" i="1"/>
  <c r="S35" i="1"/>
  <c r="U35" i="1"/>
  <c r="X35" i="1"/>
  <c r="Z35" i="1"/>
  <c r="S36" i="1"/>
  <c r="U36" i="1"/>
  <c r="X36" i="1"/>
  <c r="Z36" i="1"/>
  <c r="U37" i="1"/>
  <c r="X37" i="1"/>
  <c r="Z37" i="1"/>
  <c r="U38" i="1"/>
  <c r="X38" i="1"/>
  <c r="Z38" i="1"/>
  <c r="X39" i="1"/>
  <c r="Z39" i="1"/>
  <c r="X40" i="1"/>
  <c r="Z40" i="1"/>
  <c r="X41" i="1"/>
  <c r="U28" i="1"/>
  <c r="X28" i="1"/>
  <c r="Z28" i="1"/>
  <c r="V55" i="1" l="1"/>
  <c r="V59" i="1"/>
  <c r="V52" i="1"/>
  <c r="V53" i="1"/>
  <c r="V57" i="1"/>
  <c r="V61" i="1"/>
  <c r="V54" i="1"/>
  <c r="V58" i="1"/>
  <c r="V62" i="1"/>
  <c r="V56" i="1"/>
  <c r="V60" i="1"/>
  <c r="B54" i="1"/>
  <c r="T56" i="1"/>
  <c r="T60" i="1"/>
  <c r="T53" i="1"/>
  <c r="T57" i="1"/>
  <c r="T55" i="1"/>
  <c r="T59" i="1"/>
  <c r="T52" i="1"/>
  <c r="T54" i="1"/>
  <c r="T58" i="1"/>
  <c r="Q52" i="1"/>
  <c r="H56" i="1"/>
  <c r="S53" i="1"/>
  <c r="U62" i="1"/>
  <c r="U61" i="1"/>
  <c r="U60" i="1"/>
  <c r="S58" i="1"/>
  <c r="U59" i="1"/>
  <c r="S57" i="1"/>
  <c r="U58" i="1"/>
  <c r="S56" i="1"/>
  <c r="U57" i="1"/>
  <c r="S55" i="1"/>
  <c r="U56" i="1"/>
  <c r="S54" i="1"/>
  <c r="U54" i="1"/>
  <c r="S60" i="1"/>
  <c r="U55" i="1"/>
  <c r="U53" i="1"/>
  <c r="S59" i="1"/>
  <c r="X64" i="1"/>
  <c r="X55" i="1"/>
  <c r="Z58" i="1"/>
  <c r="X54" i="1"/>
  <c r="X62" i="1"/>
  <c r="Z57" i="1"/>
  <c r="X53" i="1"/>
  <c r="X61" i="1"/>
  <c r="Z56" i="1"/>
  <c r="Z64" i="1"/>
  <c r="X60" i="1"/>
  <c r="Z55" i="1"/>
  <c r="Z63" i="1"/>
  <c r="X59" i="1"/>
  <c r="Z54" i="1"/>
  <c r="Z62" i="1"/>
  <c r="X58" i="1"/>
  <c r="X66" i="1"/>
  <c r="Z53" i="1"/>
  <c r="Z61" i="1"/>
  <c r="X57" i="1"/>
  <c r="X65" i="1"/>
  <c r="Z59" i="1"/>
  <c r="Z60" i="1"/>
  <c r="X56" i="1"/>
  <c r="X63" i="1"/>
  <c r="Q54" i="1"/>
  <c r="Q57" i="1"/>
  <c r="Q55" i="1"/>
  <c r="Q56" i="1"/>
  <c r="H52" i="1"/>
  <c r="H54" i="1"/>
  <c r="A55" i="1"/>
  <c r="H57" i="1"/>
  <c r="H53" i="1"/>
  <c r="B58" i="1"/>
  <c r="H55" i="1"/>
  <c r="A53" i="1"/>
  <c r="B56" i="1"/>
  <c r="B52" i="1"/>
  <c r="A56" i="1"/>
  <c r="A54" i="1"/>
  <c r="A52" i="1"/>
  <c r="B57" i="1"/>
  <c r="B55" i="1"/>
  <c r="B53" i="1"/>
  <c r="F52" i="1"/>
  <c r="F57" i="1"/>
  <c r="G56" i="1"/>
  <c r="C56" i="1"/>
  <c r="D55" i="1"/>
  <c r="E54" i="1"/>
  <c r="F53" i="1"/>
  <c r="S52" i="1"/>
  <c r="E52" i="1"/>
  <c r="E57" i="1"/>
  <c r="F56" i="1"/>
  <c r="G55" i="1"/>
  <c r="C55" i="1"/>
  <c r="D54" i="1"/>
  <c r="E53" i="1"/>
  <c r="U52" i="1"/>
  <c r="C52" i="1"/>
  <c r="D57" i="1"/>
  <c r="F55" i="1"/>
  <c r="C54" i="1"/>
  <c r="D52" i="1"/>
  <c r="E56" i="1"/>
  <c r="G54" i="1"/>
  <c r="D53" i="1"/>
  <c r="G52" i="1"/>
  <c r="G57" i="1"/>
  <c r="C57" i="1"/>
  <c r="D56" i="1"/>
  <c r="E55" i="1"/>
  <c r="F54" i="1"/>
  <c r="G53" i="1"/>
  <c r="C53" i="1"/>
  <c r="N56" i="1"/>
  <c r="M55" i="1"/>
  <c r="J52" i="1"/>
  <c r="L54" i="1"/>
  <c r="O57" i="1"/>
  <c r="K53" i="1"/>
  <c r="P52" i="1"/>
  <c r="N57" i="1"/>
  <c r="M56" i="1"/>
  <c r="L55" i="1"/>
  <c r="K54" i="1"/>
  <c r="J53" i="1"/>
  <c r="M52" i="1"/>
  <c r="K57" i="1"/>
  <c r="J56" i="1"/>
  <c r="P54" i="1"/>
  <c r="O53" i="1"/>
  <c r="X52" i="1"/>
  <c r="L52" i="1"/>
  <c r="J57" i="1"/>
  <c r="P55" i="1"/>
  <c r="O54" i="1"/>
  <c r="N53" i="1"/>
  <c r="O52" i="1"/>
  <c r="K52" i="1"/>
  <c r="M57" i="1"/>
  <c r="P56" i="1"/>
  <c r="L56" i="1"/>
  <c r="O55" i="1"/>
  <c r="K55" i="1"/>
  <c r="N54" i="1"/>
  <c r="J54" i="1"/>
  <c r="M53" i="1"/>
  <c r="Z52" i="1"/>
  <c r="N52" i="1"/>
  <c r="P57" i="1"/>
  <c r="L57" i="1"/>
  <c r="O56" i="1"/>
  <c r="K56" i="1"/>
  <c r="N55" i="1"/>
  <c r="J55" i="1"/>
  <c r="M54" i="1"/>
  <c r="P53" i="1"/>
  <c r="L53" i="1"/>
  <c r="C20" i="1"/>
  <c r="I4" i="1" l="1"/>
  <c r="H61" i="1" s="1"/>
  <c r="K10" i="1"/>
  <c r="Z79" i="1" s="1"/>
  <c r="D25" i="1"/>
  <c r="E25" i="1"/>
  <c r="F25" i="1"/>
  <c r="G25" i="1"/>
  <c r="J25" i="1"/>
  <c r="K25" i="1"/>
  <c r="L25" i="1"/>
  <c r="M25" i="1"/>
  <c r="N25" i="1"/>
  <c r="O25" i="1"/>
  <c r="P25" i="1"/>
  <c r="C25" i="1"/>
  <c r="M24" i="1"/>
  <c r="L24" i="1"/>
  <c r="P24" i="1"/>
  <c r="O24" i="1"/>
  <c r="N24" i="1"/>
  <c r="K24" i="1"/>
  <c r="J24" i="1"/>
  <c r="G24" i="1"/>
  <c r="F24" i="1"/>
  <c r="E24" i="1"/>
  <c r="D24" i="1"/>
  <c r="C24" i="1"/>
  <c r="P23" i="1"/>
  <c r="O23" i="1"/>
  <c r="N23" i="1"/>
  <c r="M23" i="1"/>
  <c r="L23" i="1"/>
  <c r="K23" i="1"/>
  <c r="J23" i="1"/>
  <c r="G23" i="1"/>
  <c r="F23" i="1"/>
  <c r="E23" i="1"/>
  <c r="D23" i="1"/>
  <c r="C23" i="1"/>
  <c r="P22" i="1"/>
  <c r="O22" i="1"/>
  <c r="N22" i="1"/>
  <c r="M22" i="1"/>
  <c r="L22" i="1"/>
  <c r="K22" i="1"/>
  <c r="J22" i="1"/>
  <c r="G22" i="1"/>
  <c r="F22" i="1"/>
  <c r="E22" i="1"/>
  <c r="D22" i="1"/>
  <c r="C22" i="1"/>
  <c r="P21" i="1"/>
  <c r="O21" i="1"/>
  <c r="N21" i="1"/>
  <c r="M21" i="1"/>
  <c r="L21" i="1"/>
  <c r="K21" i="1"/>
  <c r="J21" i="1"/>
  <c r="G21" i="1"/>
  <c r="F21" i="1"/>
  <c r="E21" i="1"/>
  <c r="D21" i="1"/>
  <c r="C21" i="1"/>
  <c r="P20" i="1"/>
  <c r="O20" i="1"/>
  <c r="N20" i="1"/>
  <c r="M20" i="1"/>
  <c r="L20" i="1"/>
  <c r="K20" i="1"/>
  <c r="J20" i="1"/>
  <c r="G20" i="1"/>
  <c r="F20" i="1"/>
  <c r="E20" i="1"/>
  <c r="D20" i="1"/>
  <c r="T72" i="1" l="1"/>
  <c r="V73" i="1"/>
  <c r="V67" i="1"/>
  <c r="V68" i="1"/>
  <c r="T64" i="1"/>
  <c r="V69" i="1"/>
  <c r="V65" i="1"/>
  <c r="V64" i="1"/>
  <c r="V66" i="1"/>
  <c r="T66" i="1"/>
  <c r="V72" i="1"/>
  <c r="T70" i="1"/>
  <c r="V74" i="1"/>
  <c r="V71" i="1"/>
  <c r="V70" i="1"/>
  <c r="T68" i="1"/>
  <c r="T71" i="1"/>
  <c r="T69" i="1"/>
  <c r="T67" i="1"/>
  <c r="T65" i="1"/>
  <c r="Q61" i="1"/>
  <c r="Y72" i="1"/>
  <c r="Y76" i="1"/>
  <c r="Y69" i="1"/>
  <c r="Y78" i="1"/>
  <c r="Y77" i="1"/>
  <c r="Y74" i="1"/>
  <c r="Y73" i="1"/>
  <c r="Y70" i="1"/>
  <c r="Y79" i="1"/>
  <c r="Y75" i="1"/>
  <c r="Y80" i="1"/>
  <c r="Y71" i="1"/>
  <c r="X79" i="1"/>
  <c r="Z74" i="1"/>
  <c r="Z71" i="1"/>
  <c r="Z73" i="1"/>
  <c r="Z70" i="1"/>
  <c r="Z72" i="1"/>
  <c r="Q62" i="1"/>
  <c r="G63" i="1"/>
  <c r="X74" i="1"/>
  <c r="U67" i="1"/>
  <c r="U64" i="1"/>
  <c r="X81" i="1"/>
  <c r="X72" i="1"/>
  <c r="C64" i="1"/>
  <c r="U68" i="1"/>
  <c r="S67" i="1"/>
  <c r="Q64" i="1"/>
  <c r="Z77" i="1"/>
  <c r="X70" i="1"/>
  <c r="Z80" i="1"/>
  <c r="S66" i="1"/>
  <c r="U72" i="1"/>
  <c r="U73" i="1"/>
  <c r="X76" i="1"/>
  <c r="AC79" i="1"/>
  <c r="U65" i="1"/>
  <c r="AB79" i="1"/>
  <c r="Z78" i="1"/>
  <c r="H60" i="1"/>
  <c r="X77" i="1"/>
  <c r="X78" i="1"/>
  <c r="S68" i="1"/>
  <c r="S72" i="1"/>
  <c r="Q65" i="1"/>
  <c r="S71" i="1"/>
  <c r="S65" i="1"/>
  <c r="S69" i="1"/>
  <c r="X71" i="1"/>
  <c r="H62" i="1"/>
  <c r="U70" i="1"/>
  <c r="D62" i="1"/>
  <c r="X80" i="1"/>
  <c r="X73" i="1"/>
  <c r="U69" i="1"/>
  <c r="S70" i="1"/>
  <c r="Q60" i="1"/>
  <c r="U66" i="1"/>
  <c r="D61" i="1"/>
  <c r="X83" i="1"/>
  <c r="X75" i="1"/>
  <c r="U74" i="1"/>
  <c r="S64" i="1"/>
  <c r="U71" i="1"/>
  <c r="Z81" i="1"/>
  <c r="Z75" i="1"/>
  <c r="X82" i="1"/>
  <c r="Z76" i="1"/>
  <c r="Q63" i="1"/>
  <c r="G61" i="1"/>
  <c r="G69" i="1" s="1"/>
  <c r="F61" i="1"/>
  <c r="B66" i="1"/>
  <c r="H64" i="1"/>
  <c r="H65" i="1"/>
  <c r="H63" i="1"/>
  <c r="D64" i="1"/>
  <c r="D65" i="1"/>
  <c r="F64" i="1"/>
  <c r="C62" i="1"/>
  <c r="D63" i="1"/>
  <c r="B65" i="1"/>
  <c r="A73" i="1" s="1"/>
  <c r="E63" i="1"/>
  <c r="E64" i="1"/>
  <c r="A60" i="1"/>
  <c r="C65" i="1"/>
  <c r="E60" i="1"/>
  <c r="F65" i="1"/>
  <c r="A62" i="1"/>
  <c r="G65" i="1"/>
  <c r="A63" i="1"/>
  <c r="B64" i="1"/>
  <c r="B62" i="1"/>
  <c r="B60" i="1"/>
  <c r="A61" i="1"/>
  <c r="C63" i="1"/>
  <c r="C61" i="1"/>
  <c r="E62" i="1"/>
  <c r="D60" i="1"/>
  <c r="B63" i="1"/>
  <c r="E61" i="1"/>
  <c r="F62" i="1"/>
  <c r="B61" i="1"/>
  <c r="A69" i="1" s="1"/>
  <c r="G62" i="1"/>
  <c r="F60" i="1"/>
  <c r="C60" i="1"/>
  <c r="A64" i="1"/>
  <c r="E65" i="1"/>
  <c r="G60" i="1"/>
  <c r="G64" i="1"/>
  <c r="F63" i="1"/>
  <c r="P61" i="1"/>
  <c r="P69" i="1" s="1"/>
  <c r="J63" i="1"/>
  <c r="P64" i="1"/>
  <c r="L64" i="1"/>
  <c r="M62" i="1"/>
  <c r="K63" i="1"/>
  <c r="L61" i="1"/>
  <c r="P65" i="1"/>
  <c r="M61" i="1"/>
  <c r="N60" i="1"/>
  <c r="L65" i="1"/>
  <c r="O60" i="1"/>
  <c r="O64" i="1"/>
  <c r="K64" i="1"/>
  <c r="K60" i="1"/>
  <c r="K61" i="1"/>
  <c r="O61" i="1"/>
  <c r="L62" i="1"/>
  <c r="P62" i="1"/>
  <c r="M63" i="1"/>
  <c r="J60" i="1"/>
  <c r="P60" i="1"/>
  <c r="K62" i="1"/>
  <c r="J64" i="1"/>
  <c r="L60" i="1"/>
  <c r="N61" i="1"/>
  <c r="O65" i="1"/>
  <c r="N65" i="1"/>
  <c r="J61" i="1"/>
  <c r="X69" i="1"/>
  <c r="J65" i="1"/>
  <c r="K65" i="1"/>
  <c r="O62" i="1"/>
  <c r="N64" i="1"/>
  <c r="M64" i="1"/>
  <c r="M60" i="1"/>
  <c r="P63" i="1"/>
  <c r="L63" i="1"/>
  <c r="M65" i="1"/>
  <c r="N62" i="1"/>
  <c r="J62" i="1"/>
  <c r="Z69" i="1"/>
  <c r="O63" i="1"/>
  <c r="N63" i="1"/>
  <c r="P70" i="1" l="1"/>
  <c r="G71" i="1"/>
  <c r="E70" i="1"/>
  <c r="C69" i="1"/>
  <c r="G73" i="1"/>
  <c r="L68" i="1"/>
  <c r="C68" i="1"/>
  <c r="E72" i="1"/>
  <c r="P73" i="1"/>
  <c r="G68" i="1"/>
  <c r="C72" i="1"/>
  <c r="P71" i="1"/>
  <c r="E71" i="1"/>
  <c r="P68" i="1"/>
  <c r="P72" i="1"/>
  <c r="C71" i="1"/>
  <c r="C70" i="1"/>
  <c r="G70" i="1"/>
  <c r="G72" i="1"/>
  <c r="A68" i="1"/>
  <c r="E69" i="1"/>
  <c r="E68" i="1"/>
  <c r="A70" i="1"/>
  <c r="E73" i="1"/>
  <c r="A71" i="1"/>
  <c r="A72" i="1"/>
  <c r="C73" i="1"/>
  <c r="N73" i="1"/>
  <c r="J70" i="1"/>
  <c r="J72" i="1"/>
  <c r="L73" i="1"/>
  <c r="L69" i="1"/>
  <c r="N70" i="1"/>
  <c r="N72" i="1"/>
  <c r="J73" i="1"/>
  <c r="N69" i="1"/>
  <c r="N68" i="1"/>
  <c r="J71" i="1"/>
  <c r="N71" i="1"/>
  <c r="L72" i="1"/>
  <c r="L71" i="1"/>
  <c r="J69" i="1"/>
  <c r="J68" i="1"/>
  <c r="L70" i="1"/>
</calcChain>
</file>

<file path=xl/sharedStrings.xml><?xml version="1.0" encoding="utf-8"?>
<sst xmlns="http://schemas.openxmlformats.org/spreadsheetml/2006/main" count="118" uniqueCount="58">
  <si>
    <t>EGTA+S2S3</t>
  </si>
  <si>
    <t>CA+S2S3</t>
  </si>
  <si>
    <t>EGTA S2S3 OX</t>
  </si>
  <si>
    <t>CA OX S2S3</t>
  </si>
  <si>
    <t>DTT Q2</t>
  </si>
  <si>
    <t>Q4 EGTA</t>
  </si>
  <si>
    <t>Q4 CA</t>
  </si>
  <si>
    <t>DTT  Q4</t>
  </si>
  <si>
    <t>EFFCIENCY</t>
  </si>
  <si>
    <t>FRET-RATIO (sum526-530nm/sum491-495nm)</t>
  </si>
  <si>
    <t>Column</t>
  </si>
  <si>
    <t>Size</t>
  </si>
  <si>
    <t>Missing</t>
  </si>
  <si>
    <t>Mean</t>
  </si>
  <si>
    <t>Std Dev</t>
  </si>
  <si>
    <t>Std. Error</t>
  </si>
  <si>
    <t>C.I. of Mean</t>
  </si>
  <si>
    <t>STATISTIC</t>
  </si>
  <si>
    <t>42.49*(LN(RATIO))+21.297</t>
  </si>
  <si>
    <t>sensor Q2 + H2O2</t>
  </si>
  <si>
    <t>Sensor Q2 + DTT</t>
  </si>
  <si>
    <t>sensor Q4 + H2O2</t>
  </si>
  <si>
    <t>CONTROL</t>
  </si>
  <si>
    <t>Q2 + H2O2</t>
  </si>
  <si>
    <t>Q2+DTT</t>
  </si>
  <si>
    <t>Q4 + H2O2</t>
  </si>
  <si>
    <t>Q4 + DTT</t>
  </si>
  <si>
    <t>=</t>
  </si>
  <si>
    <t>q2</t>
  </si>
  <si>
    <t>q4</t>
  </si>
  <si>
    <t>EGTA</t>
  </si>
  <si>
    <t>Ca</t>
  </si>
  <si>
    <t>DTT Q2 CA</t>
  </si>
  <si>
    <t>DTT Q4 Ca</t>
  </si>
  <si>
    <t>Col 1</t>
  </si>
  <si>
    <t>Col 2</t>
  </si>
  <si>
    <t>Col 3</t>
  </si>
  <si>
    <t>Col 4</t>
  </si>
  <si>
    <t>Col 5</t>
  </si>
  <si>
    <t>Col 6</t>
  </si>
  <si>
    <t>Col 7</t>
  </si>
  <si>
    <t>Col 8</t>
  </si>
  <si>
    <t>kcnq2 ca</t>
  </si>
  <si>
    <t>q2 s2s3</t>
  </si>
  <si>
    <t>q2 h2o2</t>
  </si>
  <si>
    <t>q2 dtt</t>
  </si>
  <si>
    <t>q4 ca</t>
  </si>
  <si>
    <t>q4 s2s3</t>
  </si>
  <si>
    <t>q4 h2o2</t>
  </si>
  <si>
    <t>q4 dtt</t>
  </si>
  <si>
    <t>q2 h2o2 solo</t>
  </si>
  <si>
    <t>q2 dtt solo</t>
  </si>
  <si>
    <t>q4 h2o2 solo</t>
  </si>
  <si>
    <t>q4 dtt solo</t>
  </si>
  <si>
    <t>H2O2 + Ca</t>
  </si>
  <si>
    <t>sensor Q4 + DTT</t>
  </si>
  <si>
    <t>DTT + Ca</t>
  </si>
  <si>
    <t>DTT+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</si>
</sst>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9"/>
  <sheetViews>
    <sheetView tabSelected="1" topLeftCell="G77" workbookViewId="0">
      <selection activeCell="AA76" sqref="AA76"/>
    </sheetView>
  </sheetViews>
  <sheetFormatPr baseColWidth="10" defaultRowHeight="15" x14ac:dyDescent="0.25"/>
  <cols>
    <col min="17" max="17" width="12.5703125" bestFit="1" customWidth="1"/>
    <col min="18" max="18" width="11.42578125" style="2"/>
  </cols>
  <sheetData>
    <row r="1" spans="1:27" x14ac:dyDescent="0.25">
      <c r="C1" s="2" t="s">
        <v>9</v>
      </c>
      <c r="D1" s="2"/>
      <c r="E1" s="2"/>
      <c r="F1" s="2"/>
      <c r="S1" t="s">
        <v>22</v>
      </c>
    </row>
    <row r="2" spans="1:27" x14ac:dyDescent="0.25">
      <c r="A2" t="s">
        <v>30</v>
      </c>
      <c r="B2" t="s">
        <v>31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32</v>
      </c>
      <c r="I2" s="2" t="s">
        <v>28</v>
      </c>
      <c r="J2" s="4" t="s">
        <v>5</v>
      </c>
      <c r="K2" s="4" t="s">
        <v>6</v>
      </c>
      <c r="L2" s="4" t="s">
        <v>0</v>
      </c>
      <c r="M2" s="4" t="s">
        <v>1</v>
      </c>
      <c r="N2" s="4" t="s">
        <v>2</v>
      </c>
      <c r="O2" s="4" t="s">
        <v>3</v>
      </c>
      <c r="P2" s="4" t="s">
        <v>7</v>
      </c>
      <c r="Q2" s="4" t="s">
        <v>33</v>
      </c>
      <c r="S2" s="4" t="s">
        <v>19</v>
      </c>
      <c r="T2" s="4" t="s">
        <v>54</v>
      </c>
      <c r="U2" s="4" t="s">
        <v>20</v>
      </c>
      <c r="V2" s="4" t="s">
        <v>57</v>
      </c>
      <c r="X2" s="4" t="s">
        <v>21</v>
      </c>
      <c r="Y2" s="4" t="s">
        <v>54</v>
      </c>
      <c r="Z2" s="4" t="s">
        <v>55</v>
      </c>
      <c r="AA2" s="4" t="s">
        <v>56</v>
      </c>
    </row>
    <row r="3" spans="1:27" x14ac:dyDescent="0.25">
      <c r="A3">
        <v>1.7132000000000001</v>
      </c>
      <c r="B3">
        <v>1.2295</v>
      </c>
      <c r="C3">
        <v>1.7266999999999999</v>
      </c>
      <c r="D3">
        <v>2.1985999999999999</v>
      </c>
      <c r="E3">
        <v>1.5689</v>
      </c>
      <c r="F3">
        <v>1.274</v>
      </c>
      <c r="G3" s="1">
        <v>1.6651</v>
      </c>
      <c r="H3" s="1">
        <v>1.798745</v>
      </c>
      <c r="I3" s="2">
        <f>MEDIAN(A3:A7)</f>
        <v>1.7132000000000001</v>
      </c>
      <c r="J3">
        <v>1.6143000000000001</v>
      </c>
      <c r="K3">
        <v>1.1508</v>
      </c>
      <c r="L3">
        <v>1.6440999999999999</v>
      </c>
      <c r="M3">
        <v>1.9052</v>
      </c>
      <c r="N3">
        <v>1.6125</v>
      </c>
      <c r="O3">
        <v>1.2547999999999999</v>
      </c>
      <c r="P3" s="1">
        <v>1.663</v>
      </c>
      <c r="Q3" s="1">
        <v>1.84745</v>
      </c>
      <c r="S3" s="1">
        <v>1.7518644790112934</v>
      </c>
      <c r="T3" s="1">
        <v>1.1985539999999999</v>
      </c>
      <c r="U3" s="1">
        <v>1.7527632950990615</v>
      </c>
      <c r="V3" s="1">
        <v>1.214521</v>
      </c>
      <c r="W3" s="1"/>
      <c r="X3" s="1">
        <v>1.5606581071166501</v>
      </c>
      <c r="Y3" s="1">
        <v>1.16584</v>
      </c>
      <c r="Z3" s="1">
        <v>1.56058839907192</v>
      </c>
      <c r="AA3" s="1">
        <v>1.146552</v>
      </c>
    </row>
    <row r="4" spans="1:27" x14ac:dyDescent="0.25">
      <c r="A4">
        <v>1.7150000000000001</v>
      </c>
      <c r="B4">
        <v>1.2325999999999999</v>
      </c>
      <c r="C4">
        <v>1.7090000000000001</v>
      </c>
      <c r="D4">
        <v>2.1267</v>
      </c>
      <c r="E4">
        <v>1.5176000000000001</v>
      </c>
      <c r="F4">
        <v>1.2444999999999999</v>
      </c>
      <c r="G4" s="1">
        <v>1.6851</v>
      </c>
      <c r="H4" s="1">
        <v>1.815456</v>
      </c>
      <c r="I4" s="2">
        <f>MEDIAN(B52:B57)</f>
        <v>-0.28890380574363761</v>
      </c>
      <c r="J4">
        <v>1.5724</v>
      </c>
      <c r="K4">
        <v>1.1187</v>
      </c>
      <c r="L4">
        <v>1.6116999999999999</v>
      </c>
      <c r="M4">
        <v>1.9655</v>
      </c>
      <c r="N4">
        <v>1.6023000000000001</v>
      </c>
      <c r="O4">
        <v>1.2897000000000001</v>
      </c>
      <c r="P4" s="1">
        <v>1.6746000000000001</v>
      </c>
      <c r="Q4" s="1">
        <v>1.895232</v>
      </c>
      <c r="S4" s="1">
        <v>1.7000724900326205</v>
      </c>
      <c r="T4" s="1">
        <v>1.202145</v>
      </c>
      <c r="U4" s="1">
        <v>1.7174569175348067</v>
      </c>
      <c r="V4" s="1">
        <v>1.2254512</v>
      </c>
      <c r="W4" s="1"/>
      <c r="X4" s="1">
        <v>1.6016069641785</v>
      </c>
      <c r="Y4" s="1">
        <v>1.1542540999999999</v>
      </c>
      <c r="Z4" s="1">
        <v>1.59604517016787</v>
      </c>
      <c r="AA4" s="1">
        <v>1.165254</v>
      </c>
    </row>
    <row r="5" spans="1:27" x14ac:dyDescent="0.25">
      <c r="A5">
        <v>1.7122999999999999</v>
      </c>
      <c r="B5">
        <v>1.2070000000000001</v>
      </c>
      <c r="C5">
        <v>1.7276</v>
      </c>
      <c r="D5">
        <v>1.9114</v>
      </c>
      <c r="E5">
        <v>1.6074999999999999</v>
      </c>
      <c r="F5">
        <v>1.2422</v>
      </c>
      <c r="G5" s="1">
        <v>1.6855</v>
      </c>
      <c r="H5" s="1">
        <v>1.85475452</v>
      </c>
      <c r="I5" s="5" t="s">
        <v>29</v>
      </c>
      <c r="J5">
        <v>1.5940000000000001</v>
      </c>
      <c r="K5">
        <v>1.1321000000000001</v>
      </c>
      <c r="L5">
        <v>1.6234999999999999</v>
      </c>
      <c r="M5">
        <v>1.9645999999999999</v>
      </c>
      <c r="N5">
        <v>1.6253</v>
      </c>
      <c r="O5">
        <v>1.2987</v>
      </c>
      <c r="P5" s="1">
        <v>1.6846000000000001</v>
      </c>
      <c r="Q5" s="1">
        <v>1.812541</v>
      </c>
      <c r="S5" s="1">
        <v>1.6896551724137931</v>
      </c>
      <c r="T5" s="1">
        <v>1.187592</v>
      </c>
      <c r="U5" s="1">
        <v>1.6855303612605688</v>
      </c>
      <c r="V5" s="1">
        <v>1.2046399999999999</v>
      </c>
      <c r="W5" s="1"/>
      <c r="X5" s="1">
        <v>1.61576081983713</v>
      </c>
      <c r="Y5" s="1">
        <v>1.1789552000000001</v>
      </c>
      <c r="Z5" s="1">
        <v>1.5625120274913999</v>
      </c>
      <c r="AA5" s="1">
        <v>1.14785</v>
      </c>
    </row>
    <row r="6" spans="1:27" x14ac:dyDescent="0.25">
      <c r="A6">
        <v>1.7128000000000001</v>
      </c>
      <c r="B6">
        <v>1.2316</v>
      </c>
      <c r="C6">
        <v>1.7150000000000001</v>
      </c>
      <c r="D6">
        <v>2.0446</v>
      </c>
      <c r="E6">
        <v>1.5811999999999999</v>
      </c>
      <c r="F6">
        <v>1.2165999999999999</v>
      </c>
      <c r="G6" s="1">
        <v>1.6776</v>
      </c>
      <c r="H6" s="1">
        <v>1.83256</v>
      </c>
      <c r="I6" s="5">
        <v>1.4204613559999999</v>
      </c>
      <c r="J6">
        <v>1.5896999999999999</v>
      </c>
      <c r="K6">
        <v>1.1653</v>
      </c>
      <c r="L6">
        <v>1.6725000000000001</v>
      </c>
      <c r="M6">
        <v>1.9684999999999999</v>
      </c>
      <c r="N6">
        <v>1.5876999999999999</v>
      </c>
      <c r="O6">
        <v>1.2124999999999999</v>
      </c>
      <c r="P6" s="1">
        <v>1.6791</v>
      </c>
      <c r="Q6" s="1">
        <v>1.8356520000000001</v>
      </c>
      <c r="S6" s="1">
        <v>1.6581827890006229</v>
      </c>
      <c r="T6" s="1">
        <v>1.2145142</v>
      </c>
      <c r="U6" s="1">
        <v>1.6752910737386804</v>
      </c>
      <c r="V6" s="1">
        <v>1.1875150000000001</v>
      </c>
      <c r="W6" s="1"/>
      <c r="X6" s="1">
        <v>1.56440846599131</v>
      </c>
      <c r="Y6" s="1">
        <v>1.1320212000000001</v>
      </c>
      <c r="Z6" s="1">
        <v>1.59646772116976</v>
      </c>
      <c r="AA6" s="1">
        <v>1.187551</v>
      </c>
    </row>
    <row r="7" spans="1:27" x14ac:dyDescent="0.25">
      <c r="A7">
        <v>1.7151000000000001</v>
      </c>
      <c r="B7">
        <v>1.1511</v>
      </c>
      <c r="C7">
        <v>1.7322</v>
      </c>
      <c r="D7">
        <v>2.1545000000000001</v>
      </c>
      <c r="E7">
        <v>1.6125</v>
      </c>
      <c r="F7">
        <v>1.2354000000000001</v>
      </c>
      <c r="G7" s="1">
        <v>1.6832</v>
      </c>
      <c r="H7" s="1">
        <v>1.8255600000000001</v>
      </c>
      <c r="I7" s="6">
        <v>-0.19926907153061202</v>
      </c>
      <c r="J7">
        <v>1.5922000000000001</v>
      </c>
      <c r="K7">
        <v>1.1532</v>
      </c>
      <c r="L7">
        <v>1.6351</v>
      </c>
      <c r="M7">
        <v>1.9704999999999999</v>
      </c>
      <c r="N7">
        <v>1.5904</v>
      </c>
      <c r="O7">
        <v>1.2254</v>
      </c>
      <c r="P7" s="1">
        <v>1.6845000000000001</v>
      </c>
      <c r="Q7" s="1">
        <v>1.8478000000000001</v>
      </c>
      <c r="S7" s="1">
        <v>1.7494539781591263</v>
      </c>
      <c r="T7" s="1">
        <v>1.2004570000000001</v>
      </c>
      <c r="U7" s="1">
        <v>1.6757149240393208</v>
      </c>
      <c r="V7" s="1">
        <v>1.1795599999999999</v>
      </c>
      <c r="W7" s="1"/>
      <c r="X7" s="1">
        <v>1.5864996433666101</v>
      </c>
      <c r="Y7" s="1">
        <v>1.1452569800000001</v>
      </c>
      <c r="Z7" s="1">
        <v>1.5864820462370799</v>
      </c>
      <c r="AA7" s="1">
        <v>1.1232249999999999</v>
      </c>
    </row>
    <row r="8" spans="1:27" x14ac:dyDescent="0.25">
      <c r="B8">
        <v>1.1819</v>
      </c>
      <c r="C8" s="1">
        <v>1.7095</v>
      </c>
      <c r="D8" s="1">
        <v>2.0617999999999999</v>
      </c>
      <c r="E8" s="1">
        <v>1.5673999999999999</v>
      </c>
      <c r="F8" s="1">
        <v>1.2401</v>
      </c>
      <c r="G8" s="1">
        <v>1.6676</v>
      </c>
      <c r="H8" s="1">
        <v>1.8451651</v>
      </c>
      <c r="I8" s="1"/>
      <c r="J8" s="1">
        <v>1.5827</v>
      </c>
      <c r="K8" s="1">
        <v>1.1436999999999999</v>
      </c>
      <c r="L8" s="1">
        <v>1.6269</v>
      </c>
      <c r="M8" s="1">
        <v>1.9331</v>
      </c>
      <c r="N8" s="1">
        <v>1.5934999999999999</v>
      </c>
      <c r="O8" s="1">
        <v>1.2527999999999999</v>
      </c>
      <c r="P8" s="1">
        <v>1.6655</v>
      </c>
      <c r="Q8" s="1">
        <v>1.8320099999999999</v>
      </c>
      <c r="S8" s="1">
        <v>1.6982918842375432</v>
      </c>
      <c r="T8" s="1">
        <v>1.1878960000000001</v>
      </c>
      <c r="U8" s="1">
        <v>1.7511563367252545</v>
      </c>
      <c r="V8" s="1">
        <v>1.2135499999999999</v>
      </c>
      <c r="W8" s="1"/>
      <c r="X8" s="1">
        <v>1.6045570767975299</v>
      </c>
      <c r="Y8" s="1">
        <v>1.1874521</v>
      </c>
      <c r="Z8" s="1">
        <v>1.5761746914653201</v>
      </c>
      <c r="AA8" s="1">
        <v>1.1541250000000001</v>
      </c>
    </row>
    <row r="9" spans="1:27" x14ac:dyDescent="0.25">
      <c r="B9">
        <v>1.1727000000000001</v>
      </c>
      <c r="S9" s="1">
        <v>1.6879200131126044</v>
      </c>
      <c r="T9" s="1">
        <v>1.198664</v>
      </c>
      <c r="U9" s="1">
        <v>1.7160683432520638</v>
      </c>
      <c r="V9" s="1">
        <v>1.2452620000000001</v>
      </c>
      <c r="W9" s="1"/>
      <c r="X9" s="1">
        <v>1.6047138700290899</v>
      </c>
      <c r="Y9" s="1">
        <v>1.1598660000000001</v>
      </c>
      <c r="Z9" s="1">
        <v>1.6051378579003099</v>
      </c>
      <c r="AA9" s="1">
        <v>1.132045</v>
      </c>
    </row>
    <row r="10" spans="1:27" x14ac:dyDescent="0.25">
      <c r="J10">
        <f>MEDIAN(J3:J8)</f>
        <v>1.5909499999999999</v>
      </c>
      <c r="K10">
        <f>MEDIAN(K52:K57)</f>
        <v>-0.27888997140073535</v>
      </c>
      <c r="S10" s="1">
        <v>1.6563532070224232</v>
      </c>
      <c r="T10" s="1">
        <v>1.20556</v>
      </c>
      <c r="U10" s="1">
        <v>1.684285308326229</v>
      </c>
      <c r="V10" s="1">
        <v>1.187524</v>
      </c>
      <c r="W10" s="1"/>
      <c r="X10" s="1">
        <v>1.6309446254072</v>
      </c>
      <c r="Y10" s="1">
        <v>1.1402099999999999</v>
      </c>
      <c r="Z10" s="1">
        <v>1.56511693171188</v>
      </c>
      <c r="AA10" s="1">
        <v>1.1985600000000001</v>
      </c>
    </row>
    <row r="11" spans="1:27" x14ac:dyDescent="0.25">
      <c r="S11" s="1">
        <v>1.6534080797294892</v>
      </c>
      <c r="T11" s="1">
        <v>1.2258161999999999</v>
      </c>
      <c r="U11" s="1">
        <v>1.6739546324132277</v>
      </c>
      <c r="V11" s="1">
        <v>1.1976599999999999</v>
      </c>
      <c r="W11" s="1"/>
      <c r="X11" s="1">
        <v>1.6153190266334501</v>
      </c>
      <c r="Y11" s="1">
        <v>1.164855</v>
      </c>
      <c r="Z11" s="1">
        <v>1.5634661054497101</v>
      </c>
      <c r="AA11" s="1">
        <v>1.1547799999999999</v>
      </c>
    </row>
    <row r="12" spans="1:27" x14ac:dyDescent="0.25">
      <c r="S12" s="1"/>
      <c r="T12" s="1"/>
      <c r="U12" s="1">
        <v>1.6745210306099978</v>
      </c>
      <c r="V12" s="1">
        <v>1.2384599999999999</v>
      </c>
      <c r="W12" s="1"/>
      <c r="X12" s="1">
        <v>1.6482489566321901</v>
      </c>
      <c r="Y12" s="1">
        <v>1.1325369000000001</v>
      </c>
      <c r="Z12" s="1">
        <v>1.60447969884377</v>
      </c>
      <c r="AA12" s="1">
        <v>1.14541</v>
      </c>
    </row>
    <row r="13" spans="1:27" x14ac:dyDescent="0.25">
      <c r="S13" s="1"/>
      <c r="T13" s="1"/>
      <c r="U13" s="1">
        <v>1.6669147056087805</v>
      </c>
      <c r="V13" s="1">
        <v>1.2245656</v>
      </c>
      <c r="W13" s="1"/>
      <c r="X13" s="1">
        <v>1.6046626893070199</v>
      </c>
      <c r="Y13" s="1">
        <v>1.1705875400000001</v>
      </c>
      <c r="Z13" s="1">
        <v>1.56142455525854</v>
      </c>
      <c r="AA13" s="1">
        <v>1.1452100000000001</v>
      </c>
    </row>
    <row r="14" spans="1:27" x14ac:dyDescent="0.25">
      <c r="S14" s="1"/>
      <c r="T14" s="1"/>
      <c r="U14" s="1"/>
      <c r="V14" s="1"/>
      <c r="W14" s="1"/>
      <c r="X14" s="1">
        <v>1.6443269775344536</v>
      </c>
      <c r="Y14" s="1">
        <v>1.123532</v>
      </c>
      <c r="Z14" s="1">
        <v>1.56279029160118</v>
      </c>
    </row>
    <row r="15" spans="1:27" x14ac:dyDescent="0.25">
      <c r="S15" s="1"/>
      <c r="T15" s="1"/>
      <c r="U15" s="1"/>
      <c r="V15" s="1"/>
      <c r="W15" s="1"/>
      <c r="X15" s="1">
        <v>1.6294806471797623</v>
      </c>
      <c r="Y15" s="1"/>
      <c r="Z15" s="1">
        <v>1.55626635674931</v>
      </c>
    </row>
    <row r="16" spans="1:27" x14ac:dyDescent="0.25">
      <c r="S16" s="1"/>
      <c r="T16" s="1"/>
      <c r="U16" s="1"/>
      <c r="V16" s="1"/>
      <c r="W16" s="1"/>
      <c r="X16" s="1">
        <v>1.6280627533932663</v>
      </c>
      <c r="Y16" s="1"/>
      <c r="Z16" s="1"/>
    </row>
    <row r="17" spans="3:26" x14ac:dyDescent="0.25">
      <c r="S17" s="1"/>
      <c r="T17" s="1"/>
      <c r="U17" s="1"/>
      <c r="V17" s="1"/>
      <c r="W17" s="1"/>
      <c r="X17" s="1">
        <v>1.5661828884603599</v>
      </c>
      <c r="Y17" s="1"/>
      <c r="Z17" s="1"/>
    </row>
    <row r="18" spans="3:26" hidden="1" x14ac:dyDescent="0.25">
      <c r="C18" s="2" t="s">
        <v>8</v>
      </c>
      <c r="D18" s="2" t="s">
        <v>18</v>
      </c>
      <c r="E18" s="2"/>
    </row>
    <row r="19" spans="3:26" hidden="1" x14ac:dyDescent="0.25"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/>
      <c r="J19" s="4" t="s">
        <v>5</v>
      </c>
      <c r="K19" s="4" t="s">
        <v>6</v>
      </c>
      <c r="L19" s="4" t="s">
        <v>0</v>
      </c>
      <c r="M19" s="4" t="s">
        <v>1</v>
      </c>
      <c r="N19" s="4" t="s">
        <v>2</v>
      </c>
      <c r="O19" s="4" t="s">
        <v>3</v>
      </c>
      <c r="P19" s="4" t="s">
        <v>7</v>
      </c>
      <c r="Q19" s="4"/>
    </row>
    <row r="20" spans="3:26" hidden="1" x14ac:dyDescent="0.25">
      <c r="C20">
        <f t="shared" ref="C20:G25" si="0">42.49*(LN(C3))+21.297</f>
        <v>44.505550957816155</v>
      </c>
      <c r="D20">
        <f t="shared" si="0"/>
        <v>54.771505543969994</v>
      </c>
      <c r="E20">
        <f t="shared" si="0"/>
        <v>40.433422569044275</v>
      </c>
      <c r="F20">
        <f t="shared" si="0"/>
        <v>31.586444563302294</v>
      </c>
      <c r="G20">
        <f t="shared" si="0"/>
        <v>42.962021369962812</v>
      </c>
      <c r="J20">
        <f t="shared" ref="J20:P25" si="1">42.49*(LN(J3))+21.297</f>
        <v>41.64552159844542</v>
      </c>
      <c r="K20">
        <f t="shared" si="1"/>
        <v>27.265032916021422</v>
      </c>
      <c r="L20">
        <f t="shared" si="1"/>
        <v>42.422735755254152</v>
      </c>
      <c r="M20">
        <f t="shared" si="1"/>
        <v>48.68550120274471</v>
      </c>
      <c r="N20">
        <f t="shared" si="1"/>
        <v>41.598117354034216</v>
      </c>
      <c r="O20">
        <f t="shared" si="1"/>
        <v>30.94121862473806</v>
      </c>
      <c r="P20">
        <f t="shared" si="1"/>
        <v>42.9083997769565</v>
      </c>
    </row>
    <row r="21" spans="3:26" hidden="1" x14ac:dyDescent="0.25">
      <c r="C21">
        <f t="shared" si="0"/>
        <v>44.067748091630456</v>
      </c>
      <c r="D21">
        <f t="shared" si="0"/>
        <v>53.358742293419681</v>
      </c>
      <c r="E21">
        <f t="shared" si="0"/>
        <v>39.020859633246985</v>
      </c>
      <c r="F21">
        <f t="shared" si="0"/>
        <v>30.591000981655903</v>
      </c>
      <c r="G21">
        <f t="shared" si="0"/>
        <v>43.469340392943039</v>
      </c>
      <c r="J21">
        <f t="shared" si="1"/>
        <v>40.528106337890996</v>
      </c>
      <c r="K21">
        <f t="shared" si="1"/>
        <v>26.062988444038073</v>
      </c>
      <c r="L21">
        <f t="shared" si="1"/>
        <v>41.577031813002286</v>
      </c>
      <c r="M21">
        <f t="shared" si="1"/>
        <v>50.009475833231768</v>
      </c>
      <c r="N21">
        <f t="shared" si="1"/>
        <v>41.328489722876824</v>
      </c>
      <c r="O21">
        <f t="shared" si="1"/>
        <v>32.106865314166981</v>
      </c>
      <c r="P21">
        <f t="shared" si="1"/>
        <v>43.203753315190383</v>
      </c>
    </row>
    <row r="22" spans="3:26" hidden="1" x14ac:dyDescent="0.25">
      <c r="C22">
        <f t="shared" si="0"/>
        <v>44.527692057816338</v>
      </c>
      <c r="D22">
        <f t="shared" si="0"/>
        <v>48.823549849044042</v>
      </c>
      <c r="E22">
        <f t="shared" si="0"/>
        <v>41.466160726238293</v>
      </c>
      <c r="F22">
        <f t="shared" si="0"/>
        <v>30.512401208568853</v>
      </c>
      <c r="G22">
        <f t="shared" si="0"/>
        <v>43.479425244352164</v>
      </c>
      <c r="J22">
        <f t="shared" si="1"/>
        <v>41.107817199837314</v>
      </c>
      <c r="K22">
        <f t="shared" si="1"/>
        <v>26.56891764868087</v>
      </c>
      <c r="L22">
        <f t="shared" si="1"/>
        <v>41.886987440706847</v>
      </c>
      <c r="M22">
        <f t="shared" si="1"/>
        <v>49.990015259369287</v>
      </c>
      <c r="N22">
        <f t="shared" si="1"/>
        <v>41.934070676255942</v>
      </c>
      <c r="O22">
        <f t="shared" si="1"/>
        <v>32.402346338049732</v>
      </c>
      <c r="P22">
        <f t="shared" si="1"/>
        <v>43.45673096174388</v>
      </c>
    </row>
    <row r="23" spans="3:26" hidden="1" x14ac:dyDescent="0.25">
      <c r="C23">
        <f t="shared" si="0"/>
        <v>44.216661795454712</v>
      </c>
      <c r="D23">
        <f t="shared" si="0"/>
        <v>51.685940260269604</v>
      </c>
      <c r="E23">
        <f t="shared" si="0"/>
        <v>40.765240388192311</v>
      </c>
      <c r="F23">
        <f t="shared" si="0"/>
        <v>29.627592922610837</v>
      </c>
      <c r="G23">
        <f t="shared" si="0"/>
        <v>43.279804883730804</v>
      </c>
      <c r="J23">
        <f t="shared" si="1"/>
        <v>40.993040612157429</v>
      </c>
      <c r="K23">
        <f t="shared" si="1"/>
        <v>27.797059209729955</v>
      </c>
      <c r="L23">
        <f t="shared" si="1"/>
        <v>43.150436108230274</v>
      </c>
      <c r="M23">
        <f t="shared" si="1"/>
        <v>50.074280116256332</v>
      </c>
      <c r="N23">
        <f t="shared" si="1"/>
        <v>40.939550330025455</v>
      </c>
      <c r="O23">
        <f t="shared" si="1"/>
        <v>29.484157769315505</v>
      </c>
      <c r="P23">
        <f t="shared" si="1"/>
        <v>43.317779682933846</v>
      </c>
    </row>
    <row r="24" spans="3:26" hidden="1" x14ac:dyDescent="0.25">
      <c r="C24">
        <f t="shared" si="0"/>
        <v>44.640677846110165</v>
      </c>
      <c r="D24">
        <f t="shared" si="0"/>
        <v>53.910568231353878</v>
      </c>
      <c r="E24">
        <f t="shared" si="0"/>
        <v>41.598117354034216</v>
      </c>
      <c r="F24">
        <f t="shared" si="0"/>
        <v>30.279165233842829</v>
      </c>
      <c r="G24">
        <f t="shared" si="0"/>
        <v>43.421404633917675</v>
      </c>
      <c r="J24">
        <f t="shared" si="1"/>
        <v>41.059808908997766</v>
      </c>
      <c r="K24">
        <f t="shared" si="1"/>
        <v>27.353553781371858</v>
      </c>
      <c r="L24">
        <f t="shared" si="1"/>
        <v>42.189501454086574</v>
      </c>
      <c r="M24">
        <f t="shared" si="1"/>
        <v>50.117428127072628</v>
      </c>
      <c r="N24">
        <f t="shared" si="1"/>
        <v>41.011746313538133</v>
      </c>
      <c r="O24">
        <f t="shared" si="1"/>
        <v>29.933828482437136</v>
      </c>
      <c r="P24">
        <f t="shared" si="1"/>
        <v>43.454208626401353</v>
      </c>
    </row>
    <row r="25" spans="3:26" hidden="1" x14ac:dyDescent="0.25">
      <c r="C25">
        <f t="shared" si="0"/>
        <v>44.080177519830833</v>
      </c>
      <c r="D25">
        <f t="shared" si="0"/>
        <v>52.041888182529455</v>
      </c>
      <c r="E25">
        <f t="shared" si="0"/>
        <v>40.392779132600282</v>
      </c>
      <c r="F25">
        <f t="shared" si="0"/>
        <v>30.440508994664793</v>
      </c>
      <c r="G25">
        <f t="shared" si="0"/>
        <v>43.025768493871212</v>
      </c>
      <c r="J25">
        <f t="shared" si="1"/>
        <v>40.805529275183197</v>
      </c>
      <c r="K25">
        <f t="shared" si="1"/>
        <v>27.002073698005894</v>
      </c>
      <c r="L25">
        <f t="shared" si="1"/>
        <v>41.975878686516644</v>
      </c>
      <c r="M25">
        <f t="shared" si="1"/>
        <v>49.303218358364688</v>
      </c>
      <c r="N25">
        <f t="shared" si="1"/>
        <v>41.094487003649547</v>
      </c>
      <c r="O25">
        <f t="shared" si="1"/>
        <v>30.873440655349523</v>
      </c>
      <c r="P25">
        <f t="shared" si="1"/>
        <v>42.972227338906364</v>
      </c>
    </row>
    <row r="26" spans="3:26" hidden="1" x14ac:dyDescent="0.25"/>
    <row r="27" spans="3:26" hidden="1" x14ac:dyDescent="0.25">
      <c r="C27" s="2" t="s">
        <v>17</v>
      </c>
    </row>
    <row r="28" spans="3:26" hidden="1" x14ac:dyDescent="0.25">
      <c r="C28" t="s">
        <v>10</v>
      </c>
      <c r="D28" t="s">
        <v>11</v>
      </c>
      <c r="E28" t="s">
        <v>12</v>
      </c>
      <c r="F28" t="s">
        <v>13</v>
      </c>
      <c r="G28" t="s">
        <v>14</v>
      </c>
      <c r="I28" t="s">
        <v>15</v>
      </c>
      <c r="J28" t="s">
        <v>16</v>
      </c>
      <c r="S28">
        <f>42.49*(LN(S3))+21.297</f>
        <v>45.120320281420582</v>
      </c>
      <c r="U28">
        <f t="shared" ref="U28:Z28" si="2">42.49*(LN(U3))+21.297</f>
        <v>45.142114719442631</v>
      </c>
      <c r="X28">
        <f t="shared" si="2"/>
        <v>40.209621747171767</v>
      </c>
      <c r="Z28">
        <f t="shared" si="2"/>
        <v>40.207723854893665</v>
      </c>
    </row>
    <row r="29" spans="3:26" hidden="1" x14ac:dyDescent="0.25">
      <c r="C29" s="3" t="s">
        <v>0</v>
      </c>
      <c r="D29">
        <v>6</v>
      </c>
      <c r="E29">
        <v>0</v>
      </c>
      <c r="F29" s="3">
        <v>44.34</v>
      </c>
      <c r="G29">
        <v>0.249</v>
      </c>
      <c r="I29" s="3">
        <v>0.10199999999999999</v>
      </c>
      <c r="J29">
        <v>0.26100000000000001</v>
      </c>
      <c r="S29">
        <f t="shared" ref="S29:Z29" si="3">42.49*(LN(S4))+21.297</f>
        <v>43.845206173407092</v>
      </c>
      <c r="U29">
        <f t="shared" si="3"/>
        <v>44.277489620182614</v>
      </c>
      <c r="X29">
        <f t="shared" si="3"/>
        <v>41.310107733109916</v>
      </c>
      <c r="Z29">
        <f t="shared" si="3"/>
        <v>41.162298743328478</v>
      </c>
    </row>
    <row r="30" spans="3:26" hidden="1" x14ac:dyDescent="0.25">
      <c r="C30" s="3" t="s">
        <v>1</v>
      </c>
      <c r="D30">
        <v>6</v>
      </c>
      <c r="E30">
        <v>0</v>
      </c>
      <c r="F30" s="3">
        <v>52.432000000000002</v>
      </c>
      <c r="G30">
        <v>2.109</v>
      </c>
      <c r="I30" s="3">
        <v>0.86099999999999999</v>
      </c>
      <c r="J30">
        <v>2.214</v>
      </c>
      <c r="S30">
        <f t="shared" ref="S30:Z30" si="4">42.49*(LN(S5))+21.297</f>
        <v>43.584044650595246</v>
      </c>
      <c r="U30">
        <f t="shared" si="4"/>
        <v>43.480190618628484</v>
      </c>
      <c r="X30">
        <f t="shared" si="4"/>
        <v>41.683954459356485</v>
      </c>
      <c r="Z30">
        <f t="shared" si="4"/>
        <v>40.260066060212857</v>
      </c>
    </row>
    <row r="31" spans="3:26" hidden="1" x14ac:dyDescent="0.25">
      <c r="C31" s="3" t="s">
        <v>2</v>
      </c>
      <c r="D31">
        <v>6</v>
      </c>
      <c r="E31">
        <v>0</v>
      </c>
      <c r="F31" s="3">
        <v>40.613</v>
      </c>
      <c r="G31">
        <v>0.93100000000000005</v>
      </c>
      <c r="I31" s="3">
        <v>0.38</v>
      </c>
      <c r="J31">
        <v>0.97699999999999998</v>
      </c>
      <c r="S31">
        <f t="shared" ref="S31:Z31" si="5">42.49*(LN(S6))+21.297</f>
        <v>42.785140413105992</v>
      </c>
      <c r="U31">
        <f t="shared" si="5"/>
        <v>43.221284466458727</v>
      </c>
      <c r="X31">
        <f t="shared" si="5"/>
        <v>40.311605382628585</v>
      </c>
      <c r="Z31">
        <f t="shared" si="5"/>
        <v>41.173546429891537</v>
      </c>
    </row>
    <row r="32" spans="3:26" hidden="1" x14ac:dyDescent="0.25">
      <c r="C32" s="3" t="s">
        <v>3</v>
      </c>
      <c r="D32">
        <v>6</v>
      </c>
      <c r="E32">
        <v>0</v>
      </c>
      <c r="F32" s="3">
        <v>30.506</v>
      </c>
      <c r="G32">
        <v>0.63300000000000001</v>
      </c>
      <c r="I32" s="3">
        <v>0.25800000000000001</v>
      </c>
      <c r="J32">
        <v>0.66400000000000003</v>
      </c>
      <c r="S32">
        <f t="shared" ref="S32:Z32" si="6">42.49*(LN(S7))+21.297</f>
        <v>45.061815350410654</v>
      </c>
      <c r="U32">
        <f t="shared" si="6"/>
        <v>43.232033118882619</v>
      </c>
      <c r="X32">
        <f t="shared" si="6"/>
        <v>40.90741425699013</v>
      </c>
      <c r="Z32">
        <f t="shared" si="6"/>
        <v>40.906942963987589</v>
      </c>
    </row>
    <row r="33" spans="3:28" hidden="1" x14ac:dyDescent="0.25">
      <c r="C33" s="3" t="s">
        <v>4</v>
      </c>
      <c r="D33">
        <v>6</v>
      </c>
      <c r="E33">
        <v>0</v>
      </c>
      <c r="F33" s="3">
        <v>43.273000000000003</v>
      </c>
      <c r="G33">
        <v>0.22900000000000001</v>
      </c>
      <c r="I33" s="3">
        <v>9.3299999999999994E-2</v>
      </c>
      <c r="J33">
        <v>0.24</v>
      </c>
      <c r="S33">
        <f t="shared" ref="S33:Z33" si="7">42.49*(LN(S8))+21.297</f>
        <v>43.800680078601481</v>
      </c>
      <c r="U33">
        <f t="shared" si="7"/>
        <v>45.103141413394169</v>
      </c>
      <c r="X33">
        <f t="shared" si="7"/>
        <v>41.388301062556984</v>
      </c>
      <c r="Z33">
        <f t="shared" si="7"/>
        <v>40.629985272276954</v>
      </c>
    </row>
    <row r="34" spans="3:28" hidden="1" x14ac:dyDescent="0.25">
      <c r="F34" s="3"/>
      <c r="I34" s="3"/>
      <c r="S34">
        <f t="shared" ref="S34:Z34" si="8">42.49*(LN(S9))+21.297</f>
        <v>43.540387931710413</v>
      </c>
      <c r="U34">
        <f t="shared" si="8"/>
        <v>44.243122303789676</v>
      </c>
      <c r="X34">
        <f t="shared" si="8"/>
        <v>41.392452874307793</v>
      </c>
      <c r="Z34">
        <f t="shared" si="8"/>
        <v>41.403677844356196</v>
      </c>
    </row>
    <row r="35" spans="3:28" hidden="1" x14ac:dyDescent="0.25">
      <c r="C35" t="s">
        <v>5</v>
      </c>
      <c r="D35">
        <v>6</v>
      </c>
      <c r="E35">
        <v>0</v>
      </c>
      <c r="F35" s="3">
        <v>41.023000000000003</v>
      </c>
      <c r="G35">
        <v>0.371</v>
      </c>
      <c r="I35" s="3">
        <v>0.152</v>
      </c>
      <c r="J35">
        <v>0.39</v>
      </c>
      <c r="S35">
        <f t="shared" ref="S35:Z35" si="9">42.49*(LN(S10))+21.297</f>
        <v>42.738232522383186</v>
      </c>
      <c r="U35">
        <f t="shared" si="9"/>
        <v>43.44879287657109</v>
      </c>
      <c r="X35">
        <f t="shared" si="9"/>
        <v>42.081381705603228</v>
      </c>
      <c r="Z35">
        <f t="shared" si="9"/>
        <v>40.33084325748549</v>
      </c>
    </row>
    <row r="36" spans="3:28" hidden="1" x14ac:dyDescent="0.25">
      <c r="C36" t="s">
        <v>6</v>
      </c>
      <c r="D36">
        <v>6</v>
      </c>
      <c r="E36">
        <v>0</v>
      </c>
      <c r="F36" s="3">
        <v>27.007999999999999</v>
      </c>
      <c r="G36">
        <v>0.61499999999999999</v>
      </c>
      <c r="I36" s="3">
        <v>0.251</v>
      </c>
      <c r="J36">
        <v>0.64600000000000002</v>
      </c>
      <c r="S36">
        <f>42.49*(LN(S11))+21.297</f>
        <v>42.662614687220369</v>
      </c>
      <c r="U36">
        <f>42.49*(LN(U11))+21.297</f>
        <v>43.187375103029204</v>
      </c>
      <c r="X36">
        <f t="shared" ref="X36:Z40" si="10">42.49*(LN(X11))+21.297</f>
        <v>41.672334942517956</v>
      </c>
      <c r="Z36">
        <f t="shared" si="10"/>
        <v>40.286002757133524</v>
      </c>
    </row>
    <row r="37" spans="3:28" hidden="1" x14ac:dyDescent="0.25">
      <c r="C37" t="s">
        <v>0</v>
      </c>
      <c r="D37">
        <v>6</v>
      </c>
      <c r="E37">
        <v>0</v>
      </c>
      <c r="F37" s="3">
        <v>42.2</v>
      </c>
      <c r="G37">
        <v>0.54600000000000004</v>
      </c>
      <c r="I37" s="3">
        <v>0.223</v>
      </c>
      <c r="J37">
        <v>0.57299999999999995</v>
      </c>
      <c r="U37">
        <f>42.49*(LN(U12))+21.297</f>
        <v>43.201749559965563</v>
      </c>
      <c r="X37">
        <f t="shared" si="10"/>
        <v>42.529826019951528</v>
      </c>
      <c r="Z37">
        <f t="shared" si="10"/>
        <v>41.386251980863157</v>
      </c>
    </row>
    <row r="38" spans="3:28" hidden="1" x14ac:dyDescent="0.25">
      <c r="C38" t="s">
        <v>1</v>
      </c>
      <c r="D38">
        <v>6</v>
      </c>
      <c r="E38">
        <v>0</v>
      </c>
      <c r="F38" s="3">
        <v>49.697000000000003</v>
      </c>
      <c r="G38">
        <v>0.57999999999999996</v>
      </c>
      <c r="I38" s="3">
        <v>0.23699999999999999</v>
      </c>
      <c r="J38">
        <v>0.60799999999999998</v>
      </c>
      <c r="U38">
        <f>42.49*(LN(U13))+21.297</f>
        <v>43.008303788111249</v>
      </c>
      <c r="X38">
        <f t="shared" si="10"/>
        <v>41.391097677221552</v>
      </c>
      <c r="Z38">
        <f t="shared" si="10"/>
        <v>40.230483707423872</v>
      </c>
    </row>
    <row r="39" spans="3:28" hidden="1" x14ac:dyDescent="0.25">
      <c r="C39" t="s">
        <v>2</v>
      </c>
      <c r="D39">
        <v>6</v>
      </c>
      <c r="E39">
        <v>0</v>
      </c>
      <c r="F39" s="3">
        <v>41.317999999999998</v>
      </c>
      <c r="G39">
        <v>0.38600000000000001</v>
      </c>
      <c r="I39" s="3">
        <v>0.158</v>
      </c>
      <c r="J39">
        <v>0.40500000000000003</v>
      </c>
      <c r="X39">
        <f t="shared" si="10"/>
        <v>42.428601341152913</v>
      </c>
      <c r="Z39">
        <f t="shared" si="10"/>
        <v>40.267632331151553</v>
      </c>
    </row>
    <row r="40" spans="3:28" hidden="1" x14ac:dyDescent="0.25">
      <c r="C40" t="s">
        <v>3</v>
      </c>
      <c r="D40">
        <v>6</v>
      </c>
      <c r="E40">
        <v>0</v>
      </c>
      <c r="F40" s="3">
        <v>30.957000000000001</v>
      </c>
      <c r="G40">
        <v>1.1519999999999999</v>
      </c>
      <c r="I40" s="3">
        <v>0.47</v>
      </c>
      <c r="J40">
        <v>1.2090000000000001</v>
      </c>
      <c r="X40">
        <f t="shared" si="10"/>
        <v>42.043224450727763</v>
      </c>
      <c r="Z40">
        <f t="shared" si="10"/>
        <v>40.089884744392243</v>
      </c>
    </row>
    <row r="41" spans="3:28" hidden="1" x14ac:dyDescent="0.25">
      <c r="C41" t="s">
        <v>7</v>
      </c>
      <c r="D41">
        <v>6</v>
      </c>
      <c r="E41">
        <v>0</v>
      </c>
      <c r="F41" s="3">
        <v>43.219000000000001</v>
      </c>
      <c r="G41">
        <v>0.23599999999999999</v>
      </c>
      <c r="I41" s="3">
        <v>9.6500000000000002E-2</v>
      </c>
      <c r="J41">
        <v>0.248</v>
      </c>
      <c r="X41">
        <f>42.49*(LN(X16))+21.297</f>
        <v>42.006235650650822</v>
      </c>
    </row>
    <row r="42" spans="3:28" hidden="1" x14ac:dyDescent="0.25">
      <c r="X42">
        <f>42.49*(LN(X17))+21.297</f>
        <v>40.359772141076078</v>
      </c>
    </row>
    <row r="43" spans="3:28" hidden="1" x14ac:dyDescent="0.25"/>
    <row r="44" spans="3:28" hidden="1" x14ac:dyDescent="0.25"/>
    <row r="45" spans="3:28" hidden="1" x14ac:dyDescent="0.25"/>
    <row r="46" spans="3:28" hidden="1" x14ac:dyDescent="0.25">
      <c r="S46" t="s">
        <v>10</v>
      </c>
      <c r="U46" t="s">
        <v>11</v>
      </c>
      <c r="V46" t="s">
        <v>12</v>
      </c>
      <c r="X46" t="s">
        <v>13</v>
      </c>
      <c r="Z46" t="s">
        <v>14</v>
      </c>
      <c r="AA46" t="s">
        <v>15</v>
      </c>
      <c r="AB46" t="s">
        <v>16</v>
      </c>
    </row>
    <row r="47" spans="3:28" hidden="1" x14ac:dyDescent="0.25">
      <c r="S47" t="s">
        <v>23</v>
      </c>
      <c r="U47">
        <v>9</v>
      </c>
      <c r="V47">
        <v>0</v>
      </c>
      <c r="X47">
        <v>43.682000000000002</v>
      </c>
      <c r="Z47">
        <v>0.92</v>
      </c>
      <c r="AA47">
        <v>0.307</v>
      </c>
      <c r="AB47">
        <v>0.70699999999999996</v>
      </c>
    </row>
    <row r="48" spans="3:28" hidden="1" x14ac:dyDescent="0.25">
      <c r="S48" t="s">
        <v>24</v>
      </c>
      <c r="U48">
        <v>11</v>
      </c>
      <c r="V48">
        <v>0</v>
      </c>
      <c r="X48">
        <v>43.777000000000001</v>
      </c>
      <c r="Z48">
        <v>0.78500000000000003</v>
      </c>
      <c r="AA48">
        <v>0.23699999999999999</v>
      </c>
      <c r="AB48">
        <v>0.52700000000000002</v>
      </c>
    </row>
    <row r="49" spans="1:28" hidden="1" x14ac:dyDescent="0.25">
      <c r="S49" t="s">
        <v>26</v>
      </c>
      <c r="U49">
        <v>15</v>
      </c>
      <c r="V49">
        <v>0</v>
      </c>
      <c r="X49">
        <v>42.55</v>
      </c>
      <c r="Z49">
        <v>0.27400000000000002</v>
      </c>
      <c r="AA49">
        <v>7.0800000000000002E-2</v>
      </c>
      <c r="AB49">
        <v>0.152</v>
      </c>
    </row>
    <row r="50" spans="1:28" hidden="1" x14ac:dyDescent="0.25">
      <c r="S50" t="s">
        <v>25</v>
      </c>
      <c r="U50">
        <v>13</v>
      </c>
      <c r="V50">
        <v>0</v>
      </c>
      <c r="X50">
        <v>42.460999999999999</v>
      </c>
      <c r="Z50">
        <v>0.23699999999999999</v>
      </c>
      <c r="AA50">
        <v>6.5600000000000006E-2</v>
      </c>
      <c r="AB50">
        <v>0.14299999999999999</v>
      </c>
    </row>
    <row r="51" spans="1:28" x14ac:dyDescent="0.25">
      <c r="C51" t="s">
        <v>27</v>
      </c>
    </row>
    <row r="52" spans="1:28" x14ac:dyDescent="0.25">
      <c r="A52">
        <f t="shared" ref="A52:H52" si="11">(A3/$I$3)-1</f>
        <v>0</v>
      </c>
      <c r="B52">
        <f t="shared" si="11"/>
        <v>-0.28233714685967781</v>
      </c>
      <c r="C52">
        <f t="shared" si="11"/>
        <v>7.8799906607516235E-3</v>
      </c>
      <c r="D52">
        <f t="shared" si="11"/>
        <v>0.2833294419799206</v>
      </c>
      <c r="E52">
        <f t="shared" si="11"/>
        <v>-8.4228344618258233E-2</v>
      </c>
      <c r="F52">
        <f t="shared" si="11"/>
        <v>-0.25636236282979219</v>
      </c>
      <c r="G52">
        <f t="shared" si="11"/>
        <v>-2.8076114872752744E-2</v>
      </c>
      <c r="H52">
        <f t="shared" si="11"/>
        <v>4.993287415363068E-2</v>
      </c>
      <c r="J52">
        <f>(J3/$J$10)-1</f>
        <v>1.4676765454602725E-2</v>
      </c>
      <c r="K52">
        <f t="shared" ref="K52:Q52" si="12">(K3/$J$10)-1</f>
        <v>-0.27665860020742317</v>
      </c>
      <c r="L52">
        <f t="shared" si="12"/>
        <v>3.3407712373110465E-2</v>
      </c>
      <c r="M52">
        <f t="shared" si="12"/>
        <v>0.19752349225305643</v>
      </c>
      <c r="N52">
        <f t="shared" si="12"/>
        <v>1.3545365976303625E-2</v>
      </c>
      <c r="O52">
        <f t="shared" si="12"/>
        <v>-0.21128885257236241</v>
      </c>
      <c r="P52">
        <f t="shared" si="12"/>
        <v>4.5287406895251348E-2</v>
      </c>
      <c r="Q52">
        <f t="shared" si="12"/>
        <v>0.16122442565762607</v>
      </c>
      <c r="S52">
        <f t="shared" ref="S52:V52" si="13">(S3/$I$3)-1</f>
        <v>2.2568572852727842E-2</v>
      </c>
      <c r="T52">
        <f t="shared" si="13"/>
        <v>-0.30040042026616864</v>
      </c>
      <c r="U52">
        <f t="shared" si="13"/>
        <v>2.3093214510309101E-2</v>
      </c>
      <c r="V52">
        <f t="shared" si="13"/>
        <v>-0.29108043427504093</v>
      </c>
      <c r="X52">
        <f>(X3/$J$10)-1</f>
        <v>-1.9040128780508314E-2</v>
      </c>
      <c r="Y52">
        <f>(Y3/$J$10)-1</f>
        <v>-0.26720512901096827</v>
      </c>
      <c r="Z52">
        <f t="shared" ref="Z52:AA64" si="14">(Z3/$J$10)-1</f>
        <v>-1.908394413908665E-2</v>
      </c>
      <c r="AA52">
        <f t="shared" si="14"/>
        <v>-0.27932870297620915</v>
      </c>
    </row>
    <row r="53" spans="1:28" x14ac:dyDescent="0.25">
      <c r="A53">
        <f t="shared" ref="A53:G56" si="15">(A4/$I$3)-1</f>
        <v>1.0506654214335054E-3</v>
      </c>
      <c r="B53">
        <f t="shared" si="15"/>
        <v>-0.28052766752276448</v>
      </c>
      <c r="C53">
        <f t="shared" si="15"/>
        <v>-2.4515526500116236E-3</v>
      </c>
      <c r="D53">
        <f t="shared" si="15"/>
        <v>0.24136119542376844</v>
      </c>
      <c r="E53">
        <f t="shared" si="15"/>
        <v>-0.11417230912911513</v>
      </c>
      <c r="F53">
        <f t="shared" si="15"/>
        <v>-0.27358160168106471</v>
      </c>
      <c r="G53">
        <f t="shared" si="15"/>
        <v>-1.640205463460187E-2</v>
      </c>
      <c r="H53">
        <f t="shared" ref="H53:H57" si="16">(H4/$I$3)-1</f>
        <v>5.9687135185617413E-2</v>
      </c>
      <c r="J53">
        <f t="shared" ref="J53:Q53" si="17">(J4/$J$10)-1</f>
        <v>-1.1659700179138199E-2</v>
      </c>
      <c r="K53">
        <f t="shared" si="17"/>
        <v>-0.29683522423709097</v>
      </c>
      <c r="L53">
        <f t="shared" si="17"/>
        <v>1.3042521763726E-2</v>
      </c>
      <c r="M53">
        <f t="shared" si="17"/>
        <v>0.23542537477607728</v>
      </c>
      <c r="N53">
        <f t="shared" si="17"/>
        <v>7.1341022659419107E-3</v>
      </c>
      <c r="O53">
        <f t="shared" si="17"/>
        <v>-0.18935227379867359</v>
      </c>
      <c r="P53">
        <f t="shared" si="17"/>
        <v>5.2578647977623572E-2</v>
      </c>
      <c r="Q53">
        <f t="shared" si="17"/>
        <v>0.19125805336434221</v>
      </c>
      <c r="S53">
        <f t="shared" ref="S53:V53" si="18">(S4/$I$3)-1</f>
        <v>-7.6625671068056844E-3</v>
      </c>
      <c r="T53">
        <f t="shared" si="18"/>
        <v>-0.29830434275040862</v>
      </c>
      <c r="U53">
        <f t="shared" si="18"/>
        <v>2.4847755865087251E-3</v>
      </c>
      <c r="V53">
        <f t="shared" si="18"/>
        <v>-0.28470044361428914</v>
      </c>
      <c r="X53">
        <f t="shared" ref="X53:Y66" si="19">(X4/$J$10)-1</f>
        <v>6.6984909510041657E-3</v>
      </c>
      <c r="Y53">
        <f t="shared" si="19"/>
        <v>-0.27448750746409378</v>
      </c>
      <c r="Z53">
        <f t="shared" si="14"/>
        <v>3.2025960387631613E-3</v>
      </c>
      <c r="AA53">
        <f t="shared" ref="AA53" si="20">(AA4/$J$10)-1</f>
        <v>-0.26757346239668112</v>
      </c>
    </row>
    <row r="54" spans="1:28" x14ac:dyDescent="0.25">
      <c r="A54">
        <f t="shared" si="15"/>
        <v>-5.2533271071686372E-4</v>
      </c>
      <c r="B54">
        <f t="shared" si="15"/>
        <v>-0.29547046462759741</v>
      </c>
      <c r="C54">
        <f t="shared" si="15"/>
        <v>8.4053233714684872E-3</v>
      </c>
      <c r="D54">
        <f t="shared" si="15"/>
        <v>0.11568993696007457</v>
      </c>
      <c r="E54">
        <f t="shared" si="15"/>
        <v>-6.1697408358627248E-2</v>
      </c>
      <c r="F54">
        <f t="shared" si="15"/>
        <v>-0.27492411860845201</v>
      </c>
      <c r="G54">
        <f t="shared" si="15"/>
        <v>-1.6168573429838906E-2</v>
      </c>
      <c r="H54">
        <f t="shared" si="16"/>
        <v>8.2625799673126332E-2</v>
      </c>
      <c r="J54">
        <f t="shared" ref="J54:Q54" si="21">(J5/$J$10)-1</f>
        <v>1.9170935604513328E-3</v>
      </c>
      <c r="K54">
        <f t="shared" si="21"/>
        <v>-0.28841258367641964</v>
      </c>
      <c r="L54">
        <f t="shared" si="21"/>
        <v>2.0459473899242742E-2</v>
      </c>
      <c r="M54">
        <f t="shared" si="21"/>
        <v>0.23485967503692762</v>
      </c>
      <c r="N54">
        <f t="shared" si="21"/>
        <v>2.1590873377541842E-2</v>
      </c>
      <c r="O54">
        <f t="shared" si="21"/>
        <v>-0.18369527640717809</v>
      </c>
      <c r="P54">
        <f t="shared" si="21"/>
        <v>5.8864200634840991E-2</v>
      </c>
      <c r="Q54">
        <f t="shared" si="21"/>
        <v>0.13928218988654595</v>
      </c>
      <c r="S54">
        <f t="shared" ref="S54:V54" si="22">(S5/$I$3)-1</f>
        <v>-1.3743186776912775E-2</v>
      </c>
      <c r="T54">
        <f t="shared" si="22"/>
        <v>-0.30679897268269907</v>
      </c>
      <c r="U54">
        <f t="shared" si="22"/>
        <v>-1.6150851470599581E-2</v>
      </c>
      <c r="V54">
        <f t="shared" si="22"/>
        <v>-0.29684800373569931</v>
      </c>
      <c r="X54">
        <f t="shared" si="19"/>
        <v>1.5594971455501483E-2</v>
      </c>
      <c r="Y54">
        <f t="shared" si="19"/>
        <v>-0.25896150098997439</v>
      </c>
      <c r="Z54">
        <f t="shared" si="14"/>
        <v>-1.7874837366730567E-2</v>
      </c>
      <c r="AA54">
        <f t="shared" ref="AA54" si="23">(AA5/$J$10)-1</f>
        <v>-0.27851283824130224</v>
      </c>
    </row>
    <row r="55" spans="1:28" x14ac:dyDescent="0.25">
      <c r="A55">
        <f t="shared" si="15"/>
        <v>-2.3348120476296419E-4</v>
      </c>
      <c r="B55">
        <f t="shared" si="15"/>
        <v>-0.28111137053467194</v>
      </c>
      <c r="C55">
        <f t="shared" si="15"/>
        <v>1.0506654214335054E-3</v>
      </c>
      <c r="D55">
        <f t="shared" si="15"/>
        <v>0.19343917814615907</v>
      </c>
      <c r="E55">
        <f t="shared" si="15"/>
        <v>-7.7048797571795502E-2</v>
      </c>
      <c r="F55">
        <f t="shared" si="15"/>
        <v>-0.28986691571328516</v>
      </c>
      <c r="G55">
        <f t="shared" si="15"/>
        <v>-2.0779827223908476E-2</v>
      </c>
      <c r="H55">
        <f t="shared" si="16"/>
        <v>6.9670791501284191E-2</v>
      </c>
      <c r="J55">
        <f t="shared" ref="J55:Q55" si="24">(J6/$J$10)-1</f>
        <v>-7.8569408215212189E-4</v>
      </c>
      <c r="K55">
        <f t="shared" si="24"/>
        <v>-0.267544548854458</v>
      </c>
      <c r="L55">
        <f t="shared" si="24"/>
        <v>5.1258681919607918E-2</v>
      </c>
      <c r="M55">
        <f t="shared" si="24"/>
        <v>0.23731104057324237</v>
      </c>
      <c r="N55">
        <f t="shared" si="24"/>
        <v>-2.0428046135956279E-3</v>
      </c>
      <c r="O55">
        <f t="shared" si="24"/>
        <v>-0.23787674031239192</v>
      </c>
      <c r="P55">
        <f t="shared" si="24"/>
        <v>5.5407146673371432E-2</v>
      </c>
      <c r="Q55">
        <f t="shared" si="24"/>
        <v>0.153808730632641</v>
      </c>
      <c r="S55">
        <f t="shared" ref="S55:V55" si="25">(S6/$I$3)-1</f>
        <v>-3.2113711767089215E-2</v>
      </c>
      <c r="T55">
        <f t="shared" si="25"/>
        <v>-0.29108440345552189</v>
      </c>
      <c r="U55">
        <f t="shared" si="25"/>
        <v>-2.2127554436913166E-2</v>
      </c>
      <c r="V55">
        <f t="shared" si="25"/>
        <v>-0.30684391781461584</v>
      </c>
      <c r="X55">
        <f t="shared" si="19"/>
        <v>-1.6682820961494649E-2</v>
      </c>
      <c r="Y55">
        <f t="shared" si="19"/>
        <v>-0.28846211383135856</v>
      </c>
      <c r="Z55">
        <f t="shared" si="14"/>
        <v>3.4681926960369314E-3</v>
      </c>
      <c r="AA55">
        <f t="shared" ref="AA55" si="26">(AA6/$J$10)-1</f>
        <v>-0.2535585656368835</v>
      </c>
    </row>
    <row r="56" spans="1:28" x14ac:dyDescent="0.25">
      <c r="A56">
        <f t="shared" si="15"/>
        <v>1.1090357226244407E-3</v>
      </c>
      <c r="B56">
        <f t="shared" si="15"/>
        <v>-0.32809946299322901</v>
      </c>
      <c r="C56">
        <f t="shared" si="15"/>
        <v>1.1090357226243297E-2</v>
      </c>
      <c r="D56">
        <f t="shared" si="15"/>
        <v>0.25758813915479806</v>
      </c>
      <c r="E56">
        <f t="shared" si="15"/>
        <v>-5.8778893299089474E-2</v>
      </c>
      <c r="F56">
        <f t="shared" si="15"/>
        <v>-0.27889329908942329</v>
      </c>
      <c r="G56">
        <f t="shared" si="15"/>
        <v>-1.7511090357226311E-2</v>
      </c>
      <c r="H56">
        <f t="shared" si="16"/>
        <v>6.5584870417931374E-2</v>
      </c>
      <c r="J56">
        <f t="shared" ref="J56:Q56" si="27">(J7/$J$10)-1</f>
        <v>7.8569408215223291E-4</v>
      </c>
      <c r="K56">
        <f t="shared" si="27"/>
        <v>-0.27515006756969096</v>
      </c>
      <c r="L56">
        <f t="shared" si="27"/>
        <v>2.7750714981614744E-2</v>
      </c>
      <c r="M56">
        <f t="shared" si="27"/>
        <v>0.23856815110468599</v>
      </c>
      <c r="N56">
        <f t="shared" si="27"/>
        <v>-3.4570539614686702E-4</v>
      </c>
      <c r="O56">
        <f t="shared" si="27"/>
        <v>-0.22976837738458145</v>
      </c>
      <c r="P56">
        <f t="shared" si="27"/>
        <v>5.8801345108268732E-2</v>
      </c>
      <c r="Q56">
        <f t="shared" si="27"/>
        <v>0.16144442000062864</v>
      </c>
      <c r="S56">
        <f t="shared" ref="S56:V56" si="28">(S7/$I$3)-1</f>
        <v>2.1161556245112179E-2</v>
      </c>
      <c r="T56">
        <f t="shared" si="28"/>
        <v>-0.29928963343450843</v>
      </c>
      <c r="U56">
        <f t="shared" si="28"/>
        <v>-2.1880151739831488E-2</v>
      </c>
      <c r="V56">
        <f t="shared" si="28"/>
        <v>-0.3114872752743405</v>
      </c>
      <c r="X56">
        <f t="shared" si="19"/>
        <v>-2.7972950962568133E-3</v>
      </c>
      <c r="Y56">
        <f t="shared" si="19"/>
        <v>-0.28014269461642405</v>
      </c>
      <c r="Z56">
        <f t="shared" si="14"/>
        <v>-2.8083558646846418E-3</v>
      </c>
      <c r="AA56">
        <f t="shared" ref="AA56" si="29">(AA7/$J$10)-1</f>
        <v>-0.29399101165970021</v>
      </c>
    </row>
    <row r="57" spans="1:28" x14ac:dyDescent="0.25">
      <c r="B57">
        <f t="shared" ref="B57:G57" si="30">(B8/$I$3)-1</f>
        <v>-0.31012141022647677</v>
      </c>
      <c r="C57">
        <f t="shared" si="30"/>
        <v>-2.1597011440579461E-3</v>
      </c>
      <c r="D57">
        <f t="shared" si="30"/>
        <v>0.20347886995096887</v>
      </c>
      <c r="E57">
        <f t="shared" si="30"/>
        <v>-8.5103899136119598E-2</v>
      </c>
      <c r="F57">
        <f t="shared" si="30"/>
        <v>-0.27614989493345787</v>
      </c>
      <c r="G57">
        <f t="shared" si="30"/>
        <v>-2.6616857342983913E-2</v>
      </c>
      <c r="H57">
        <f t="shared" si="16"/>
        <v>7.7028426336679834E-2</v>
      </c>
      <c r="J57">
        <f t="shared" ref="J57:Q57" si="31">(J8/$J$10)-1</f>
        <v>-5.1855809422042265E-3</v>
      </c>
      <c r="K57">
        <f t="shared" si="31"/>
        <v>-0.28112134259404753</v>
      </c>
      <c r="L57">
        <f t="shared" si="31"/>
        <v>2.2596561802696646E-2</v>
      </c>
      <c r="M57">
        <f t="shared" si="31"/>
        <v>0.21506018416669304</v>
      </c>
      <c r="N57">
        <f t="shared" si="31"/>
        <v>1.6028159275904841E-3</v>
      </c>
      <c r="O57">
        <f t="shared" si="31"/>
        <v>-0.21254596310380591</v>
      </c>
      <c r="P57">
        <f t="shared" si="31"/>
        <v>4.6858795059555591E-2</v>
      </c>
      <c r="Q57">
        <f t="shared" si="31"/>
        <v>0.15151953235488236</v>
      </c>
      <c r="S57">
        <f t="shared" ref="S57:V57" si="32">(S8/$I$3)-1</f>
        <v>-8.7019120724123322E-3</v>
      </c>
      <c r="T57">
        <f t="shared" si="32"/>
        <v>-0.30662152696707912</v>
      </c>
      <c r="U57">
        <f t="shared" si="32"/>
        <v>2.2155228067507915E-2</v>
      </c>
      <c r="V57">
        <f t="shared" si="32"/>
        <v>-0.29164720989960313</v>
      </c>
      <c r="X57">
        <f t="shared" si="19"/>
        <v>8.5527997721674964E-3</v>
      </c>
      <c r="Y57">
        <f t="shared" si="19"/>
        <v>-0.25362072975266348</v>
      </c>
      <c r="Z57">
        <f t="shared" si="14"/>
        <v>-9.2870979821363386E-3</v>
      </c>
      <c r="AA57">
        <f t="shared" ref="AA57" si="33">(AA8/$J$10)-1</f>
        <v>-0.2745686539488984</v>
      </c>
    </row>
    <row r="58" spans="1:28" x14ac:dyDescent="0.25">
      <c r="B58">
        <f>(B9/$I$3)-1</f>
        <v>-0.31549147793602617</v>
      </c>
      <c r="S58">
        <f t="shared" ref="S58:V58" si="34">(S9/$I$3)-1</f>
        <v>-1.4756004487155971E-2</v>
      </c>
      <c r="T58">
        <f t="shared" si="34"/>
        <v>-0.30033621293485879</v>
      </c>
      <c r="U58">
        <f t="shared" si="34"/>
        <v>1.6742605954143119E-3</v>
      </c>
      <c r="V58">
        <f t="shared" si="34"/>
        <v>-0.27313681998599115</v>
      </c>
      <c r="X58">
        <f t="shared" si="19"/>
        <v>8.651352983494176E-3</v>
      </c>
      <c r="Y58">
        <f t="shared" si="19"/>
        <v>-0.27096011816838983</v>
      </c>
      <c r="Z58">
        <f t="shared" si="14"/>
        <v>8.9178527925517503E-3</v>
      </c>
      <c r="AA58">
        <f t="shared" ref="AA58" si="35">(AA9/$J$10)-1</f>
        <v>-0.2884471542160344</v>
      </c>
    </row>
    <row r="59" spans="1:28" x14ac:dyDescent="0.25">
      <c r="S59">
        <f t="shared" ref="S59:V59" si="36">(S10/$I$3)-1</f>
        <v>-3.3181644278296063E-2</v>
      </c>
      <c r="T59">
        <f t="shared" si="36"/>
        <v>-0.29631099696474439</v>
      </c>
      <c r="U59">
        <f t="shared" si="36"/>
        <v>-1.6877592618358084E-2</v>
      </c>
      <c r="V59">
        <f t="shared" si="36"/>
        <v>-0.30683866448750874</v>
      </c>
      <c r="X59">
        <f t="shared" si="19"/>
        <v>2.5138832400264155E-2</v>
      </c>
      <c r="Y59">
        <f t="shared" si="19"/>
        <v>-0.28331500047141644</v>
      </c>
      <c r="Z59">
        <f t="shared" si="14"/>
        <v>-1.6237511102247026E-2</v>
      </c>
      <c r="AA59">
        <f t="shared" ref="AA59" si="37">(AA10/$J$10)-1</f>
        <v>-0.24663880071655286</v>
      </c>
    </row>
    <row r="60" spans="1:28" x14ac:dyDescent="0.25">
      <c r="A60">
        <f t="shared" ref="A60:H60" si="38">(A52/$I$4)*100</f>
        <v>0</v>
      </c>
      <c r="B60">
        <f t="shared" si="38"/>
        <v>97.727043135670286</v>
      </c>
      <c r="C60">
        <f t="shared" si="38"/>
        <v>-2.7275482371956121</v>
      </c>
      <c r="D60">
        <f t="shared" si="38"/>
        <v>-98.070512172946763</v>
      </c>
      <c r="E60">
        <f t="shared" si="38"/>
        <v>29.154460046469342</v>
      </c>
      <c r="F60">
        <f t="shared" si="38"/>
        <v>88.736235983432678</v>
      </c>
      <c r="G60">
        <f t="shared" si="38"/>
        <v>9.7181533488231153</v>
      </c>
      <c r="H60">
        <f t="shared" si="38"/>
        <v>-17.283563996363288</v>
      </c>
      <c r="J60">
        <f>(J52/$K$10)*100</f>
        <v>-5.262564796033403</v>
      </c>
      <c r="K60">
        <f t="shared" ref="K60:Q60" si="39">(K52/$K$10)*100</f>
        <v>99.199909848997066</v>
      </c>
      <c r="L60">
        <f t="shared" si="39"/>
        <v>-11.978814514311496</v>
      </c>
      <c r="M60">
        <f t="shared" si="39"/>
        <v>-70.824881676808701</v>
      </c>
      <c r="N60">
        <f t="shared" si="39"/>
        <v>-4.8568852828488298</v>
      </c>
      <c r="O60">
        <f t="shared" si="39"/>
        <v>75.760649087221111</v>
      </c>
      <c r="P60">
        <f t="shared" si="39"/>
        <v>-16.238449402749637</v>
      </c>
      <c r="Q60">
        <f t="shared" si="39"/>
        <v>-57.809330628803302</v>
      </c>
      <c r="S60">
        <f t="shared" ref="S60:V60" si="40">(S11/$I$3)-1</f>
        <v>-3.4900723949632728E-2</v>
      </c>
      <c r="T60">
        <f t="shared" si="40"/>
        <v>-0.28448739201494289</v>
      </c>
      <c r="U60">
        <f t="shared" si="40"/>
        <v>-2.2907639263817559E-2</v>
      </c>
      <c r="V60">
        <f t="shared" si="40"/>
        <v>-0.30092225075881396</v>
      </c>
      <c r="X60">
        <f t="shared" si="19"/>
        <v>1.5317280010968437E-2</v>
      </c>
      <c r="Y60">
        <f t="shared" si="19"/>
        <v>-0.2678242559477042</v>
      </c>
      <c r="Z60">
        <f t="shared" si="14"/>
        <v>-1.7275146642125594E-2</v>
      </c>
      <c r="AA60">
        <f t="shared" ref="AA60" si="41">(AA11/$J$10)-1</f>
        <v>-0.27415695024985076</v>
      </c>
    </row>
    <row r="61" spans="1:28" x14ac:dyDescent="0.25">
      <c r="A61">
        <f t="shared" ref="A61:G64" si="42">(A53/$I$4)*100</f>
        <v>-0.36367309829273292</v>
      </c>
      <c r="B61">
        <f t="shared" si="42"/>
        <v>97.100717244166106</v>
      </c>
      <c r="C61">
        <f t="shared" si="42"/>
        <v>0.84857056268308195</v>
      </c>
      <c r="D61">
        <f t="shared" si="42"/>
        <v>-83.543792302252783</v>
      </c>
      <c r="E61">
        <f t="shared" si="42"/>
        <v>39.519143347812921</v>
      </c>
      <c r="F61">
        <f t="shared" si="42"/>
        <v>94.696433983230648</v>
      </c>
      <c r="G61">
        <f t="shared" si="42"/>
        <v>5.6773411455702449</v>
      </c>
      <c r="H61">
        <f t="shared" ref="H61:H65" si="43">(H53/$I$4)*100</f>
        <v>-20.659864632791141</v>
      </c>
      <c r="J61">
        <f t="shared" ref="J61:Q61" si="44">(J53/$K$10)*100</f>
        <v>4.1807527608744479</v>
      </c>
      <c r="K61">
        <f t="shared" si="44"/>
        <v>106.43452783412215</v>
      </c>
      <c r="L61">
        <f t="shared" si="44"/>
        <v>-4.6765832769889304</v>
      </c>
      <c r="M61">
        <f t="shared" si="44"/>
        <v>-84.415145368492276</v>
      </c>
      <c r="N61">
        <f t="shared" si="44"/>
        <v>-2.5580347081361925</v>
      </c>
      <c r="O61">
        <f t="shared" si="44"/>
        <v>67.894974081586611</v>
      </c>
      <c r="P61">
        <f t="shared" si="44"/>
        <v>-18.85282848771698</v>
      </c>
      <c r="Q61">
        <f t="shared" si="44"/>
        <v>-68.57831868379543</v>
      </c>
      <c r="U61">
        <f t="shared" ref="U61:V61" si="45">(U12/$I$3)-1</f>
        <v>-2.2577030930423958E-2</v>
      </c>
      <c r="V61">
        <f t="shared" si="45"/>
        <v>-0.27710716787298628</v>
      </c>
      <c r="X61">
        <f t="shared" si="19"/>
        <v>3.6015560911524691E-2</v>
      </c>
      <c r="Y61">
        <f t="shared" si="19"/>
        <v>-0.2881379678808258</v>
      </c>
      <c r="Z61">
        <f t="shared" si="14"/>
        <v>8.5041634518809861E-3</v>
      </c>
      <c r="AA61">
        <f t="shared" ref="AA61" si="46">(AA12/$J$10)-1</f>
        <v>-0.28004651308966333</v>
      </c>
    </row>
    <row r="62" spans="1:28" x14ac:dyDescent="0.25">
      <c r="A62">
        <f t="shared" si="42"/>
        <v>0.1818365491464049</v>
      </c>
      <c r="B62">
        <f t="shared" si="42"/>
        <v>102.27295686432971</v>
      </c>
      <c r="C62">
        <f t="shared" si="42"/>
        <v>-2.909384786342017</v>
      </c>
      <c r="D62">
        <f t="shared" si="42"/>
        <v>-40.044448934235731</v>
      </c>
      <c r="E62">
        <f t="shared" si="42"/>
        <v>21.355692494191373</v>
      </c>
      <c r="F62">
        <f t="shared" si="42"/>
        <v>95.161127386604718</v>
      </c>
      <c r="G62">
        <f t="shared" si="42"/>
        <v>5.5965249015052061</v>
      </c>
      <c r="H62">
        <f t="shared" si="43"/>
        <v>-28.599761592080021</v>
      </c>
      <c r="J62">
        <f t="shared" ref="J62:Q62" si="47">(J54/$K$10)*100</f>
        <v>-0.68740139734055639</v>
      </c>
      <c r="K62">
        <f t="shared" si="47"/>
        <v>103.41446923597024</v>
      </c>
      <c r="L62">
        <f t="shared" si="47"/>
        <v>-7.3360378634212866</v>
      </c>
      <c r="M62">
        <f t="shared" si="47"/>
        <v>-84.21230561189995</v>
      </c>
      <c r="N62">
        <f t="shared" si="47"/>
        <v>-7.7417173766058598</v>
      </c>
      <c r="O62">
        <f t="shared" si="47"/>
        <v>65.866576515663738</v>
      </c>
      <c r="P62">
        <f t="shared" si="47"/>
        <v>-21.106603560964682</v>
      </c>
      <c r="Q62">
        <f t="shared" si="47"/>
        <v>-49.941627225602957</v>
      </c>
      <c r="U62">
        <f t="shared" ref="U62:V62" si="48">(U13/$I$3)-1</f>
        <v>-2.7016865743182072E-2</v>
      </c>
      <c r="V62">
        <f t="shared" si="48"/>
        <v>-0.28521737100163436</v>
      </c>
      <c r="X62">
        <f t="shared" si="19"/>
        <v>8.6191830711337403E-3</v>
      </c>
      <c r="Y62">
        <f t="shared" si="19"/>
        <v>-0.26422103774474359</v>
      </c>
      <c r="Z62">
        <f t="shared" si="14"/>
        <v>-1.8558373765020897E-2</v>
      </c>
      <c r="AA62">
        <f t="shared" ref="AA62" si="49">(AA13/$J$10)-1</f>
        <v>-0.28017222414280762</v>
      </c>
    </row>
    <row r="63" spans="1:28" x14ac:dyDescent="0.25">
      <c r="A63">
        <f t="shared" si="42"/>
        <v>8.0816244065038956E-2</v>
      </c>
      <c r="B63">
        <f t="shared" si="42"/>
        <v>97.302757854328732</v>
      </c>
      <c r="C63">
        <f t="shared" si="42"/>
        <v>-0.36367309829273292</v>
      </c>
      <c r="D63">
        <f t="shared" si="42"/>
        <v>-66.956258207899737</v>
      </c>
      <c r="E63">
        <f t="shared" si="42"/>
        <v>26.669360541468851</v>
      </c>
      <c r="F63">
        <f t="shared" si="42"/>
        <v>100.3333670067684</v>
      </c>
      <c r="G63">
        <f t="shared" si="42"/>
        <v>7.1926457217900808</v>
      </c>
      <c r="H63">
        <f t="shared" si="43"/>
        <v>-24.115567229013049</v>
      </c>
      <c r="J63">
        <f t="shared" ref="J63:Q63" si="50">(J55/$K$10)*100</f>
        <v>0.28172188415594285</v>
      </c>
      <c r="K63">
        <f t="shared" si="50"/>
        <v>95.931935992787928</v>
      </c>
      <c r="L63">
        <f t="shared" si="50"/>
        <v>-18.379535722334964</v>
      </c>
      <c r="M63">
        <f t="shared" si="50"/>
        <v>-85.091277890466543</v>
      </c>
      <c r="N63">
        <f t="shared" si="50"/>
        <v>0.73247689880549127</v>
      </c>
      <c r="O63">
        <f t="shared" si="50"/>
        <v>85.294117647058826</v>
      </c>
      <c r="P63">
        <f t="shared" si="50"/>
        <v>-19.867027270678452</v>
      </c>
      <c r="Q63">
        <f t="shared" si="50"/>
        <v>-55.150326797385674</v>
      </c>
      <c r="X63">
        <f t="shared" si="19"/>
        <v>3.3550380297591831E-2</v>
      </c>
      <c r="Y63">
        <f t="shared" si="19"/>
        <v>-0.29379804519312358</v>
      </c>
      <c r="Z63">
        <f t="shared" si="14"/>
        <v>-1.7699932995266954E-2</v>
      </c>
    </row>
    <row r="64" spans="1:28" x14ac:dyDescent="0.25">
      <c r="A64">
        <f t="shared" si="42"/>
        <v>-0.38387715930905991</v>
      </c>
      <c r="B64">
        <f t="shared" si="42"/>
        <v>113.56702697242144</v>
      </c>
      <c r="C64">
        <f t="shared" si="42"/>
        <v>-3.8387715930902151</v>
      </c>
      <c r="D64">
        <f t="shared" si="42"/>
        <v>-89.160521264774246</v>
      </c>
      <c r="E64">
        <f t="shared" si="42"/>
        <v>20.345489443378138</v>
      </c>
      <c r="F64">
        <f t="shared" si="42"/>
        <v>96.535003535710686</v>
      </c>
      <c r="G64">
        <f t="shared" si="42"/>
        <v>6.0612183048793042</v>
      </c>
      <c r="H64">
        <f t="shared" si="43"/>
        <v>-22.70128295787454</v>
      </c>
      <c r="J64">
        <f>(J56/$K$10)*100</f>
        <v>-0.2817218841559827</v>
      </c>
      <c r="K64">
        <f t="shared" ref="K64:Q64" si="51">(K56/$K$10)*100</f>
        <v>98.659003831417607</v>
      </c>
      <c r="L64">
        <f t="shared" si="51"/>
        <v>-9.950416948388547</v>
      </c>
      <c r="M64">
        <f t="shared" si="51"/>
        <v>-85.54203290511613</v>
      </c>
      <c r="N64">
        <f t="shared" si="51"/>
        <v>0.12395762902859099</v>
      </c>
      <c r="O64">
        <f t="shared" si="51"/>
        <v>82.386747802569289</v>
      </c>
      <c r="P64">
        <f t="shared" si="51"/>
        <v>-21.084065810232175</v>
      </c>
      <c r="Q64">
        <f t="shared" si="51"/>
        <v>-57.888212756366961</v>
      </c>
      <c r="S64">
        <f>(S52/$I$4)*100</f>
        <v>-7.8117949310623995</v>
      </c>
      <c r="T64">
        <f>(T52/$I$4)*100</f>
        <v>103.97939185776343</v>
      </c>
      <c r="U64">
        <f>(U52/$I$4)*100</f>
        <v>-7.9933922818590881</v>
      </c>
      <c r="V64">
        <f>(V52/$I$4)*100</f>
        <v>100.75340943529653</v>
      </c>
      <c r="X64">
        <f t="shared" si="19"/>
        <v>2.4218641176506184E-2</v>
      </c>
      <c r="Z64">
        <f t="shared" si="14"/>
        <v>-2.1800586599635352E-2</v>
      </c>
    </row>
    <row r="65" spans="1:29" x14ac:dyDescent="0.25">
      <c r="B65">
        <f t="shared" ref="B65:G65" si="52">(B57/$I$4)*100</f>
        <v>107.34417617941207</v>
      </c>
      <c r="C65">
        <f t="shared" si="52"/>
        <v>0.74755025760179283</v>
      </c>
      <c r="D65">
        <f t="shared" si="52"/>
        <v>-70.431356702697229</v>
      </c>
      <c r="E65">
        <f t="shared" si="52"/>
        <v>29.457520961713328</v>
      </c>
      <c r="F65">
        <f t="shared" si="52"/>
        <v>95.585412667946272</v>
      </c>
      <c r="G65">
        <f t="shared" si="52"/>
        <v>9.2130518234165155</v>
      </c>
      <c r="H65">
        <f t="shared" si="43"/>
        <v>-26.662309324174139</v>
      </c>
      <c r="J65">
        <f t="shared" ref="J65:Q65" si="53">(J57/$K$10)*100</f>
        <v>1.8593644354293029</v>
      </c>
      <c r="K65">
        <f t="shared" si="53"/>
        <v>100.80009015100293</v>
      </c>
      <c r="L65">
        <f t="shared" si="53"/>
        <v>-8.1023213883254979</v>
      </c>
      <c r="M65">
        <f t="shared" si="53"/>
        <v>-77.112914131169788</v>
      </c>
      <c r="N65">
        <f t="shared" si="53"/>
        <v>-0.5747126436781792</v>
      </c>
      <c r="O65">
        <f t="shared" si="53"/>
        <v>76.211404101870656</v>
      </c>
      <c r="P65">
        <f t="shared" si="53"/>
        <v>-16.801893171061526</v>
      </c>
      <c r="Q65">
        <f t="shared" si="53"/>
        <v>-54.329501915708846</v>
      </c>
      <c r="S65">
        <f t="shared" ref="S65:V71" si="54">(S53/$I$4)*100</f>
        <v>2.6522901237255279</v>
      </c>
      <c r="T65">
        <f t="shared" si="54"/>
        <v>103.25386402666939</v>
      </c>
      <c r="U65">
        <f t="shared" si="54"/>
        <v>-0.86007021614440826</v>
      </c>
      <c r="V65">
        <f t="shared" si="54"/>
        <v>98.545065158096818</v>
      </c>
      <c r="X65">
        <f t="shared" si="19"/>
        <v>2.3327416570769977E-2</v>
      </c>
    </row>
    <row r="66" spans="1:29" x14ac:dyDescent="0.25">
      <c r="B66">
        <f>(B58/$I$4)*100</f>
        <v>109.20294979290838</v>
      </c>
      <c r="S66">
        <f t="shared" si="54"/>
        <v>4.7570113316914773</v>
      </c>
      <c r="T66">
        <f t="shared" si="54"/>
        <v>106.19416102636632</v>
      </c>
      <c r="U66">
        <f t="shared" si="54"/>
        <v>5.5903906938945767</v>
      </c>
      <c r="V66">
        <f t="shared" si="54"/>
        <v>102.74977270431359</v>
      </c>
      <c r="X66">
        <f t="shared" si="19"/>
        <v>-1.55674983749583E-2</v>
      </c>
    </row>
    <row r="67" spans="1:29" x14ac:dyDescent="0.25">
      <c r="S67">
        <f t="shared" si="54"/>
        <v>11.115710879761036</v>
      </c>
      <c r="T67">
        <f t="shared" si="54"/>
        <v>100.75478331144564</v>
      </c>
      <c r="U67">
        <f t="shared" si="54"/>
        <v>7.6591425924476484</v>
      </c>
      <c r="V67">
        <f t="shared" si="54"/>
        <v>106.2097181533488</v>
      </c>
    </row>
    <row r="68" spans="1:29" x14ac:dyDescent="0.25">
      <c r="A68">
        <f>B60-A60</f>
        <v>97.727043135670286</v>
      </c>
      <c r="C68">
        <f>D60-C60</f>
        <v>-95.342963935751158</v>
      </c>
      <c r="E68">
        <f>F60-E60</f>
        <v>59.581775936963339</v>
      </c>
      <c r="G68">
        <f>H60-G60</f>
        <v>-27.001717345186403</v>
      </c>
      <c r="J68">
        <f>K60-J60</f>
        <v>104.46247464503047</v>
      </c>
      <c r="L68">
        <f>M60-L60</f>
        <v>-58.846067162497206</v>
      </c>
      <c r="N68">
        <f>O60-N60</f>
        <v>80.617534370069947</v>
      </c>
      <c r="P68">
        <f>Q60-P60</f>
        <v>-41.570881226053665</v>
      </c>
      <c r="S68">
        <f t="shared" si="54"/>
        <v>-7.3247758680929769</v>
      </c>
      <c r="T68">
        <f t="shared" si="54"/>
        <v>103.59490857662388</v>
      </c>
      <c r="U68">
        <f t="shared" si="54"/>
        <v>7.573507619088657</v>
      </c>
      <c r="V68">
        <f t="shared" si="54"/>
        <v>107.81695120719267</v>
      </c>
    </row>
    <row r="69" spans="1:29" x14ac:dyDescent="0.25">
      <c r="A69">
        <f t="shared" ref="A69" si="55">B61-A61</f>
        <v>97.464390342458842</v>
      </c>
      <c r="C69">
        <f t="shared" ref="C69:C73" si="56">D61-C61</f>
        <v>-84.392362864935862</v>
      </c>
      <c r="E69">
        <f t="shared" ref="E69" si="57">F61-E61</f>
        <v>55.177290635417727</v>
      </c>
      <c r="G69">
        <f t="shared" ref="G69" si="58">H61-G61</f>
        <v>-26.337205778361387</v>
      </c>
      <c r="J69">
        <f t="shared" ref="J69" si="59">K61-J61</f>
        <v>102.25377507324771</v>
      </c>
      <c r="L69">
        <f t="shared" ref="L69" si="60">M61-L61</f>
        <v>-79.73856209150334</v>
      </c>
      <c r="N69">
        <f t="shared" ref="N69" si="61">O61-N61</f>
        <v>70.453008789722801</v>
      </c>
      <c r="P69">
        <f t="shared" ref="P69" si="62">Q61-P61</f>
        <v>-49.725490196078454</v>
      </c>
      <c r="S69">
        <f t="shared" si="54"/>
        <v>3.0120448050220849</v>
      </c>
      <c r="T69">
        <f t="shared" si="54"/>
        <v>106.13274068087686</v>
      </c>
      <c r="U69">
        <f t="shared" si="54"/>
        <v>-7.6687214315091552</v>
      </c>
      <c r="V69">
        <f t="shared" si="54"/>
        <v>100.94959086776444</v>
      </c>
      <c r="X69">
        <f>(X52/$K$10)*100</f>
        <v>6.8271113101982666</v>
      </c>
      <c r="Y69">
        <f>(Y52/$K$10)*100</f>
        <v>95.810232138832561</v>
      </c>
      <c r="Z69">
        <f t="shared" ref="Z69:AA81" si="63">(Z52/$K$10)*100</f>
        <v>6.8428219355600435</v>
      </c>
      <c r="AA69">
        <f t="shared" si="63"/>
        <v>100.15731350011269</v>
      </c>
    </row>
    <row r="70" spans="1:29" x14ac:dyDescent="0.25">
      <c r="A70">
        <f t="shared" ref="A70" si="64">B62-A62</f>
        <v>102.0911203151833</v>
      </c>
      <c r="C70">
        <f t="shared" si="56"/>
        <v>-37.135064147893715</v>
      </c>
      <c r="E70">
        <f t="shared" ref="E70" si="65">F62-E62</f>
        <v>73.805434892413345</v>
      </c>
      <c r="G70">
        <f t="shared" ref="G70" si="66">H62-G62</f>
        <v>-34.196286493585227</v>
      </c>
      <c r="J70">
        <f t="shared" ref="J70" si="67">K62-J62</f>
        <v>104.1018706333108</v>
      </c>
      <c r="L70">
        <f t="shared" ref="L70" si="68">M62-L62</f>
        <v>-76.876267748478668</v>
      </c>
      <c r="N70">
        <f t="shared" ref="N70" si="69">O62-N62</f>
        <v>73.6082938922696</v>
      </c>
      <c r="P70">
        <f t="shared" ref="P70" si="70">Q62-P62</f>
        <v>-28.835023664638275</v>
      </c>
      <c r="S70">
        <f t="shared" si="54"/>
        <v>5.1075839756330161</v>
      </c>
      <c r="T70">
        <f t="shared" si="54"/>
        <v>103.95716739064555</v>
      </c>
      <c r="U70">
        <f t="shared" si="54"/>
        <v>-0.57952182080286885</v>
      </c>
      <c r="V70">
        <f t="shared" si="54"/>
        <v>94.542479038286714</v>
      </c>
      <c r="X70">
        <f t="shared" ref="X70:Y83" si="71">(X53/$K$10)*100</f>
        <v>-2.4018400221997025</v>
      </c>
      <c r="Y70">
        <f t="shared" si="71"/>
        <v>98.421433400946611</v>
      </c>
      <c r="Z70">
        <f t="shared" si="63"/>
        <v>-1.1483367518301222</v>
      </c>
      <c r="AA70">
        <f t="shared" ref="AA70" si="72">(AA53/$K$10)*100</f>
        <v>95.942303358124832</v>
      </c>
    </row>
    <row r="71" spans="1:29" x14ac:dyDescent="0.25">
      <c r="A71">
        <f t="shared" ref="A71" si="73">B63-A63</f>
        <v>97.221941610263698</v>
      </c>
      <c r="C71">
        <f t="shared" si="56"/>
        <v>-66.592585109607001</v>
      </c>
      <c r="E71">
        <f t="shared" ref="E71" si="74">F63-E63</f>
        <v>73.664006465299551</v>
      </c>
      <c r="G71">
        <f t="shared" ref="G71" si="75">H63-G63</f>
        <v>-31.308212950803131</v>
      </c>
      <c r="J71">
        <f t="shared" ref="J71" si="76">K63-J63</f>
        <v>95.650214108631985</v>
      </c>
      <c r="L71">
        <f t="shared" ref="L71" si="77">M63-L63</f>
        <v>-66.711742168131579</v>
      </c>
      <c r="N71">
        <f t="shared" ref="N71" si="78">O63-N63</f>
        <v>84.561640748253339</v>
      </c>
      <c r="P71">
        <f t="shared" ref="P71" si="79">Q63-P63</f>
        <v>-35.283299526707225</v>
      </c>
      <c r="S71">
        <f t="shared" si="54"/>
        <v>11.485360738979052</v>
      </c>
      <c r="T71">
        <f t="shared" si="54"/>
        <v>102.56389534296397</v>
      </c>
      <c r="U71">
        <f t="shared" si="54"/>
        <v>5.8419419484333917</v>
      </c>
      <c r="V71">
        <f t="shared" si="54"/>
        <v>106.20789978785736</v>
      </c>
      <c r="X71">
        <f t="shared" si="71"/>
        <v>-5.5918007295763106</v>
      </c>
      <c r="Y71">
        <f t="shared" si="71"/>
        <v>92.854361054766699</v>
      </c>
      <c r="Z71">
        <f t="shared" si="63"/>
        <v>6.4092793573585753</v>
      </c>
      <c r="AA71">
        <f t="shared" ref="AA71" si="80">(AA54/$K$10)*100</f>
        <v>99.864773495605121</v>
      </c>
    </row>
    <row r="72" spans="1:29" x14ac:dyDescent="0.25">
      <c r="A72">
        <f t="shared" ref="A72" si="81">B64-A64</f>
        <v>113.95090413173051</v>
      </c>
      <c r="C72">
        <f t="shared" si="56"/>
        <v>-85.321749671684032</v>
      </c>
      <c r="E72">
        <f t="shared" ref="E72" si="82">F64-E64</f>
        <v>76.189514092332544</v>
      </c>
      <c r="G72">
        <f t="shared" ref="G72" si="83">H64-G64</f>
        <v>-28.762501262753844</v>
      </c>
      <c r="J72">
        <f t="shared" ref="J72" si="84">K64-J64</f>
        <v>98.940725715573592</v>
      </c>
      <c r="L72">
        <f t="shared" ref="L72" si="85">M64-L64</f>
        <v>-75.59161595672758</v>
      </c>
      <c r="N72">
        <f t="shared" ref="N72" si="86">O64-N64</f>
        <v>82.262790173540694</v>
      </c>
      <c r="P72">
        <f t="shared" ref="P72" si="87">Q64-P64</f>
        <v>-36.804146946134786</v>
      </c>
      <c r="S72">
        <f>(S60/$I$4)*100</f>
        <v>12.080396054250086</v>
      </c>
      <c r="T72">
        <f t="shared" ref="T72" si="88">(T60/$I$4)*100</f>
        <v>98.47132033538746</v>
      </c>
      <c r="U72">
        <f>(U60/$I$4)*100</f>
        <v>7.9291580132886645</v>
      </c>
      <c r="V72">
        <f t="shared" ref="V72:V74" si="89">(V60/$I$4)*100</f>
        <v>104.16001616324884</v>
      </c>
      <c r="X72">
        <f t="shared" si="71"/>
        <v>5.9818647754541168</v>
      </c>
      <c r="Y72">
        <f t="shared" si="71"/>
        <v>103.43222898354745</v>
      </c>
      <c r="Z72">
        <f t="shared" si="63"/>
        <v>-1.2435702433536078</v>
      </c>
      <c r="AA72">
        <f t="shared" ref="AA72" si="90">(AA55/$K$10)*100</f>
        <v>90.917061077304467</v>
      </c>
    </row>
    <row r="73" spans="1:29" x14ac:dyDescent="0.25">
      <c r="A73">
        <f t="shared" ref="A73" si="91">B65-A65</f>
        <v>107.34417617941207</v>
      </c>
      <c r="C73">
        <f t="shared" si="56"/>
        <v>-71.178906960299017</v>
      </c>
      <c r="E73">
        <f t="shared" ref="E73" si="92">F65-E65</f>
        <v>66.127891706232944</v>
      </c>
      <c r="G73">
        <f t="shared" ref="G73" si="93">H65-G65</f>
        <v>-35.875361147590652</v>
      </c>
      <c r="J73">
        <f t="shared" ref="J73" si="94">K65-J65</f>
        <v>98.940725715573635</v>
      </c>
      <c r="L73">
        <f t="shared" ref="L73" si="95">M65-L65</f>
        <v>-69.010592742844295</v>
      </c>
      <c r="N73">
        <f t="shared" ref="N73" si="96">O65-N65</f>
        <v>76.786116745548838</v>
      </c>
      <c r="P73">
        <f t="shared" ref="P73" si="97">Q65-P65</f>
        <v>-37.527608744647324</v>
      </c>
      <c r="U73">
        <f t="shared" ref="U73:U74" si="98">(U61/$I$4)*100</f>
        <v>7.8147225760182497</v>
      </c>
      <c r="V73">
        <f t="shared" si="89"/>
        <v>95.916759268613021</v>
      </c>
      <c r="X73">
        <f t="shared" si="71"/>
        <v>1.0030102847396389</v>
      </c>
      <c r="Y73">
        <f t="shared" si="71"/>
        <v>100.44918187964839</v>
      </c>
      <c r="Z73">
        <f t="shared" si="63"/>
        <v>1.0069762819292387</v>
      </c>
      <c r="AA73">
        <f t="shared" ref="AA73" si="99">(AA56/$K$10)*100</f>
        <v>105.41469461347761</v>
      </c>
    </row>
    <row r="74" spans="1:29" x14ac:dyDescent="0.25">
      <c r="U74">
        <f t="shared" si="98"/>
        <v>9.3515091203595375</v>
      </c>
      <c r="V74">
        <f t="shared" si="89"/>
        <v>98.723992322456823</v>
      </c>
      <c r="X74">
        <f t="shared" si="71"/>
        <v>-3.066729050603985</v>
      </c>
      <c r="Y74">
        <f t="shared" si="71"/>
        <v>90.93935091277892</v>
      </c>
      <c r="Z74">
        <f t="shared" si="63"/>
        <v>3.3300222075005208</v>
      </c>
      <c r="AA74">
        <f t="shared" ref="AA74" si="100">(AA57/$K$10)*100</f>
        <v>98.450529637142211</v>
      </c>
    </row>
    <row r="75" spans="1:29" x14ac:dyDescent="0.25">
      <c r="X75">
        <f t="shared" si="71"/>
        <v>-3.1020667182984138</v>
      </c>
      <c r="Y75">
        <f t="shared" si="71"/>
        <v>97.15663736759069</v>
      </c>
      <c r="Z75">
        <f t="shared" si="63"/>
        <v>-3.197624047849946</v>
      </c>
      <c r="AA75">
        <f t="shared" ref="AA75" si="101">(AA58/$K$10)*100</f>
        <v>103.42686499887313</v>
      </c>
    </row>
    <row r="76" spans="1:29" x14ac:dyDescent="0.25">
      <c r="A76" t="s">
        <v>10</v>
      </c>
      <c r="B76" t="s">
        <v>11</v>
      </c>
      <c r="C76" t="s">
        <v>12</v>
      </c>
      <c r="D76" t="s">
        <v>13</v>
      </c>
      <c r="E76" t="s">
        <v>14</v>
      </c>
      <c r="F76" t="s">
        <v>15</v>
      </c>
      <c r="G76" t="s">
        <v>16</v>
      </c>
      <c r="X76">
        <f t="shared" si="71"/>
        <v>-9.013888980662669</v>
      </c>
      <c r="Y76">
        <f t="shared" si="71"/>
        <v>101.5866576515664</v>
      </c>
      <c r="Z76">
        <f t="shared" si="63"/>
        <v>5.8221925373270027</v>
      </c>
      <c r="AA76">
        <f t="shared" ref="AA76" si="102">(AA59/$K$10)*100</f>
        <v>88.43588009916607</v>
      </c>
    </row>
    <row r="77" spans="1:29" x14ac:dyDescent="0.25">
      <c r="A77" t="s">
        <v>42</v>
      </c>
      <c r="B77">
        <v>6</v>
      </c>
      <c r="C77">
        <v>0</v>
      </c>
      <c r="D77">
        <v>102.633</v>
      </c>
      <c r="E77">
        <v>6.7919999999999998</v>
      </c>
      <c r="F77">
        <v>2.7730000000000001</v>
      </c>
      <c r="G77">
        <v>7.1280000000000001</v>
      </c>
      <c r="X77">
        <f t="shared" si="71"/>
        <v>-5.4922304785779215</v>
      </c>
      <c r="Y77">
        <f t="shared" si="71"/>
        <v>96.032228983547469</v>
      </c>
      <c r="Z77">
        <f t="shared" si="63"/>
        <v>6.1942516453211001</v>
      </c>
      <c r="AA77">
        <f t="shared" ref="AA77" si="103">(AA60/$K$10)*100</f>
        <v>98.302907369844533</v>
      </c>
    </row>
    <row r="78" spans="1:29" x14ac:dyDescent="0.25">
      <c r="A78" t="s">
        <v>43</v>
      </c>
      <c r="B78">
        <v>6</v>
      </c>
      <c r="C78">
        <v>0</v>
      </c>
      <c r="D78">
        <v>-73.326999999999998</v>
      </c>
      <c r="E78">
        <v>20.547000000000001</v>
      </c>
      <c r="F78">
        <v>8.3879999999999999</v>
      </c>
      <c r="G78">
        <v>21.562000000000001</v>
      </c>
      <c r="X78">
        <f t="shared" si="71"/>
        <v>-12.913896018073071</v>
      </c>
      <c r="Y78">
        <f t="shared" si="71"/>
        <v>103.31600180302003</v>
      </c>
      <c r="Z78">
        <f t="shared" si="63"/>
        <v>-3.049289800263705</v>
      </c>
      <c r="AA78">
        <f t="shared" ref="AA78" si="104">(AA61/$K$10)*100</f>
        <v>100.41469461347756</v>
      </c>
    </row>
    <row r="79" spans="1:29" x14ac:dyDescent="0.25">
      <c r="A79" t="s">
        <v>44</v>
      </c>
      <c r="B79">
        <v>6</v>
      </c>
      <c r="C79">
        <v>0</v>
      </c>
      <c r="D79">
        <v>67.424000000000007</v>
      </c>
      <c r="E79">
        <v>8.5980000000000008</v>
      </c>
      <c r="F79">
        <v>3.51</v>
      </c>
      <c r="G79">
        <v>9.0229999999999997</v>
      </c>
      <c r="I79">
        <v>100.72499999999999</v>
      </c>
      <c r="J79">
        <v>1.4119999999999999</v>
      </c>
      <c r="K79">
        <v>-71.129000000000005</v>
      </c>
      <c r="L79">
        <v>3.1720000000000002</v>
      </c>
      <c r="M79">
        <v>78.048000000000002</v>
      </c>
      <c r="N79">
        <v>2.2040000000000002</v>
      </c>
      <c r="O79">
        <v>-38.290999999999997</v>
      </c>
      <c r="P79">
        <v>2.8450000000000002</v>
      </c>
      <c r="Q79">
        <v>-7.298</v>
      </c>
      <c r="R79">
        <v>1.3220000000000001</v>
      </c>
      <c r="S79">
        <v>-6.7619999999999996</v>
      </c>
      <c r="U79">
        <v>1.462</v>
      </c>
      <c r="V79" s="2"/>
      <c r="W79" s="2"/>
      <c r="X79">
        <f t="shared" si="71"/>
        <v>-3.0905317347352326</v>
      </c>
      <c r="Y79">
        <f>(Y62/$K$10)*100</f>
        <v>94.740243407707894</v>
      </c>
      <c r="Z79">
        <f t="shared" si="63"/>
        <v>6.6543711384854642</v>
      </c>
      <c r="AA79">
        <f t="shared" ref="AA79" si="105">(AA62/$K$10)*100</f>
        <v>100.45977011494249</v>
      </c>
      <c r="AB79">
        <f>(X62/$K$10)*100</f>
        <v>-3.0905317347352326</v>
      </c>
      <c r="AC79">
        <f>(Z62/$K$10)*100</f>
        <v>6.6543711384854642</v>
      </c>
    </row>
    <row r="80" spans="1:29" x14ac:dyDescent="0.25">
      <c r="A80" t="s">
        <v>45</v>
      </c>
      <c r="B80">
        <v>6</v>
      </c>
      <c r="C80">
        <v>0</v>
      </c>
      <c r="D80">
        <v>-30.58</v>
      </c>
      <c r="E80">
        <v>3.8919999999999999</v>
      </c>
      <c r="F80">
        <v>1.589</v>
      </c>
      <c r="G80">
        <v>4.085</v>
      </c>
      <c r="X80">
        <f t="shared" si="71"/>
        <v>-12.029970145245377</v>
      </c>
      <c r="Y80">
        <f t="shared" ref="Y80" si="106">(Y63/$K$10)*100</f>
        <v>105.34550371872888</v>
      </c>
      <c r="Z80">
        <f t="shared" si="63"/>
        <v>6.3465648859184061</v>
      </c>
    </row>
    <row r="81" spans="1:26" x14ac:dyDescent="0.25">
      <c r="A81" t="s">
        <v>46</v>
      </c>
      <c r="B81">
        <v>6</v>
      </c>
      <c r="C81">
        <v>0</v>
      </c>
      <c r="D81">
        <v>100.72499999999999</v>
      </c>
      <c r="E81">
        <v>3.4590000000000001</v>
      </c>
      <c r="F81">
        <v>1.4119999999999999</v>
      </c>
      <c r="G81">
        <v>3.63</v>
      </c>
      <c r="X81">
        <f t="shared" si="71"/>
        <v>-8.6839412169850174</v>
      </c>
      <c r="Z81">
        <f t="shared" si="63"/>
        <v>7.8169130607820314</v>
      </c>
    </row>
    <row r="82" spans="1:26" x14ac:dyDescent="0.25">
      <c r="A82" t="s">
        <v>47</v>
      </c>
      <c r="B82">
        <v>6</v>
      </c>
      <c r="C82">
        <v>0</v>
      </c>
      <c r="D82">
        <v>-71.129000000000005</v>
      </c>
      <c r="E82">
        <v>7.7709999999999999</v>
      </c>
      <c r="F82">
        <v>3.1720000000000002</v>
      </c>
      <c r="G82">
        <v>8.1549999999999994</v>
      </c>
      <c r="X82">
        <f t="shared" si="71"/>
        <v>-8.3643798497332664</v>
      </c>
    </row>
    <row r="83" spans="1:26" x14ac:dyDescent="0.25">
      <c r="A83" t="s">
        <v>48</v>
      </c>
      <c r="B83">
        <v>6</v>
      </c>
      <c r="C83">
        <v>0</v>
      </c>
      <c r="D83">
        <v>78.048000000000002</v>
      </c>
      <c r="E83">
        <v>5.4</v>
      </c>
      <c r="F83">
        <v>2.2040000000000002</v>
      </c>
      <c r="G83">
        <v>5.6669999999999998</v>
      </c>
      <c r="X83">
        <f t="shared" si="71"/>
        <v>5.5819498624385648</v>
      </c>
    </row>
    <row r="84" spans="1:26" x14ac:dyDescent="0.25">
      <c r="A84" t="s">
        <v>49</v>
      </c>
      <c r="B84">
        <v>6</v>
      </c>
      <c r="C84">
        <v>0</v>
      </c>
      <c r="D84">
        <v>-38.290999999999997</v>
      </c>
      <c r="E84">
        <v>6.968</v>
      </c>
      <c r="F84">
        <v>2.8450000000000002</v>
      </c>
      <c r="G84">
        <v>7.3120000000000003</v>
      </c>
    </row>
    <row r="85" spans="1:26" x14ac:dyDescent="0.25">
      <c r="A85" t="s">
        <v>50</v>
      </c>
      <c r="B85">
        <v>9</v>
      </c>
      <c r="C85">
        <v>0</v>
      </c>
      <c r="D85">
        <v>3.8969999999999998</v>
      </c>
      <c r="E85">
        <v>7.452</v>
      </c>
      <c r="F85">
        <v>2.484</v>
      </c>
      <c r="G85">
        <v>5.7279999999999998</v>
      </c>
    </row>
    <row r="86" spans="1:26" x14ac:dyDescent="0.25">
      <c r="A86" t="s">
        <v>51</v>
      </c>
      <c r="B86">
        <v>11</v>
      </c>
      <c r="C86">
        <v>0</v>
      </c>
      <c r="D86">
        <v>3.1509999999999998</v>
      </c>
      <c r="E86">
        <v>6.383</v>
      </c>
      <c r="F86">
        <v>1.9239999999999999</v>
      </c>
      <c r="G86">
        <v>4.2880000000000003</v>
      </c>
      <c r="S86">
        <f>T64-S64</f>
        <v>111.79118678882583</v>
      </c>
      <c r="U86">
        <f>V64-U64</f>
        <v>108.74680171715562</v>
      </c>
      <c r="X86">
        <f>Y69-X69</f>
        <v>88.983120828634299</v>
      </c>
      <c r="Z86">
        <f>AA69-Z69</f>
        <v>93.314491564552654</v>
      </c>
    </row>
    <row r="87" spans="1:26" x14ac:dyDescent="0.25">
      <c r="A87" t="s">
        <v>52</v>
      </c>
      <c r="B87">
        <v>15</v>
      </c>
      <c r="C87">
        <v>0</v>
      </c>
      <c r="D87">
        <v>-7.298</v>
      </c>
      <c r="E87">
        <v>5.1219999999999999</v>
      </c>
      <c r="F87">
        <v>1.3220000000000001</v>
      </c>
      <c r="G87">
        <v>2.8359999999999999</v>
      </c>
      <c r="S87">
        <f t="shared" ref="S87:U96" si="107">T65-S65</f>
        <v>100.60157390294387</v>
      </c>
      <c r="U87">
        <f t="shared" si="107"/>
        <v>99.405135374241226</v>
      </c>
      <c r="X87">
        <f t="shared" ref="X87:Z96" si="108">Y70-X70</f>
        <v>100.82327342314632</v>
      </c>
      <c r="Z87">
        <f t="shared" si="108"/>
        <v>97.090640109954961</v>
      </c>
    </row>
    <row r="88" spans="1:26" x14ac:dyDescent="0.25">
      <c r="A88" t="s">
        <v>53</v>
      </c>
      <c r="B88">
        <v>13</v>
      </c>
      <c r="C88">
        <v>0</v>
      </c>
      <c r="D88">
        <v>-6.7619999999999996</v>
      </c>
      <c r="E88">
        <v>5.2709999999999999</v>
      </c>
      <c r="F88">
        <v>1.462</v>
      </c>
      <c r="G88">
        <v>3.1850000000000001</v>
      </c>
      <c r="S88">
        <f t="shared" si="107"/>
        <v>101.43714969467484</v>
      </c>
      <c r="U88">
        <f t="shared" si="107"/>
        <v>97.159382010419009</v>
      </c>
      <c r="X88">
        <f t="shared" si="108"/>
        <v>98.446161784343005</v>
      </c>
      <c r="Z88">
        <f t="shared" si="108"/>
        <v>93.45549413824655</v>
      </c>
    </row>
    <row r="89" spans="1:26" x14ac:dyDescent="0.25">
      <c r="J89" t="s">
        <v>10</v>
      </c>
      <c r="K89" t="s">
        <v>11</v>
      </c>
      <c r="L89" t="s">
        <v>12</v>
      </c>
      <c r="M89" t="s">
        <v>13</v>
      </c>
      <c r="N89" t="s">
        <v>14</v>
      </c>
      <c r="O89" t="s">
        <v>15</v>
      </c>
      <c r="P89" t="s">
        <v>16</v>
      </c>
      <c r="S89">
        <f t="shared" si="107"/>
        <v>89.639072431684596</v>
      </c>
      <c r="U89">
        <f t="shared" si="107"/>
        <v>98.550575560901152</v>
      </c>
      <c r="X89">
        <f t="shared" si="108"/>
        <v>97.450364208093333</v>
      </c>
      <c r="Z89">
        <f t="shared" si="108"/>
        <v>92.160631320658069</v>
      </c>
    </row>
    <row r="90" spans="1:26" x14ac:dyDescent="0.25">
      <c r="J90" t="s">
        <v>34</v>
      </c>
      <c r="K90">
        <v>6</v>
      </c>
      <c r="L90">
        <v>0</v>
      </c>
      <c r="M90">
        <v>1.4999999999999999E-2</v>
      </c>
      <c r="N90">
        <v>3.1389999999999998</v>
      </c>
      <c r="O90">
        <v>1.2809999999999999</v>
      </c>
      <c r="P90">
        <v>3.294</v>
      </c>
      <c r="S90">
        <f t="shared" si="107"/>
        <v>110.91968444471685</v>
      </c>
      <c r="U90">
        <f t="shared" si="107"/>
        <v>100.24344358810401</v>
      </c>
      <c r="X90">
        <f t="shared" si="108"/>
        <v>99.446171594908748</v>
      </c>
      <c r="Z90">
        <f t="shared" si="108"/>
        <v>104.40771833154837</v>
      </c>
    </row>
    <row r="91" spans="1:26" x14ac:dyDescent="0.25">
      <c r="J91" t="s">
        <v>35</v>
      </c>
      <c r="K91">
        <v>7</v>
      </c>
      <c r="L91">
        <v>0</v>
      </c>
      <c r="M91">
        <v>101.949</v>
      </c>
      <c r="N91">
        <v>4.6689999999999996</v>
      </c>
      <c r="O91">
        <v>1.7649999999999999</v>
      </c>
      <c r="P91">
        <v>4.3179999999999996</v>
      </c>
      <c r="S91">
        <f t="shared" si="107"/>
        <v>103.12069587585478</v>
      </c>
      <c r="U91">
        <f t="shared" si="107"/>
        <v>108.6183122992736</v>
      </c>
      <c r="X91">
        <f t="shared" si="108"/>
        <v>94.006079963382902</v>
      </c>
      <c r="Z91">
        <f t="shared" si="108"/>
        <v>95.120507429641691</v>
      </c>
    </row>
    <row r="92" spans="1:26" x14ac:dyDescent="0.25">
      <c r="A92">
        <v>0</v>
      </c>
      <c r="B92">
        <v>97.727000000000004</v>
      </c>
      <c r="C92">
        <v>-2.7275</v>
      </c>
      <c r="D92">
        <v>-98.070499999999996</v>
      </c>
      <c r="E92">
        <v>29.154499999999999</v>
      </c>
      <c r="F92">
        <v>88.736199999999997</v>
      </c>
      <c r="G92">
        <v>9.7181999999999995</v>
      </c>
      <c r="H92">
        <v>-17.2836</v>
      </c>
      <c r="J92" t="s">
        <v>36</v>
      </c>
      <c r="K92">
        <v>6</v>
      </c>
      <c r="L92">
        <v>0</v>
      </c>
      <c r="M92">
        <v>-10.071</v>
      </c>
      <c r="N92">
        <v>4.7569999999999997</v>
      </c>
      <c r="O92">
        <v>1.9419999999999999</v>
      </c>
      <c r="P92">
        <v>4.992</v>
      </c>
      <c r="S92">
        <f t="shared" si="107"/>
        <v>98.849583415012532</v>
      </c>
      <c r="U92">
        <f t="shared" si="107"/>
        <v>95.122000859089582</v>
      </c>
      <c r="X92">
        <f t="shared" si="108"/>
        <v>100.25870408588911</v>
      </c>
      <c r="Z92">
        <f t="shared" si="108"/>
        <v>106.62448904672307</v>
      </c>
    </row>
    <row r="93" spans="1:26" x14ac:dyDescent="0.25">
      <c r="A93">
        <v>-0.36370000000000002</v>
      </c>
      <c r="B93">
        <v>97.100700000000003</v>
      </c>
      <c r="C93">
        <v>0.84860000000000002</v>
      </c>
      <c r="D93">
        <v>-83.543800000000005</v>
      </c>
      <c r="E93">
        <v>39.519100000000002</v>
      </c>
      <c r="F93">
        <v>94.696399999999997</v>
      </c>
      <c r="G93">
        <v>5.6772999999999998</v>
      </c>
      <c r="H93">
        <v>-20.6599</v>
      </c>
      <c r="J93" t="s">
        <v>37</v>
      </c>
      <c r="K93">
        <v>6</v>
      </c>
      <c r="L93">
        <v>0</v>
      </c>
      <c r="M93">
        <v>-81.2</v>
      </c>
      <c r="N93">
        <v>5.9619999999999997</v>
      </c>
      <c r="O93">
        <v>2.4340000000000002</v>
      </c>
      <c r="P93">
        <v>6.2569999999999997</v>
      </c>
      <c r="S93">
        <f t="shared" si="107"/>
        <v>91.07853460398492</v>
      </c>
      <c r="U93">
        <f t="shared" si="107"/>
        <v>100.36595783942397</v>
      </c>
      <c r="X93">
        <f t="shared" si="108"/>
        <v>110.60054663222907</v>
      </c>
      <c r="Z93">
        <f t="shared" si="108"/>
        <v>82.613687561839072</v>
      </c>
    </row>
    <row r="94" spans="1:26" x14ac:dyDescent="0.25">
      <c r="A94">
        <v>0.18179999999999999</v>
      </c>
      <c r="B94">
        <v>102.273</v>
      </c>
      <c r="C94">
        <v>-2.9094000000000002</v>
      </c>
      <c r="D94">
        <v>-40.044400000000003</v>
      </c>
      <c r="E94">
        <v>21.355699999999999</v>
      </c>
      <c r="F94">
        <v>95.161100000000005</v>
      </c>
      <c r="G94">
        <v>5.5964999999999998</v>
      </c>
      <c r="H94">
        <v>-28.599799999999998</v>
      </c>
      <c r="J94" t="s">
        <v>38</v>
      </c>
      <c r="K94">
        <v>6</v>
      </c>
      <c r="L94">
        <v>0</v>
      </c>
      <c r="M94">
        <v>-2.4790000000000001</v>
      </c>
      <c r="N94">
        <v>3.2890000000000001</v>
      </c>
      <c r="O94">
        <v>1.343</v>
      </c>
      <c r="P94">
        <v>3.4510000000000001</v>
      </c>
      <c r="S94">
        <f t="shared" si="107"/>
        <v>86.390924281137373</v>
      </c>
      <c r="U94">
        <f t="shared" si="107"/>
        <v>96.23085814996017</v>
      </c>
      <c r="X94">
        <f t="shared" si="108"/>
        <v>101.52445946212539</v>
      </c>
      <c r="Z94">
        <f t="shared" si="108"/>
        <v>92.10865572452343</v>
      </c>
    </row>
    <row r="95" spans="1:26" x14ac:dyDescent="0.25">
      <c r="A95">
        <v>8.0799999999999997E-2</v>
      </c>
      <c r="B95">
        <v>97.302800000000005</v>
      </c>
      <c r="C95">
        <v>-0.36370000000000002</v>
      </c>
      <c r="D95">
        <v>-66.956299999999999</v>
      </c>
      <c r="E95">
        <v>26.6694</v>
      </c>
      <c r="F95">
        <v>100.3334</v>
      </c>
      <c r="G95">
        <v>7.1925999999999997</v>
      </c>
      <c r="H95">
        <v>-24.115600000000001</v>
      </c>
      <c r="J95" t="s">
        <v>39</v>
      </c>
      <c r="K95">
        <v>6</v>
      </c>
      <c r="L95">
        <v>0</v>
      </c>
      <c r="M95">
        <v>75.569000000000003</v>
      </c>
      <c r="N95">
        <v>7.6749999999999998</v>
      </c>
      <c r="O95">
        <v>3.133</v>
      </c>
      <c r="P95">
        <v>8.0549999999999997</v>
      </c>
      <c r="X95">
        <f t="shared" si="108"/>
        <v>116.2298978210931</v>
      </c>
      <c r="Z95">
        <f t="shared" si="108"/>
        <v>103.46398441374127</v>
      </c>
    </row>
    <row r="96" spans="1:26" x14ac:dyDescent="0.25">
      <c r="A96">
        <v>-0.38390000000000002</v>
      </c>
      <c r="B96">
        <v>113.56699999999999</v>
      </c>
      <c r="C96">
        <v>-3.8388</v>
      </c>
      <c r="D96">
        <v>-89.160499999999999</v>
      </c>
      <c r="E96">
        <v>20.345500000000001</v>
      </c>
      <c r="F96">
        <v>96.534999999999997</v>
      </c>
      <c r="G96">
        <v>6.0612000000000004</v>
      </c>
      <c r="H96">
        <v>-22.7013</v>
      </c>
      <c r="J96" t="s">
        <v>40</v>
      </c>
      <c r="K96">
        <v>6</v>
      </c>
      <c r="L96">
        <v>0</v>
      </c>
      <c r="M96">
        <v>-18.992000000000001</v>
      </c>
      <c r="N96">
        <v>2.0979999999999999</v>
      </c>
      <c r="O96">
        <v>0.85699999999999998</v>
      </c>
      <c r="P96">
        <v>2.202</v>
      </c>
      <c r="X96">
        <f t="shared" si="108"/>
        <v>97.83077514244313</v>
      </c>
      <c r="Z96">
        <f t="shared" si="108"/>
        <v>93.805398976457028</v>
      </c>
    </row>
    <row r="97" spans="2:28" x14ac:dyDescent="0.25">
      <c r="B97">
        <v>107.3442</v>
      </c>
      <c r="C97">
        <v>0.74760000000000004</v>
      </c>
      <c r="D97">
        <v>-70.431399999999996</v>
      </c>
      <c r="E97">
        <v>29.4575</v>
      </c>
      <c r="F97">
        <v>95.585400000000007</v>
      </c>
      <c r="G97">
        <v>9.2131000000000007</v>
      </c>
      <c r="H97">
        <v>-26.662299999999998</v>
      </c>
      <c r="J97" t="s">
        <v>41</v>
      </c>
      <c r="K97">
        <v>6</v>
      </c>
      <c r="L97">
        <v>0</v>
      </c>
      <c r="M97">
        <v>-57.283000000000001</v>
      </c>
      <c r="N97">
        <v>6.2510000000000003</v>
      </c>
      <c r="O97">
        <v>2.552</v>
      </c>
      <c r="P97">
        <v>6.56</v>
      </c>
      <c r="X97">
        <f>Y80-X80</f>
        <v>117.37547386397425</v>
      </c>
    </row>
    <row r="98" spans="2:28" x14ac:dyDescent="0.25">
      <c r="B98">
        <v>109.2029</v>
      </c>
      <c r="X98">
        <f>Y81-X81</f>
        <v>8.6839412169850174</v>
      </c>
    </row>
    <row r="105" spans="2:28" x14ac:dyDescent="0.25">
      <c r="U105" t="s">
        <v>11</v>
      </c>
      <c r="V105" t="s">
        <v>12</v>
      </c>
      <c r="X105" t="s">
        <v>13</v>
      </c>
      <c r="Z105" t="s">
        <v>14</v>
      </c>
      <c r="AA105" t="s">
        <v>15</v>
      </c>
      <c r="AB105" t="s">
        <v>16</v>
      </c>
    </row>
    <row r="106" spans="2:28" x14ac:dyDescent="0.25">
      <c r="S106" t="s">
        <v>34</v>
      </c>
      <c r="U106">
        <v>9</v>
      </c>
      <c r="V106">
        <v>0</v>
      </c>
      <c r="X106">
        <v>3.8969999999999998</v>
      </c>
      <c r="Z106">
        <v>7.452</v>
      </c>
      <c r="AA106">
        <v>2.484</v>
      </c>
      <c r="AB106">
        <v>5.7279999999999998</v>
      </c>
    </row>
    <row r="107" spans="2:28" x14ac:dyDescent="0.25">
      <c r="S107" t="s">
        <v>35</v>
      </c>
      <c r="U107">
        <v>11</v>
      </c>
      <c r="V107">
        <v>0</v>
      </c>
      <c r="X107">
        <v>3.1509999999999998</v>
      </c>
      <c r="Z107">
        <v>6.383</v>
      </c>
      <c r="AA107">
        <v>1.9239999999999999</v>
      </c>
      <c r="AB107">
        <v>4.2880000000000003</v>
      </c>
    </row>
    <row r="108" spans="2:28" x14ac:dyDescent="0.25">
      <c r="S108" t="s">
        <v>36</v>
      </c>
      <c r="U108">
        <v>15</v>
      </c>
      <c r="V108">
        <v>0</v>
      </c>
      <c r="X108">
        <v>-7.298</v>
      </c>
      <c r="Z108">
        <v>5.1219999999999999</v>
      </c>
      <c r="AA108">
        <v>1.3220000000000001</v>
      </c>
      <c r="AB108">
        <v>2.8359999999999999</v>
      </c>
    </row>
    <row r="109" spans="2:28" x14ac:dyDescent="0.25">
      <c r="S109" t="s">
        <v>37</v>
      </c>
      <c r="U109">
        <v>13</v>
      </c>
      <c r="V109">
        <v>0</v>
      </c>
      <c r="X109">
        <v>-6.7619999999999996</v>
      </c>
      <c r="Z109">
        <v>5.2709999999999999</v>
      </c>
      <c r="AA109">
        <v>1.462</v>
      </c>
      <c r="AB109">
        <v>3.1850000000000001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eider nuñez</dc:creator>
  <cp:lastModifiedBy>eider nuñez</cp:lastModifiedBy>
  <dcterms:created xsi:type="dcterms:W3CDTF">2022-09-08T09:55:21Z</dcterms:created>
  <dcterms:modified xsi:type="dcterms:W3CDTF">2022-11-30T11:23:02Z</dcterms:modified>
</cp:coreProperties>
</file>