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28d027d9328f18/Documents/My Publications/First Author/AdiC transporter/Tables for AdiC resolution/"/>
    </mc:Choice>
  </mc:AlternateContent>
  <xr:revisionPtr revIDLastSave="6" documentId="8_{379700DE-2674-4142-BE03-FD9B5A3E0D02}" xr6:coauthVersionLast="47" xr6:coauthVersionMax="47" xr10:uidLastSave="{DA46FDE5-2E06-493F-A477-8D9DE363F617}"/>
  <bookViews>
    <workbookView xWindow="735" yWindow="735" windowWidth="19650" windowHeight="14340" xr2:uid="{4AD0A3B3-3EBA-4904-86D3-3499F790334E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P8" i="1"/>
  <c r="P7" i="1"/>
  <c r="P6" i="1"/>
  <c r="P5" i="1"/>
  <c r="P4" i="1"/>
  <c r="P3" i="1"/>
  <c r="O8" i="1"/>
  <c r="O7" i="1"/>
  <c r="O6" i="1"/>
  <c r="O5" i="1"/>
  <c r="O4" i="1"/>
  <c r="O3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<sst xmlns="http://schemas.openxmlformats.org/spreadsheetml/2006/main" count="21" uniqueCount="11">
  <si>
    <t>State 1</t>
  </si>
  <si>
    <t>State 2</t>
  </si>
  <si>
    <t>State 3</t>
  </si>
  <si>
    <t>State 4</t>
  </si>
  <si>
    <t>N</t>
  </si>
  <si>
    <t>SNR (+/- 0.25)</t>
  </si>
  <si>
    <t>sigma-phi</t>
  </si>
  <si>
    <t>sigma-theta</t>
  </si>
  <si>
    <t>Sigma-phi</t>
  </si>
  <si>
    <t>Sigma-theta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</si>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</sst>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Sigma Phi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Sheet1!$A$3:$A$8</c:f>
              <c:numCache>
                <c:formatCode>General</c:formatCode>
                <c:ptCount val="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</c:numCache>
            </c:numRef>
          </c:xVal>
          <c:yVal>
            <c:numRef>
              <c:f>Sheet1!$N$3:$N$8</c:f>
              <c:numCache>
                <c:formatCode>General</c:formatCode>
                <c:ptCount val="6"/>
                <c:pt idx="0">
                  <c:v>3.3187497645950952</c:v>
                </c:pt>
                <c:pt idx="1">
                  <c:v>2.8733299497273195</c:v>
                </c:pt>
                <c:pt idx="2">
                  <c:v>2.5346301505347877</c:v>
                </c:pt>
                <c:pt idx="3">
                  <c:v>2.1906734124465013</c:v>
                </c:pt>
                <c:pt idx="4">
                  <c:v>1.6070314247083035</c:v>
                </c:pt>
                <c:pt idx="5">
                  <c:v>1.2915397787137646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450-41C7-8C63-AAD39F134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5843200"/>
        <c:axId val="895844448"/>
      </c:scatterChart>
      <c:valAx>
        <c:axId val="89584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SNR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5844448"/>
        <c:crosses val="autoZero"/>
        <c:crossBetween val="midCat"/>
      </c:valAx>
      <c:valAx>
        <c:axId val="89584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Sigma-phi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5843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Sigma theta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Sheet1!$A$3:$A$8</c:f>
              <c:numCache>
                <c:formatCode>General</c:formatCode>
                <c:ptCount val="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</c:numCache>
            </c:numRef>
          </c:xVal>
          <c:yVal>
            <c:numRef>
              <c:f>Sheet1!$O$3:$O$8</c:f>
              <c:numCache>
                <c:formatCode>General</c:formatCode>
                <c:ptCount val="6"/>
                <c:pt idx="0">
                  <c:v>3.5731813555989569</c:v>
                </c:pt>
                <c:pt idx="1">
                  <c:v>3.0639435373387678</c:v>
                </c:pt>
                <c:pt idx="2">
                  <c:v>2.6985551689746869</c:v>
                </c:pt>
                <c:pt idx="3">
                  <c:v>2.2499111093552115</c:v>
                </c:pt>
                <c:pt idx="4">
                  <c:v>1.5544934866380109</c:v>
                </c:pt>
                <c:pt idx="5">
                  <c:v>1.3801268057682237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E4-44CE-B5C9-44755AD9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5843200"/>
        <c:axId val="895844448"/>
      </c:scatterChart>
      <c:valAx>
        <c:axId val="89584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SNR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5844448"/>
        <c:crosses val="autoZero"/>
        <c:crossBetween val="midCat"/>
      </c:valAx>
      <c:valAx>
        <c:axId val="89584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Sigma-theta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5843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9</xdr:row>
      <xdr:rowOff>47625</xdr:rowOff>
    </xdr:from>
    <xdr:to>
      <xdr:col>6</xdr:col>
      <xdr:colOff>171450</xdr:colOff>
      <xdr:row>23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9B00AF-226F-4993-868F-74D2792E7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13</xdr:col>
      <xdr:colOff>180975</xdr:colOff>
      <xdr:row>23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18ED80-9B04-4EFB-9351-9128DC042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B5D5-055D-48E2-ABB9-5C0E318635E0}">
  <dimension ref="A1:P9"/>
  <sheetViews>
    <sheetView tabSelected="1" workbookViewId="0">
      <selection activeCell="B30" sqref="B30"/>
    </sheetView>
  </sheetViews>
  <sheetFormatPr defaultRowHeight="15" x14ac:dyDescent="0.25"/>
  <cols>
    <col min="1" max="1" width="13.140625" bestFit="1" customWidth="1"/>
    <col min="2" max="2" width="12" bestFit="1" customWidth="1"/>
    <col min="3" max="4" width="12" customWidth="1"/>
    <col min="5" max="5" width="10.7109375" customWidth="1"/>
    <col min="6" max="6" width="11.7109375" bestFit="1" customWidth="1"/>
    <col min="7" max="7" width="10.7109375" customWidth="1"/>
    <col min="8" max="8" width="11.28515625" customWidth="1"/>
    <col min="9" max="9" width="11.7109375" bestFit="1" customWidth="1"/>
    <col min="10" max="10" width="11.28515625" customWidth="1"/>
    <col min="11" max="11" width="10.7109375" customWidth="1"/>
    <col min="12" max="12" width="11.7109375" bestFit="1" customWidth="1"/>
    <col min="14" max="15" width="12" bestFit="1" customWidth="1"/>
  </cols>
  <sheetData>
    <row r="1" spans="1:16" x14ac:dyDescent="0.25">
      <c r="B1" s="2" t="s">
        <v>0</v>
      </c>
      <c r="C1" s="2"/>
      <c r="D1" s="2"/>
      <c r="E1" s="2" t="s">
        <v>1</v>
      </c>
      <c r="F1" s="2"/>
      <c r="G1" s="2"/>
      <c r="H1" s="2" t="s">
        <v>2</v>
      </c>
      <c r="I1" s="2"/>
      <c r="J1" s="2"/>
      <c r="K1" s="2" t="s">
        <v>3</v>
      </c>
      <c r="L1" s="2"/>
      <c r="M1" s="3"/>
      <c r="N1" s="4" t="s">
        <v>10</v>
      </c>
      <c r="O1" s="4"/>
      <c r="P1" s="4"/>
    </row>
    <row r="2" spans="1:16" x14ac:dyDescent="0.25">
      <c r="A2" t="s">
        <v>5</v>
      </c>
      <c r="B2" t="s">
        <v>6</v>
      </c>
      <c r="C2" t="s">
        <v>7</v>
      </c>
      <c r="D2" s="1" t="s">
        <v>4</v>
      </c>
      <c r="E2" t="s">
        <v>8</v>
      </c>
      <c r="F2" t="s">
        <v>9</v>
      </c>
      <c r="G2" s="1" t="s">
        <v>4</v>
      </c>
      <c r="H2" t="s">
        <v>8</v>
      </c>
      <c r="I2" t="s">
        <v>9</v>
      </c>
      <c r="J2" s="1" t="s">
        <v>4</v>
      </c>
      <c r="K2" t="s">
        <v>8</v>
      </c>
      <c r="L2" t="s">
        <v>9</v>
      </c>
      <c r="M2" s="1" t="s">
        <v>4</v>
      </c>
      <c r="N2" t="s">
        <v>8</v>
      </c>
      <c r="O2" t="s">
        <v>9</v>
      </c>
      <c r="P2" s="1" t="s">
        <v>4</v>
      </c>
    </row>
    <row r="3" spans="1:16" x14ac:dyDescent="0.25">
      <c r="A3">
        <v>5</v>
      </c>
      <c r="B3">
        <v>3.43</v>
      </c>
      <c r="C3">
        <v>4.2</v>
      </c>
      <c r="D3">
        <v>1839</v>
      </c>
      <c r="E3">
        <v>3.15</v>
      </c>
      <c r="F3">
        <v>3.37</v>
      </c>
      <c r="G3">
        <v>2540</v>
      </c>
      <c r="H3">
        <v>3.51</v>
      </c>
      <c r="I3">
        <v>3.2</v>
      </c>
      <c r="J3">
        <v>2201</v>
      </c>
      <c r="K3">
        <v>3.17</v>
      </c>
      <c r="L3">
        <v>3.44</v>
      </c>
      <c r="M3">
        <v>1897</v>
      </c>
      <c r="N3">
        <f>SQRT((B3^2+E3^2+H3^2+K3^2)/4)</f>
        <v>3.3187497645950952</v>
      </c>
      <c r="O3">
        <f>SQRT((C3^2+F3^2+I3^2+L3^2)/4)</f>
        <v>3.5731813555989569</v>
      </c>
      <c r="P3">
        <f>D3+G3+J3+M3</f>
        <v>8477</v>
      </c>
    </row>
    <row r="4" spans="1:16" x14ac:dyDescent="0.25">
      <c r="A4">
        <v>6</v>
      </c>
      <c r="B4">
        <v>2.76</v>
      </c>
      <c r="C4">
        <v>3.4</v>
      </c>
      <c r="D4">
        <v>3037</v>
      </c>
      <c r="E4">
        <v>2.85</v>
      </c>
      <c r="F4">
        <v>2.85</v>
      </c>
      <c r="G4">
        <v>4384</v>
      </c>
      <c r="H4">
        <v>3.26</v>
      </c>
      <c r="I4">
        <v>2.83</v>
      </c>
      <c r="J4">
        <v>3708</v>
      </c>
      <c r="K4">
        <v>2.58</v>
      </c>
      <c r="L4">
        <v>3.14</v>
      </c>
      <c r="M4">
        <v>3012</v>
      </c>
      <c r="N4">
        <f t="shared" ref="N4:N8" si="0">SQRT((B4^2+E4^2+H4^2+K4^2)/4)</f>
        <v>2.8733299497273195</v>
      </c>
      <c r="O4">
        <f t="shared" ref="O4:O8" si="1">SQRT((C4^2+F4^2+I4^2+L4^2)/4)</f>
        <v>3.0639435373387678</v>
      </c>
      <c r="P4">
        <f t="shared" ref="P4:P8" si="2">D4+G4+J4+M4</f>
        <v>14141</v>
      </c>
    </row>
    <row r="5" spans="1:16" x14ac:dyDescent="0.25">
      <c r="A5">
        <v>7</v>
      </c>
      <c r="B5">
        <v>2.4900000000000002</v>
      </c>
      <c r="C5">
        <v>2.78</v>
      </c>
      <c r="D5">
        <v>2261</v>
      </c>
      <c r="E5">
        <v>2.86</v>
      </c>
      <c r="F5">
        <v>2.98</v>
      </c>
      <c r="G5">
        <v>3345</v>
      </c>
      <c r="H5">
        <v>2.5099999999999998</v>
      </c>
      <c r="I5">
        <v>2.4</v>
      </c>
      <c r="J5">
        <v>2763</v>
      </c>
      <c r="K5">
        <v>2.2400000000000002</v>
      </c>
      <c r="L5">
        <v>2.6</v>
      </c>
      <c r="M5">
        <v>2220</v>
      </c>
      <c r="N5">
        <f t="shared" si="0"/>
        <v>2.5346301505347877</v>
      </c>
      <c r="O5">
        <f t="shared" si="1"/>
        <v>2.6985551689746869</v>
      </c>
      <c r="P5">
        <f t="shared" si="2"/>
        <v>10589</v>
      </c>
    </row>
    <row r="6" spans="1:16" x14ac:dyDescent="0.25">
      <c r="A6">
        <v>8</v>
      </c>
      <c r="B6">
        <v>1.69</v>
      </c>
      <c r="C6">
        <v>2.0299999999999998</v>
      </c>
      <c r="D6">
        <v>1104</v>
      </c>
      <c r="E6">
        <v>2.69</v>
      </c>
      <c r="F6">
        <v>2.59</v>
      </c>
      <c r="G6">
        <v>1809</v>
      </c>
      <c r="H6">
        <v>2.36</v>
      </c>
      <c r="I6">
        <v>2.37</v>
      </c>
      <c r="J6">
        <v>1529</v>
      </c>
      <c r="K6">
        <v>1.88</v>
      </c>
      <c r="L6">
        <v>1.95</v>
      </c>
      <c r="M6">
        <v>1138</v>
      </c>
      <c r="N6">
        <f t="shared" si="0"/>
        <v>2.1906734124465013</v>
      </c>
      <c r="O6">
        <f t="shared" si="1"/>
        <v>2.2499111093552115</v>
      </c>
      <c r="P6">
        <f t="shared" si="2"/>
        <v>5580</v>
      </c>
    </row>
    <row r="7" spans="1:16" x14ac:dyDescent="0.25">
      <c r="A7">
        <v>9</v>
      </c>
      <c r="B7">
        <v>1.26</v>
      </c>
      <c r="C7">
        <v>1.38</v>
      </c>
      <c r="D7">
        <v>397</v>
      </c>
      <c r="E7">
        <v>1.81</v>
      </c>
      <c r="F7">
        <v>1.58</v>
      </c>
      <c r="G7">
        <v>546</v>
      </c>
      <c r="H7">
        <v>1.81</v>
      </c>
      <c r="I7">
        <v>1.71</v>
      </c>
      <c r="J7">
        <v>487</v>
      </c>
      <c r="K7">
        <v>1.48</v>
      </c>
      <c r="L7">
        <v>1.53</v>
      </c>
      <c r="M7">
        <v>398</v>
      </c>
      <c r="N7">
        <f t="shared" si="0"/>
        <v>1.6070314247083035</v>
      </c>
      <c r="O7">
        <f t="shared" si="1"/>
        <v>1.5544934866380109</v>
      </c>
      <c r="P7">
        <f t="shared" si="2"/>
        <v>1828</v>
      </c>
    </row>
    <row r="8" spans="1:16" x14ac:dyDescent="0.25">
      <c r="A8">
        <v>10</v>
      </c>
      <c r="B8">
        <v>0.99</v>
      </c>
      <c r="C8">
        <v>0.76</v>
      </c>
      <c r="D8">
        <v>101</v>
      </c>
      <c r="E8">
        <v>1.36</v>
      </c>
      <c r="F8">
        <v>1.65</v>
      </c>
      <c r="G8">
        <v>140</v>
      </c>
      <c r="H8">
        <v>1.51</v>
      </c>
      <c r="I8">
        <v>1.58</v>
      </c>
      <c r="J8">
        <v>129</v>
      </c>
      <c r="K8">
        <v>1.25</v>
      </c>
      <c r="L8">
        <v>1.35</v>
      </c>
      <c r="M8">
        <v>116</v>
      </c>
      <c r="N8">
        <f t="shared" si="0"/>
        <v>1.2915397787137646</v>
      </c>
      <c r="O8">
        <f t="shared" si="1"/>
        <v>1.3801268057682237</v>
      </c>
      <c r="P8">
        <f t="shared" si="2"/>
        <v>486</v>
      </c>
    </row>
    <row r="9" spans="1:16" x14ac:dyDescent="0.25">
      <c r="P9">
        <f>SUM(P3:P8)</f>
        <v>41101</v>
      </c>
    </row>
  </sheetData>
  <mergeCells count="5">
    <mergeCell ref="K1:M1"/>
    <mergeCell ref="N1:P1"/>
    <mergeCell ref="E1:G1"/>
    <mergeCell ref="B1:D1"/>
    <mergeCell ref="H1:J1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Lewis</dc:creator>
  <cp:lastModifiedBy>John Lewis</cp:lastModifiedBy>
  <dcterms:created xsi:type="dcterms:W3CDTF">2021-12-13T13:32:21Z</dcterms:created>
  <dcterms:modified xsi:type="dcterms:W3CDTF">2022-07-28T12:39:06Z</dcterms:modified>
</cp:coreProperties>
</file>