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3D-CISS MR Volumet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E26" i="1"/>
  <c r="D26" i="1"/>
  <c r="C26" i="1"/>
  <c r="S24" i="1"/>
  <c r="R24" i="1"/>
  <c r="Q24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S20" i="1"/>
  <c r="R20" i="1"/>
  <c r="Q20" i="1"/>
  <c r="P20" i="1"/>
  <c r="O20" i="1"/>
  <c r="N20" i="1"/>
  <c r="M20" i="1"/>
  <c r="L20" i="1"/>
  <c r="K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J15" i="1"/>
  <c r="J14" i="1"/>
  <c r="J24" i="1" s="1"/>
  <c r="J13" i="1"/>
  <c r="J12" i="1"/>
  <c r="J23" i="1" s="1"/>
  <c r="J11" i="1"/>
  <c r="J10" i="1"/>
  <c r="J9" i="1"/>
  <c r="J8" i="1"/>
  <c r="J7" i="1"/>
  <c r="J6" i="1"/>
  <c r="J5" i="1"/>
  <c r="J4" i="1"/>
  <c r="J20" i="1" s="1"/>
</calcChain>
</file>

<file path=xl/sharedStrings.xml><?xml version="1.0" encoding="utf-8"?>
<sst xmlns="http://schemas.openxmlformats.org/spreadsheetml/2006/main" count="35" uniqueCount="29">
  <si>
    <t>CSF space volumetry</t>
  </si>
  <si>
    <r>
      <rPr>
        <b/>
        <sz val="12"/>
        <color indexed="8"/>
        <rFont val="Calibri"/>
        <family val="2"/>
      </rPr>
      <t>*</t>
    </r>
    <r>
      <rPr>
        <b/>
        <sz val="11"/>
        <color indexed="8"/>
        <rFont val="Calibri"/>
        <family val="2"/>
      </rPr>
      <t xml:space="preserve"> CSF / brain volume ratio = CSF vol./ (Brain vol. - CSF-vol.)</t>
    </r>
  </si>
  <si>
    <t>Animal code no.</t>
  </si>
  <si>
    <t>Body weight [g]</t>
  </si>
  <si>
    <t>Respiration rate [bpm]</t>
  </si>
  <si>
    <t>Age [weeks]</t>
  </si>
  <si>
    <t>3D-CISS SNR</t>
  </si>
  <si>
    <t>Brain volume (round) [mm3]</t>
  </si>
  <si>
    <t>Whole CSF (round) [mm3]</t>
  </si>
  <si>
    <t>Whole CSF (round to 4 digits after '.')</t>
  </si>
  <si>
    <r>
      <t>Control sum of compartments</t>
    </r>
    <r>
      <rPr>
        <sz val="12"/>
        <color indexed="8"/>
        <rFont val="Calibri"/>
        <family val="2"/>
      </rPr>
      <t xml:space="preserve"> *</t>
    </r>
  </si>
  <si>
    <t>Lateral ventricles</t>
  </si>
  <si>
    <t>3rd ventricle</t>
  </si>
  <si>
    <t>4th ventricle</t>
  </si>
  <si>
    <t>Basilar artery</t>
  </si>
  <si>
    <t>CoW</t>
  </si>
  <si>
    <t>Parietal</t>
  </si>
  <si>
    <t>Remaining perivascular CSF</t>
  </si>
  <si>
    <t>Whole ventricular</t>
  </si>
  <si>
    <t>Whole perivascular</t>
  </si>
  <si>
    <t>Aqp4 (+/+)</t>
  </si>
  <si>
    <t>Aqp4 (-/-)</t>
  </si>
  <si>
    <t>Mann Whitney test (p-value)</t>
  </si>
  <si>
    <t>&gt;0.9999 (exact)</t>
  </si>
  <si>
    <t>&gt;0.9271 (approximate)</t>
  </si>
  <si>
    <t>MEAN</t>
  </si>
  <si>
    <t>SD</t>
  </si>
  <si>
    <t>Overall</t>
  </si>
  <si>
    <r>
      <rPr>
        <b/>
        <i/>
        <sz val="12"/>
        <rFont val="Arial"/>
        <family val="2"/>
      </rPr>
      <t>*</t>
    </r>
    <r>
      <rPr>
        <b/>
        <i/>
        <sz val="10"/>
        <rFont val="Arial"/>
        <family val="2"/>
      </rPr>
      <t>Note: Values used for statistical analysis were rounded from double to single precision, so a discrepancy at the 4th digit after '.' between the CSF volume and whole segmented CSF space ratio are possible due to quantization error.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</si>
</sst>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/>
    </xf>
    <xf numFmtId="164" fontId="10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7" xfId="0" applyFill="1" applyBorder="1"/>
    <xf numFmtId="0" fontId="11" fillId="0" borderId="0" xfId="0" applyFont="1" applyAlignment="1">
      <alignment horizontal="left"/>
    </xf>
    <xf numFmtId="164" fontId="11" fillId="0" borderId="0" xfId="0" applyNumberFormat="1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0" xfId="0" applyFont="1"/>
    <xf numFmtId="1" fontId="0" fillId="0" borderId="0" xfId="0" applyNumberFormat="1" applyFill="1"/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7" xfId="0" applyNumberFormat="1" applyFill="1" applyBorder="1"/>
    <xf numFmtId="164" fontId="0" fillId="0" borderId="0" xfId="0" applyNumberFormat="1" applyFill="1"/>
    <xf numFmtId="164" fontId="0" fillId="0" borderId="0" xfId="0" applyNumberFormat="1" applyFill="1" applyAlignment="1"/>
    <xf numFmtId="1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Alignment="1"/>
    <xf numFmtId="165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0" fontId="14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 vertical="center" textRotation="90"/>
    </xf>
    <xf numFmtId="0" fontId="5" fillId="3" borderId="0" xfId="0" applyFont="1" applyFill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7"/>
  <sheetViews>
    <sheetView tabSelected="1" zoomScale="60" zoomScaleNormal="60" workbookViewId="0">
      <selection activeCell="H44" sqref="H44"/>
    </sheetView>
  </sheetViews>
  <sheetFormatPr defaultRowHeight="15.75" x14ac:dyDescent="0.25"/>
  <cols>
    <col min="1" max="1" width="11" bestFit="1" customWidth="1"/>
    <col min="2" max="2" width="26.7109375" bestFit="1" customWidth="1"/>
    <col min="3" max="3" width="16.140625" customWidth="1"/>
    <col min="4" max="4" width="21.42578125" bestFit="1" customWidth="1"/>
    <col min="5" max="5" width="12" bestFit="1" customWidth="1"/>
    <col min="6" max="6" width="11.7109375" bestFit="1" customWidth="1"/>
    <col min="7" max="7" width="26.7109375" bestFit="1" customWidth="1"/>
    <col min="8" max="8" width="24.42578125" bestFit="1" customWidth="1"/>
    <col min="9" max="9" width="30.42578125" bestFit="1" customWidth="1"/>
    <col min="10" max="10" width="30.42578125" customWidth="1"/>
    <col min="11" max="11" width="16.28515625" bestFit="1" customWidth="1"/>
    <col min="12" max="12" width="12.140625" bestFit="1" customWidth="1"/>
    <col min="13" max="13" width="13.140625" customWidth="1"/>
    <col min="14" max="14" width="13.7109375" customWidth="1"/>
    <col min="15" max="15" width="10.5703125" customWidth="1"/>
    <col min="16" max="16" width="10.7109375" customWidth="1"/>
    <col min="17" max="17" width="23.85546875" customWidth="1"/>
    <col min="18" max="18" width="15.140625" bestFit="1" customWidth="1"/>
    <col min="19" max="19" width="16" bestFit="1" customWidth="1"/>
    <col min="20" max="20" width="12.7109375" style="1" bestFit="1" customWidth="1"/>
    <col min="21" max="106" width="9.140625" style="1"/>
  </cols>
  <sheetData>
    <row r="1" spans="1:19" ht="16.5" thickBot="1" x14ac:dyDescent="0.3">
      <c r="H1" s="51" t="s">
        <v>0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16.5" thickBot="1" x14ac:dyDescent="0.3">
      <c r="H2" s="2"/>
      <c r="I2" s="54" t="s">
        <v>1</v>
      </c>
      <c r="J2" s="54"/>
      <c r="K2" s="54"/>
      <c r="L2" s="54"/>
      <c r="M2" s="54"/>
      <c r="N2" s="54"/>
      <c r="O2" s="54"/>
      <c r="P2" s="54"/>
      <c r="Q2" s="54"/>
      <c r="R2" s="54"/>
      <c r="S2" s="55"/>
    </row>
    <row r="3" spans="1:19" x14ac:dyDescent="0.25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7" t="s">
        <v>18</v>
      </c>
      <c r="S3" s="7" t="s">
        <v>19</v>
      </c>
    </row>
    <row r="4" spans="1:19" ht="15" customHeight="1" x14ac:dyDescent="0.25">
      <c r="A4" s="56" t="s">
        <v>20</v>
      </c>
      <c r="B4" s="8">
        <v>1</v>
      </c>
      <c r="C4" s="9">
        <v>28</v>
      </c>
      <c r="D4" s="9">
        <v>202</v>
      </c>
      <c r="E4" s="9">
        <v>15</v>
      </c>
      <c r="F4" s="10">
        <v>3.33</v>
      </c>
      <c r="G4" s="10">
        <v>487.8</v>
      </c>
      <c r="H4" s="10">
        <v>15.68</v>
      </c>
      <c r="I4" s="11">
        <v>3.32E-2</v>
      </c>
      <c r="J4" s="11">
        <f>SUM(K4:Q4)</f>
        <v>3.322E-2</v>
      </c>
      <c r="K4" s="11">
        <v>1.09E-2</v>
      </c>
      <c r="L4" s="11">
        <v>4.8999999999999998E-3</v>
      </c>
      <c r="M4" s="11">
        <v>2.8400000000000001E-3</v>
      </c>
      <c r="N4" s="11">
        <v>4.4999999999999999E-4</v>
      </c>
      <c r="O4" s="11">
        <v>1.83E-3</v>
      </c>
      <c r="P4" s="10">
        <v>3.3999999999999998E-3</v>
      </c>
      <c r="Q4" s="11">
        <v>8.8999999999999999E-3</v>
      </c>
      <c r="R4" s="12">
        <v>1.864E-2</v>
      </c>
      <c r="S4" s="13">
        <v>1.12E-2</v>
      </c>
    </row>
    <row r="5" spans="1:19" ht="15" customHeight="1" x14ac:dyDescent="0.25">
      <c r="A5" s="56"/>
      <c r="B5" s="8">
        <v>2</v>
      </c>
      <c r="C5" s="9">
        <v>28</v>
      </c>
      <c r="D5" s="9">
        <v>219</v>
      </c>
      <c r="E5" s="9">
        <v>15</v>
      </c>
      <c r="F5" s="10">
        <v>3.28</v>
      </c>
      <c r="G5" s="10">
        <v>444.5</v>
      </c>
      <c r="H5" s="10">
        <v>15.22</v>
      </c>
      <c r="I5" s="11">
        <v>3.5499999999999997E-2</v>
      </c>
      <c r="J5" s="11">
        <f t="shared" ref="J5:J15" si="0">SUM(K5:Q5)</f>
        <v>3.5529999999999999E-2</v>
      </c>
      <c r="K5" s="11">
        <v>1.8100000000000002E-2</v>
      </c>
      <c r="L5" s="11">
        <v>6.1000000000000004E-3</v>
      </c>
      <c r="M5" s="11">
        <v>2.5799999999999998E-3</v>
      </c>
      <c r="N5" s="11">
        <v>3.5E-4</v>
      </c>
      <c r="O5" s="11">
        <v>1.2999999999999999E-3</v>
      </c>
      <c r="P5" s="10">
        <v>2E-3</v>
      </c>
      <c r="Q5" s="11">
        <v>5.1000000000000004E-3</v>
      </c>
      <c r="R5" s="12">
        <v>2.6780000000000002E-2</v>
      </c>
      <c r="S5" s="13">
        <v>6.7000000000000002E-3</v>
      </c>
    </row>
    <row r="6" spans="1:19" ht="15" customHeight="1" x14ac:dyDescent="0.25">
      <c r="A6" s="56"/>
      <c r="B6" s="8">
        <v>3</v>
      </c>
      <c r="C6" s="9">
        <v>27.5</v>
      </c>
      <c r="D6" s="9">
        <v>132</v>
      </c>
      <c r="E6" s="9">
        <v>15</v>
      </c>
      <c r="F6" s="10">
        <v>3.05</v>
      </c>
      <c r="G6" s="10">
        <v>459.7</v>
      </c>
      <c r="H6" s="10">
        <v>16.71</v>
      </c>
      <c r="I6" s="11">
        <v>3.7699999999999997E-2</v>
      </c>
      <c r="J6" s="11">
        <f t="shared" si="0"/>
        <v>3.78E-2</v>
      </c>
      <c r="K6" s="11">
        <v>1.0699999999999999E-2</v>
      </c>
      <c r="L6" s="11">
        <v>5.1999999999999998E-3</v>
      </c>
      <c r="M6" s="11">
        <v>2.3400000000000001E-3</v>
      </c>
      <c r="N6" s="11">
        <v>6.7000000000000002E-4</v>
      </c>
      <c r="O6" s="11">
        <v>2.3900000000000002E-3</v>
      </c>
      <c r="P6" s="10">
        <v>4.3E-3</v>
      </c>
      <c r="Q6" s="11">
        <v>1.2200000000000001E-2</v>
      </c>
      <c r="R6" s="12">
        <v>1.8180000000000002E-2</v>
      </c>
      <c r="S6" s="13">
        <v>1.5299999999999999E-2</v>
      </c>
    </row>
    <row r="7" spans="1:19" ht="15" customHeight="1" x14ac:dyDescent="0.25">
      <c r="A7" s="56"/>
      <c r="B7" s="8">
        <v>4</v>
      </c>
      <c r="C7" s="9">
        <v>28</v>
      </c>
      <c r="D7" s="9">
        <v>133</v>
      </c>
      <c r="E7" s="9">
        <v>15</v>
      </c>
      <c r="F7" s="10">
        <v>3.49</v>
      </c>
      <c r="G7" s="10">
        <v>466.1</v>
      </c>
      <c r="H7" s="10">
        <v>17.48</v>
      </c>
      <c r="I7" s="11">
        <v>3.9E-2</v>
      </c>
      <c r="J7" s="11">
        <f t="shared" si="0"/>
        <v>3.9059999999999997E-2</v>
      </c>
      <c r="K7" s="11">
        <v>1.23E-2</v>
      </c>
      <c r="L7" s="11">
        <v>5.7999999999999996E-3</v>
      </c>
      <c r="M7" s="11">
        <v>2.7699999999999999E-3</v>
      </c>
      <c r="N7" s="11">
        <v>8.5999999999999998E-4</v>
      </c>
      <c r="O7" s="11">
        <v>2.9299999999999999E-3</v>
      </c>
      <c r="P7" s="10">
        <v>3.8999999999999998E-3</v>
      </c>
      <c r="Q7" s="11">
        <v>1.0500000000000001E-2</v>
      </c>
      <c r="R7" s="12">
        <v>2.0799999999999999E-2</v>
      </c>
      <c r="S7" s="13">
        <v>1.43E-2</v>
      </c>
    </row>
    <row r="8" spans="1:19" ht="15" customHeight="1" x14ac:dyDescent="0.25">
      <c r="A8" s="56"/>
      <c r="B8" s="8">
        <v>5</v>
      </c>
      <c r="C8" s="9">
        <v>24</v>
      </c>
      <c r="D8" s="9">
        <v>184</v>
      </c>
      <c r="E8" s="9">
        <v>13</v>
      </c>
      <c r="F8" s="10">
        <v>4.07</v>
      </c>
      <c r="G8" s="10">
        <v>509.6</v>
      </c>
      <c r="H8" s="10">
        <v>20.27</v>
      </c>
      <c r="I8" s="11">
        <v>4.1399999999999999E-2</v>
      </c>
      <c r="J8" s="11">
        <f t="shared" si="0"/>
        <v>4.1479999999999996E-2</v>
      </c>
      <c r="K8" s="11">
        <v>1.4E-2</v>
      </c>
      <c r="L8" s="11">
        <v>6.0000000000000001E-3</v>
      </c>
      <c r="M8" s="11">
        <v>2.7100000000000002E-3</v>
      </c>
      <c r="N8" s="11">
        <v>5.9000000000000003E-4</v>
      </c>
      <c r="O8" s="11">
        <v>4.7800000000000004E-3</v>
      </c>
      <c r="P8" s="10">
        <v>6.8999999999999999E-3</v>
      </c>
      <c r="Q8" s="11">
        <v>6.4999999999999997E-3</v>
      </c>
      <c r="R8" s="12">
        <v>2.2700000000000001E-2</v>
      </c>
      <c r="S8" s="13">
        <v>1.1900000000000001E-2</v>
      </c>
    </row>
    <row r="9" spans="1:19" ht="15" customHeight="1" x14ac:dyDescent="0.25">
      <c r="A9" s="56"/>
      <c r="B9" s="8">
        <v>6</v>
      </c>
      <c r="C9" s="9">
        <v>30</v>
      </c>
      <c r="D9" s="9">
        <v>184</v>
      </c>
      <c r="E9" s="9">
        <v>12</v>
      </c>
      <c r="F9" s="10">
        <v>3.58</v>
      </c>
      <c r="G9" s="10">
        <v>494</v>
      </c>
      <c r="H9" s="10">
        <v>21.01</v>
      </c>
      <c r="I9" s="11">
        <v>4.4499999999999998E-2</v>
      </c>
      <c r="J9" s="11">
        <f t="shared" si="0"/>
        <v>4.4510000000000001E-2</v>
      </c>
      <c r="K9" s="11">
        <v>1.61E-2</v>
      </c>
      <c r="L9" s="11">
        <v>5.5999999999999999E-3</v>
      </c>
      <c r="M9" s="11">
        <v>2.82E-3</v>
      </c>
      <c r="N9" s="11">
        <v>4.6999999999999999E-4</v>
      </c>
      <c r="O9" s="11">
        <v>4.62E-3</v>
      </c>
      <c r="P9" s="10">
        <v>7.1999999999999998E-3</v>
      </c>
      <c r="Q9" s="11">
        <v>7.7000000000000002E-3</v>
      </c>
      <c r="R9" s="12">
        <v>2.4469999999999999E-2</v>
      </c>
      <c r="S9" s="13">
        <v>1.2800000000000001E-2</v>
      </c>
    </row>
    <row r="10" spans="1:19" ht="15" customHeight="1" x14ac:dyDescent="0.25">
      <c r="B10" s="8"/>
      <c r="C10" s="14"/>
      <c r="D10" s="15"/>
      <c r="E10" s="15"/>
      <c r="F10" s="16"/>
      <c r="G10" s="16"/>
      <c r="H10" s="16"/>
      <c r="I10" s="17"/>
      <c r="J10" s="11">
        <f t="shared" si="0"/>
        <v>0</v>
      </c>
      <c r="K10" s="17"/>
      <c r="L10" s="17"/>
      <c r="M10" s="17"/>
      <c r="N10" s="17"/>
      <c r="O10" s="17"/>
      <c r="P10" s="18"/>
      <c r="Q10" s="17"/>
      <c r="R10" s="12"/>
      <c r="S10" s="19"/>
    </row>
    <row r="11" spans="1:19" ht="15" customHeight="1" x14ac:dyDescent="0.25">
      <c r="A11" s="57" t="s">
        <v>21</v>
      </c>
      <c r="B11" s="8">
        <v>7</v>
      </c>
      <c r="C11" s="9">
        <v>29</v>
      </c>
      <c r="D11" s="9">
        <v>164</v>
      </c>
      <c r="E11" s="9">
        <v>15</v>
      </c>
      <c r="F11" s="10">
        <v>3.75</v>
      </c>
      <c r="G11" s="10">
        <v>536.29999999999995</v>
      </c>
      <c r="H11" s="10">
        <v>14.65</v>
      </c>
      <c r="I11" s="11">
        <v>2.81E-2</v>
      </c>
      <c r="J11" s="11">
        <f t="shared" si="0"/>
        <v>2.8120000000000006E-2</v>
      </c>
      <c r="K11" s="11">
        <v>7.1000000000000004E-3</v>
      </c>
      <c r="L11" s="11">
        <v>4.3600000000000002E-3</v>
      </c>
      <c r="M11" s="11">
        <v>3.0999999999999999E-3</v>
      </c>
      <c r="N11" s="11">
        <v>3.4000000000000002E-4</v>
      </c>
      <c r="O11" s="11">
        <v>2.31E-3</v>
      </c>
      <c r="P11" s="10">
        <v>4.8999999999999998E-3</v>
      </c>
      <c r="Q11" s="11">
        <v>6.0099999999999997E-3</v>
      </c>
      <c r="R11" s="12">
        <v>1.455E-2</v>
      </c>
      <c r="S11" s="13">
        <v>8.6999999999999994E-3</v>
      </c>
    </row>
    <row r="12" spans="1:19" ht="15" customHeight="1" x14ac:dyDescent="0.25">
      <c r="A12" s="57"/>
      <c r="B12" s="8">
        <v>8</v>
      </c>
      <c r="C12" s="9">
        <v>30</v>
      </c>
      <c r="D12" s="9">
        <v>138</v>
      </c>
      <c r="E12" s="9">
        <v>15</v>
      </c>
      <c r="F12" s="10">
        <v>3.5</v>
      </c>
      <c r="G12" s="10">
        <v>519.29999999999995</v>
      </c>
      <c r="H12" s="10">
        <v>17.059999999999999</v>
      </c>
      <c r="I12" s="11">
        <v>3.4000000000000002E-2</v>
      </c>
      <c r="J12" s="11">
        <f t="shared" si="0"/>
        <v>3.397E-2</v>
      </c>
      <c r="K12" s="11">
        <v>1.11E-2</v>
      </c>
      <c r="L12" s="11">
        <v>5.0800000000000003E-3</v>
      </c>
      <c r="M12" s="11">
        <v>2.7799999999999999E-3</v>
      </c>
      <c r="N12" s="11">
        <v>7.2000000000000005E-4</v>
      </c>
      <c r="O12" s="11">
        <v>2.7200000000000002E-3</v>
      </c>
      <c r="P12" s="10">
        <v>4.7000000000000002E-3</v>
      </c>
      <c r="Q12" s="11">
        <v>6.8700000000000002E-3</v>
      </c>
      <c r="R12" s="12">
        <v>1.8970000000000001E-2</v>
      </c>
      <c r="S12" s="13">
        <v>1.03E-2</v>
      </c>
    </row>
    <row r="13" spans="1:19" ht="15" customHeight="1" x14ac:dyDescent="0.25">
      <c r="A13" s="57"/>
      <c r="B13" s="8">
        <v>9</v>
      </c>
      <c r="C13" s="9">
        <v>27</v>
      </c>
      <c r="D13" s="9">
        <v>206</v>
      </c>
      <c r="E13" s="9">
        <v>15</v>
      </c>
      <c r="F13" s="10">
        <v>3.58</v>
      </c>
      <c r="G13" s="10">
        <v>525.4</v>
      </c>
      <c r="H13" s="10">
        <v>15.35</v>
      </c>
      <c r="I13" s="11">
        <v>3.0099999999999998E-2</v>
      </c>
      <c r="J13" s="11">
        <f t="shared" si="0"/>
        <v>3.0119999999999997E-2</v>
      </c>
      <c r="K13" s="11">
        <v>8.43E-3</v>
      </c>
      <c r="L13" s="11">
        <v>4.1099999999999999E-3</v>
      </c>
      <c r="M13" s="11">
        <v>2.0699999999999998E-3</v>
      </c>
      <c r="N13" s="11">
        <v>5.1000000000000004E-4</v>
      </c>
      <c r="O13" s="11">
        <v>2.82E-3</v>
      </c>
      <c r="P13" s="10">
        <v>5.1999999999999998E-3</v>
      </c>
      <c r="Q13" s="11">
        <v>6.9800000000000001E-3</v>
      </c>
      <c r="R13" s="12">
        <v>1.4619999999999999E-2</v>
      </c>
      <c r="S13" s="13">
        <v>1.03E-2</v>
      </c>
    </row>
    <row r="14" spans="1:19" ht="15" customHeight="1" x14ac:dyDescent="0.25">
      <c r="A14" s="57"/>
      <c r="B14" s="8">
        <v>10</v>
      </c>
      <c r="C14" s="9">
        <v>24</v>
      </c>
      <c r="D14" s="9">
        <v>200</v>
      </c>
      <c r="E14" s="9">
        <v>12</v>
      </c>
      <c r="F14" s="10">
        <v>3.77</v>
      </c>
      <c r="G14" s="10">
        <v>522.1</v>
      </c>
      <c r="H14" s="10">
        <v>12.03</v>
      </c>
      <c r="I14" s="11">
        <v>2.3599999999999999E-2</v>
      </c>
      <c r="J14" s="11">
        <f t="shared" si="0"/>
        <v>2.3559999999999998E-2</v>
      </c>
      <c r="K14" s="11">
        <v>6.7000000000000002E-3</v>
      </c>
      <c r="L14" s="11">
        <v>4.2100000000000002E-3</v>
      </c>
      <c r="M14" s="11">
        <v>2.66E-3</v>
      </c>
      <c r="N14" s="11">
        <v>1.7000000000000001E-4</v>
      </c>
      <c r="O14" s="11">
        <v>2.32E-3</v>
      </c>
      <c r="P14" s="10">
        <v>3.5999999999999999E-3</v>
      </c>
      <c r="Q14" s="11">
        <v>3.8999999999999998E-3</v>
      </c>
      <c r="R14" s="12">
        <v>1.357E-2</v>
      </c>
      <c r="S14" s="13">
        <v>6.4000000000000003E-3</v>
      </c>
    </row>
    <row r="15" spans="1:19" ht="15" customHeight="1" x14ac:dyDescent="0.25">
      <c r="A15" s="57"/>
      <c r="B15" s="8">
        <v>11</v>
      </c>
      <c r="C15" s="9">
        <v>25</v>
      </c>
      <c r="D15" s="9">
        <v>178</v>
      </c>
      <c r="E15" s="9">
        <v>10</v>
      </c>
      <c r="F15" s="10">
        <v>3.97</v>
      </c>
      <c r="G15" s="10">
        <v>500.7</v>
      </c>
      <c r="H15" s="10">
        <v>16.23</v>
      </c>
      <c r="I15" s="11">
        <v>3.3700000000000001E-2</v>
      </c>
      <c r="J15" s="11">
        <f t="shared" si="0"/>
        <v>3.3710000000000004E-2</v>
      </c>
      <c r="K15" s="11">
        <v>6.7999999999999996E-3</v>
      </c>
      <c r="L15" s="11">
        <v>3.7299999999999998E-3</v>
      </c>
      <c r="M15" s="11">
        <v>2.2899999999999999E-3</v>
      </c>
      <c r="N15" s="11">
        <v>4.6000000000000001E-4</v>
      </c>
      <c r="O15" s="11">
        <v>4.3600000000000002E-3</v>
      </c>
      <c r="P15" s="10">
        <v>7.1999999999999998E-3</v>
      </c>
      <c r="Q15" s="11">
        <v>8.8699999999999994E-3</v>
      </c>
      <c r="R15" s="12">
        <v>1.2840000000000001E-2</v>
      </c>
      <c r="S15" s="13">
        <v>1.37E-2</v>
      </c>
    </row>
    <row r="16" spans="1:19" ht="15" customHeight="1" x14ac:dyDescent="0.25"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2"/>
    </row>
    <row r="17" spans="1:19" ht="15" customHeight="1" x14ac:dyDescent="0.25">
      <c r="B17" s="23" t="s">
        <v>22</v>
      </c>
      <c r="C17" s="14">
        <v>0.76619999999999999</v>
      </c>
      <c r="D17" s="14" t="s">
        <v>23</v>
      </c>
      <c r="E17" s="24">
        <v>0.69699999999999995</v>
      </c>
      <c r="F17" s="14">
        <v>0.13850000000000001</v>
      </c>
      <c r="G17" s="14">
        <v>8.6999999999999994E-3</v>
      </c>
      <c r="H17" s="14">
        <v>0.1255</v>
      </c>
      <c r="I17" s="14">
        <v>1.7299999999999999E-2</v>
      </c>
      <c r="J17" s="14"/>
      <c r="K17" s="14">
        <v>1.7299999999999999E-2</v>
      </c>
      <c r="L17" s="14">
        <v>8.6999999999999994E-3</v>
      </c>
      <c r="M17" s="14">
        <v>0.6623</v>
      </c>
      <c r="N17" s="14">
        <v>0.42859999999999998</v>
      </c>
      <c r="O17" s="14">
        <v>0.93069999999999997</v>
      </c>
      <c r="P17" s="14">
        <v>0.45889999999999997</v>
      </c>
      <c r="Q17" s="14">
        <v>0.24679999999999999</v>
      </c>
      <c r="R17" s="25">
        <v>1.7299999999999999E-2</v>
      </c>
      <c r="S17" s="25">
        <v>0.1623</v>
      </c>
    </row>
    <row r="18" spans="1:19" ht="15" customHeight="1" x14ac:dyDescent="0.25">
      <c r="A18" s="26" t="s">
        <v>20</v>
      </c>
      <c r="C18" s="20"/>
      <c r="D18" s="14" t="s">
        <v>24</v>
      </c>
      <c r="E18" s="27"/>
      <c r="F18" s="20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</row>
    <row r="19" spans="1:19" ht="15" customHeight="1" x14ac:dyDescent="0.25">
      <c r="B19" s="8" t="s">
        <v>25</v>
      </c>
      <c r="C19" s="28">
        <f t="shared" ref="C19:S19" si="1">AVERAGE(C4:C9)</f>
        <v>27.583333333333332</v>
      </c>
      <c r="D19" s="28">
        <f t="shared" si="1"/>
        <v>175.66666666666666</v>
      </c>
      <c r="E19" s="28">
        <f t="shared" si="1"/>
        <v>14.166666666666666</v>
      </c>
      <c r="F19" s="29">
        <f t="shared" si="1"/>
        <v>3.4666666666666663</v>
      </c>
      <c r="G19" s="28">
        <f t="shared" si="1"/>
        <v>476.95</v>
      </c>
      <c r="H19" s="30">
        <f t="shared" si="1"/>
        <v>17.728333333333335</v>
      </c>
      <c r="I19" s="31">
        <f t="shared" si="1"/>
        <v>3.8550000000000001E-2</v>
      </c>
      <c r="J19" s="31">
        <f t="shared" si="1"/>
        <v>3.8600000000000002E-2</v>
      </c>
      <c r="K19" s="31">
        <f t="shared" si="1"/>
        <v>1.3683333333333334E-2</v>
      </c>
      <c r="L19" s="31">
        <f t="shared" si="1"/>
        <v>5.5999999999999999E-3</v>
      </c>
      <c r="M19" s="31">
        <f t="shared" si="1"/>
        <v>2.676666666666667E-3</v>
      </c>
      <c r="N19" s="31">
        <f t="shared" si="1"/>
        <v>5.6499999999999996E-4</v>
      </c>
      <c r="O19" s="31">
        <f t="shared" si="1"/>
        <v>2.9750000000000002E-3</v>
      </c>
      <c r="P19" s="31">
        <f t="shared" si="1"/>
        <v>4.6166666666666674E-3</v>
      </c>
      <c r="Q19" s="31">
        <f t="shared" si="1"/>
        <v>8.483333333333334E-3</v>
      </c>
      <c r="R19" s="32">
        <f t="shared" si="1"/>
        <v>2.1928333333333331E-2</v>
      </c>
      <c r="S19" s="32">
        <f t="shared" si="1"/>
        <v>1.2033333333333333E-2</v>
      </c>
    </row>
    <row r="20" spans="1:19" ht="15" customHeight="1" x14ac:dyDescent="0.25">
      <c r="B20" s="8" t="s">
        <v>26</v>
      </c>
      <c r="C20" s="28">
        <f t="shared" ref="C20:S20" si="2">STDEV(C4:C9)</f>
        <v>1.9600170067289384</v>
      </c>
      <c r="D20" s="28">
        <f t="shared" si="2"/>
        <v>35.881285744335706</v>
      </c>
      <c r="E20" s="28">
        <f t="shared" si="2"/>
        <v>1.3291601358251257</v>
      </c>
      <c r="F20" s="29">
        <f t="shared" si="2"/>
        <v>0.34771635950393071</v>
      </c>
      <c r="G20" s="28">
        <f t="shared" si="2"/>
        <v>24.259987633962229</v>
      </c>
      <c r="H20" s="30">
        <f t="shared" si="2"/>
        <v>2.4006450522029636</v>
      </c>
      <c r="I20" s="31">
        <f t="shared" si="2"/>
        <v>4.0589407485204804E-3</v>
      </c>
      <c r="J20" s="31">
        <f t="shared" si="2"/>
        <v>4.0606255675696076E-3</v>
      </c>
      <c r="K20" s="31">
        <f t="shared" si="2"/>
        <v>2.9667602981479093E-3</v>
      </c>
      <c r="L20" s="31">
        <f t="shared" si="2"/>
        <v>4.690415759823431E-4</v>
      </c>
      <c r="M20" s="31">
        <f t="shared" si="2"/>
        <v>1.8959606184377003E-4</v>
      </c>
      <c r="N20" s="31">
        <f t="shared" si="2"/>
        <v>1.8283872675120005E-4</v>
      </c>
      <c r="O20" s="31">
        <f t="shared" si="2"/>
        <v>1.4439494450984079E-3</v>
      </c>
      <c r="P20" s="31">
        <f t="shared" si="2"/>
        <v>2.0409964886463345E-3</v>
      </c>
      <c r="Q20" s="31">
        <f t="shared" si="2"/>
        <v>2.60953380255299E-3</v>
      </c>
      <c r="R20" s="32">
        <f t="shared" si="2"/>
        <v>3.3683967501864547E-3</v>
      </c>
      <c r="S20" s="32">
        <f t="shared" si="2"/>
        <v>3.0183880907972498E-3</v>
      </c>
    </row>
    <row r="21" spans="1:19" ht="15" customHeight="1" x14ac:dyDescent="0.25">
      <c r="B21" s="33"/>
      <c r="C21" s="34"/>
      <c r="D21" s="34"/>
      <c r="E21" s="34"/>
      <c r="F21" s="21"/>
      <c r="G21" s="34"/>
      <c r="H21" s="35"/>
      <c r="I21" s="17"/>
      <c r="J21" s="17"/>
      <c r="K21" s="17"/>
      <c r="L21" s="17"/>
      <c r="M21" s="17"/>
      <c r="N21" s="17"/>
      <c r="O21" s="17"/>
      <c r="P21" s="17"/>
      <c r="Q21" s="17"/>
      <c r="R21" s="36"/>
      <c r="S21" s="36"/>
    </row>
    <row r="22" spans="1:19" ht="15" customHeight="1" x14ac:dyDescent="0.25">
      <c r="A22" s="26" t="s">
        <v>21</v>
      </c>
      <c r="B22" s="33"/>
      <c r="C22" s="34"/>
      <c r="D22" s="34"/>
      <c r="E22" s="34"/>
      <c r="F22" s="21"/>
      <c r="G22" s="34"/>
      <c r="H22" s="35"/>
      <c r="I22" s="37"/>
      <c r="J22" s="37"/>
      <c r="K22" s="38"/>
      <c r="L22" s="38"/>
      <c r="M22" s="38"/>
      <c r="N22" s="38"/>
      <c r="O22" s="38"/>
      <c r="P22" s="38"/>
      <c r="Q22" s="37"/>
      <c r="R22" s="36"/>
      <c r="S22" s="36"/>
    </row>
    <row r="23" spans="1:19" ht="15" customHeight="1" x14ac:dyDescent="0.25">
      <c r="B23" s="3" t="s">
        <v>25</v>
      </c>
      <c r="C23" s="39">
        <f>AVERAGE(C11:C15)</f>
        <v>27</v>
      </c>
      <c r="D23" s="39">
        <f t="shared" ref="D23:R23" si="3">AVERAGE(D11:D15)</f>
        <v>177.2</v>
      </c>
      <c r="E23" s="39">
        <f t="shared" si="3"/>
        <v>13.4</v>
      </c>
      <c r="F23" s="40">
        <f t="shared" si="3"/>
        <v>3.714</v>
      </c>
      <c r="G23" s="39">
        <f t="shared" si="3"/>
        <v>520.76</v>
      </c>
      <c r="H23" s="41">
        <f t="shared" si="3"/>
        <v>15.064000000000002</v>
      </c>
      <c r="I23" s="42">
        <f t="shared" si="3"/>
        <v>2.9899999999999999E-2</v>
      </c>
      <c r="J23" s="42">
        <f>AVERAGE(J11:J15)</f>
        <v>2.9895999999999999E-2</v>
      </c>
      <c r="K23" s="42">
        <f t="shared" si="3"/>
        <v>8.0260000000000001E-3</v>
      </c>
      <c r="L23" s="42">
        <f t="shared" si="3"/>
        <v>4.2979999999999997E-3</v>
      </c>
      <c r="M23" s="42">
        <f t="shared" si="3"/>
        <v>2.5799999999999998E-3</v>
      </c>
      <c r="N23" s="42">
        <f t="shared" si="3"/>
        <v>4.4000000000000002E-4</v>
      </c>
      <c r="O23" s="42">
        <f t="shared" si="3"/>
        <v>2.9059999999999997E-3</v>
      </c>
      <c r="P23" s="42">
        <f t="shared" si="3"/>
        <v>5.1199999999999996E-3</v>
      </c>
      <c r="Q23" s="42">
        <f t="shared" si="3"/>
        <v>6.5259999999999997E-3</v>
      </c>
      <c r="R23" s="43">
        <f t="shared" si="3"/>
        <v>1.4910000000000001E-2</v>
      </c>
      <c r="S23" s="43">
        <f>AVERAGE(S11:S15)</f>
        <v>9.8799999999999999E-3</v>
      </c>
    </row>
    <row r="24" spans="1:19" ht="15" customHeight="1" x14ac:dyDescent="0.25">
      <c r="B24" s="3" t="s">
        <v>26</v>
      </c>
      <c r="C24" s="39">
        <f>STDEV(C11:C15)</f>
        <v>2.5495097567963922</v>
      </c>
      <c r="D24" s="39">
        <f t="shared" ref="D24:R24" si="4">STDEV(D11:D15)</f>
        <v>27.662248643232118</v>
      </c>
      <c r="E24" s="39">
        <f t="shared" si="4"/>
        <v>2.3021728866442701</v>
      </c>
      <c r="F24" s="40">
        <f t="shared" si="4"/>
        <v>0.18283872675120011</v>
      </c>
      <c r="G24" s="39">
        <f t="shared" si="4"/>
        <v>12.935918985522433</v>
      </c>
      <c r="H24" s="41">
        <f t="shared" si="4"/>
        <v>1.9236631721795712</v>
      </c>
      <c r="I24" s="42">
        <f t="shared" si="4"/>
        <v>4.30755150868797E-3</v>
      </c>
      <c r="J24" s="42">
        <f>STDEV(J11:J15)</f>
        <v>4.3154756400656472E-3</v>
      </c>
      <c r="K24" s="42">
        <f t="shared" si="4"/>
        <v>1.8528032815169561E-3</v>
      </c>
      <c r="L24" s="42">
        <f t="shared" si="4"/>
        <v>4.952474129160092E-4</v>
      </c>
      <c r="M24" s="42">
        <f t="shared" si="4"/>
        <v>4.0650953248355692E-4</v>
      </c>
      <c r="N24" s="42">
        <f t="shared" si="4"/>
        <v>2.0408331631958552E-4</v>
      </c>
      <c r="O24" s="42">
        <f t="shared" si="4"/>
        <v>8.4479583332305809E-4</v>
      </c>
      <c r="P24" s="42">
        <f t="shared" si="4"/>
        <v>1.3103434664239755E-3</v>
      </c>
      <c r="Q24" s="42">
        <f t="shared" si="4"/>
        <v>1.8014521919829012E-3</v>
      </c>
      <c r="R24" s="43">
        <f t="shared" si="4"/>
        <v>2.3863046745962683E-3</v>
      </c>
      <c r="S24" s="43">
        <f>STDEV(S11:S15)</f>
        <v>2.6668333281253255E-3</v>
      </c>
    </row>
    <row r="25" spans="1:19" ht="15" customHeight="1" x14ac:dyDescent="0.25">
      <c r="E25" s="44"/>
      <c r="H25" s="44"/>
      <c r="K25" s="45"/>
      <c r="L25" s="45"/>
      <c r="M25" s="45"/>
      <c r="N25" s="45"/>
      <c r="O25" s="45"/>
      <c r="P25" s="45"/>
    </row>
    <row r="26" spans="1:19" ht="15" customHeight="1" x14ac:dyDescent="0.25">
      <c r="A26" s="58" t="s">
        <v>27</v>
      </c>
      <c r="B26" s="3" t="s">
        <v>25</v>
      </c>
      <c r="C26" s="46">
        <f>AVERAGE(C4:C15)</f>
        <v>27.318181818181817</v>
      </c>
      <c r="D26" s="46">
        <f>AVERAGE(D4:D15)</f>
        <v>176.36363636363637</v>
      </c>
      <c r="E26" s="46">
        <f>AVERAGE(E4:E15)</f>
        <v>13.818181818181818</v>
      </c>
      <c r="H26" s="59" t="s">
        <v>28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19" ht="15" customHeight="1" x14ac:dyDescent="0.25">
      <c r="A27" s="58"/>
      <c r="B27" s="3" t="s">
        <v>26</v>
      </c>
      <c r="C27" s="46">
        <f>STDEV(C4:C15)</f>
        <v>2.1479377001292108</v>
      </c>
      <c r="D27" s="46">
        <f>STDEV(D4:D15)</f>
        <v>30.829442833994698</v>
      </c>
      <c r="E27" s="46">
        <f>STDEV(E4:E15)</f>
        <v>1.7786613965666289</v>
      </c>
      <c r="G27" s="47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5" customHeight="1" x14ac:dyDescent="0.25">
      <c r="E28" s="44"/>
      <c r="F28" s="44"/>
      <c r="G28" s="47"/>
      <c r="H28" s="48"/>
      <c r="K28" s="45"/>
      <c r="L28" s="45"/>
      <c r="O28" s="45"/>
      <c r="P28" s="45"/>
    </row>
    <row r="29" spans="1:19" ht="15" customHeight="1" x14ac:dyDescent="0.25">
      <c r="C29" s="44"/>
      <c r="D29" s="49"/>
      <c r="E29" s="44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4"/>
      <c r="R29" s="47"/>
    </row>
    <row r="30" spans="1:19" ht="15" customHeight="1" x14ac:dyDescent="0.25">
      <c r="C30" s="44"/>
      <c r="E30" s="44"/>
      <c r="G30" s="47"/>
      <c r="H30" s="48"/>
      <c r="I30" s="47"/>
      <c r="J30" s="47"/>
      <c r="K30" s="47"/>
      <c r="L30" s="47"/>
      <c r="M30" s="47"/>
      <c r="N30" s="47"/>
      <c r="O30" s="47"/>
      <c r="P30" s="47"/>
      <c r="Q30" s="44"/>
      <c r="R30" s="47"/>
    </row>
    <row r="31" spans="1:19" ht="15" customHeight="1" x14ac:dyDescent="0.25">
      <c r="C31" s="44"/>
      <c r="E31" s="44"/>
      <c r="G31" s="47"/>
      <c r="H31" s="48"/>
      <c r="I31" s="47"/>
      <c r="J31" s="47"/>
      <c r="K31" s="47"/>
      <c r="L31" s="47"/>
      <c r="M31" s="47"/>
      <c r="N31" s="47"/>
      <c r="O31" s="47"/>
      <c r="P31" s="47"/>
      <c r="Q31" s="44"/>
      <c r="R31" s="47"/>
    </row>
    <row r="32" spans="1:19" ht="15" customHeight="1" x14ac:dyDescent="0.25">
      <c r="C32" s="44"/>
      <c r="E32" s="44"/>
      <c r="G32" s="47"/>
      <c r="H32" s="48"/>
      <c r="I32" s="47"/>
      <c r="J32" s="47"/>
      <c r="K32" s="47"/>
      <c r="L32" s="47"/>
      <c r="M32" s="47"/>
      <c r="N32" s="47"/>
      <c r="O32" s="47"/>
      <c r="P32" s="47"/>
      <c r="Q32" s="44"/>
      <c r="R32" s="47"/>
    </row>
    <row r="33" spans="3:19" ht="15" customHeight="1" x14ac:dyDescent="0.25">
      <c r="C33" s="44"/>
      <c r="E33" s="44"/>
      <c r="G33" s="47"/>
      <c r="H33" s="48"/>
      <c r="I33" s="47"/>
      <c r="J33" s="47"/>
      <c r="K33" s="47"/>
      <c r="L33" s="47"/>
      <c r="M33" s="47"/>
      <c r="N33" s="47"/>
      <c r="O33" s="47"/>
      <c r="P33" s="47"/>
      <c r="Q33" s="44"/>
      <c r="R33" s="47"/>
    </row>
    <row r="34" spans="3:19" ht="15" customHeight="1" x14ac:dyDescent="0.25">
      <c r="C34" s="44"/>
      <c r="E34" s="44"/>
      <c r="G34" s="47"/>
      <c r="H34" s="48"/>
      <c r="I34" s="47"/>
      <c r="J34" s="47"/>
      <c r="K34" s="47"/>
      <c r="L34" s="47"/>
      <c r="M34" s="47"/>
      <c r="N34" s="47"/>
      <c r="O34" s="47"/>
      <c r="P34" s="47"/>
      <c r="Q34" s="44"/>
      <c r="R34" s="47"/>
    </row>
    <row r="35" spans="3:19" ht="15" customHeight="1" x14ac:dyDescent="0.25">
      <c r="G35" s="47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3:19" ht="15" customHeight="1" x14ac:dyDescent="0.25">
      <c r="C36" s="44"/>
      <c r="E36" s="44"/>
      <c r="G36" s="47"/>
      <c r="H36" s="48"/>
      <c r="I36" s="47"/>
      <c r="J36" s="47"/>
      <c r="K36" s="47"/>
      <c r="L36" s="47"/>
      <c r="M36" s="47"/>
      <c r="N36" s="47"/>
      <c r="O36" s="47"/>
      <c r="P36" s="47"/>
      <c r="Q36" s="44"/>
      <c r="R36" s="47"/>
    </row>
    <row r="37" spans="3:19" ht="15" customHeight="1" x14ac:dyDescent="0.25">
      <c r="C37" s="44"/>
      <c r="E37" s="44"/>
      <c r="G37" s="47"/>
      <c r="H37" s="48"/>
      <c r="I37" s="47"/>
      <c r="J37" s="47"/>
      <c r="K37" s="47"/>
      <c r="L37" s="47"/>
      <c r="M37" s="47"/>
      <c r="N37" s="47"/>
      <c r="O37" s="47"/>
      <c r="P37" s="47"/>
      <c r="Q37" s="44"/>
      <c r="R37" s="47"/>
    </row>
    <row r="38" spans="3:19" ht="15" customHeight="1" x14ac:dyDescent="0.25">
      <c r="C38" s="44"/>
      <c r="E38" s="44"/>
      <c r="G38" s="47"/>
      <c r="H38" s="48"/>
      <c r="I38" s="47"/>
      <c r="J38" s="47"/>
      <c r="K38" s="47"/>
      <c r="L38" s="47"/>
      <c r="M38" s="47"/>
      <c r="N38" s="47"/>
      <c r="O38" s="47"/>
      <c r="P38" s="47"/>
      <c r="Q38" s="44"/>
      <c r="R38" s="47"/>
    </row>
    <row r="39" spans="3:19" ht="15" customHeight="1" x14ac:dyDescent="0.25">
      <c r="C39" s="44"/>
      <c r="E39" s="44"/>
      <c r="G39" s="47"/>
      <c r="H39" s="48"/>
      <c r="I39" s="47"/>
      <c r="J39" s="47"/>
      <c r="K39" s="47"/>
      <c r="L39" s="47"/>
      <c r="M39" s="47"/>
      <c r="N39" s="47"/>
      <c r="O39" s="47"/>
      <c r="P39" s="47"/>
      <c r="Q39" s="44"/>
      <c r="R39" s="47"/>
    </row>
    <row r="40" spans="3:19" ht="15" customHeight="1" x14ac:dyDescent="0.25">
      <c r="C40" s="44"/>
      <c r="E40" s="44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4"/>
      <c r="R40" s="47"/>
    </row>
    <row r="41" spans="3:19" ht="15" customHeight="1" x14ac:dyDescent="0.25"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3:19" ht="15" customHeight="1" x14ac:dyDescent="0.25"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50"/>
    </row>
    <row r="43" spans="3:19" ht="15" customHeight="1" x14ac:dyDescent="0.25"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50"/>
    </row>
    <row r="44" spans="3:19" ht="15" customHeight="1" x14ac:dyDescent="0.25"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50"/>
    </row>
    <row r="45" spans="3:19" ht="15" customHeight="1" x14ac:dyDescent="0.25"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50"/>
    </row>
    <row r="46" spans="3:19" ht="15" customHeight="1" x14ac:dyDescent="0.25"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50"/>
    </row>
    <row r="47" spans="3:19" ht="15" customHeight="1" x14ac:dyDescent="0.25"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50"/>
    </row>
    <row r="48" spans="3:19" ht="15" customHeight="1" x14ac:dyDescent="0.25"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50"/>
    </row>
    <row r="49" spans="7:19" ht="15" customHeight="1" x14ac:dyDescent="0.25"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50"/>
    </row>
    <row r="50" spans="7:19" ht="15" customHeight="1" x14ac:dyDescent="0.25"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50"/>
    </row>
    <row r="51" spans="7:19" ht="15" customHeight="1" x14ac:dyDescent="0.25"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50"/>
    </row>
    <row r="52" spans="7:19" ht="15" customHeight="1" x14ac:dyDescent="0.25"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50"/>
    </row>
    <row r="53" spans="7:19" ht="15" customHeight="1" x14ac:dyDescent="0.25"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50"/>
    </row>
    <row r="54" spans="7:19" ht="15" customHeight="1" x14ac:dyDescent="0.25"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7:19" ht="15" customHeight="1" x14ac:dyDescent="0.25"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7:19" ht="15" customHeight="1" x14ac:dyDescent="0.25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7:19" ht="15" customHeight="1" x14ac:dyDescent="0.25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7:19" ht="15" customHeight="1" x14ac:dyDescent="0.25"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7:19" ht="15" customHeight="1" x14ac:dyDescent="0.25"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  <row r="60" spans="7:19" ht="15" customHeight="1" x14ac:dyDescent="0.25"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7:19" ht="15" customHeight="1" x14ac:dyDescent="0.25"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</row>
    <row r="62" spans="7:19" ht="15" customHeight="1" x14ac:dyDescent="0.25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7:19" ht="15" customHeight="1" x14ac:dyDescent="0.25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7:19" ht="15" customHeight="1" x14ac:dyDescent="0.25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7:18" ht="15" customHeight="1" x14ac:dyDescent="0.25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</row>
    <row r="66" spans="7:18" ht="15" customHeight="1" x14ac:dyDescent="0.25"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7:18" ht="15" customHeight="1" x14ac:dyDescent="0.25"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7:18" ht="15" customHeight="1" x14ac:dyDescent="0.25"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7:18" ht="15" customHeight="1" x14ac:dyDescent="0.25"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</row>
    <row r="70" spans="7:18" ht="15" customHeight="1" x14ac:dyDescent="0.25"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7:18" ht="15" customHeight="1" x14ac:dyDescent="0.25"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</row>
    <row r="72" spans="7:18" ht="15" customHeight="1" x14ac:dyDescent="0.25"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7:18" ht="15" customHeight="1" x14ac:dyDescent="0.25"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pans="7:18" ht="15" customHeight="1" x14ac:dyDescent="0.25"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7:18" ht="15" customHeight="1" x14ac:dyDescent="0.25"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</row>
    <row r="76" spans="7:18" ht="15" customHeight="1" x14ac:dyDescent="0.25"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7:18" ht="15" customHeight="1" x14ac:dyDescent="0.25"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7:18" ht="15" customHeight="1" x14ac:dyDescent="0.25"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7:18" ht="15" customHeight="1" x14ac:dyDescent="0.25"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7:18" ht="15" customHeight="1" x14ac:dyDescent="0.25"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7:18" ht="15" customHeight="1" x14ac:dyDescent="0.25"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</row>
    <row r="82" spans="7:18" ht="15" customHeight="1" x14ac:dyDescent="0.25">
      <c r="K82" s="50"/>
      <c r="L82" s="50"/>
      <c r="M82" s="50"/>
      <c r="N82" s="50"/>
      <c r="O82" s="50"/>
      <c r="P82" s="50"/>
      <c r="Q82" s="50"/>
      <c r="R82" s="50"/>
    </row>
    <row r="83" spans="7:18" ht="15" customHeight="1" x14ac:dyDescent="0.25">
      <c r="K83" s="50"/>
      <c r="L83" s="50"/>
      <c r="M83" s="50"/>
      <c r="N83" s="50"/>
      <c r="O83" s="50"/>
      <c r="P83" s="50"/>
      <c r="Q83" s="50"/>
      <c r="R83" s="50"/>
    </row>
    <row r="84" spans="7:18" ht="15" customHeight="1" x14ac:dyDescent="0.25">
      <c r="K84" s="50"/>
      <c r="L84" s="50"/>
      <c r="M84" s="50"/>
      <c r="N84" s="50"/>
      <c r="O84" s="50"/>
      <c r="P84" s="50"/>
      <c r="Q84" s="50"/>
      <c r="R84" s="50"/>
    </row>
    <row r="85" spans="7:18" ht="15" customHeight="1" x14ac:dyDescent="0.25">
      <c r="K85" s="50"/>
      <c r="L85" s="50"/>
      <c r="M85" s="50"/>
      <c r="N85" s="50"/>
      <c r="O85" s="50"/>
      <c r="P85" s="50"/>
      <c r="Q85" s="50"/>
      <c r="R85" s="50"/>
    </row>
    <row r="86" spans="7:18" ht="15" customHeight="1" x14ac:dyDescent="0.25">
      <c r="K86" s="50"/>
      <c r="L86" s="50"/>
      <c r="M86" s="50"/>
      <c r="N86" s="50"/>
      <c r="O86" s="50"/>
      <c r="P86" s="50"/>
      <c r="Q86" s="50"/>
      <c r="R86" s="50"/>
    </row>
    <row r="87" spans="7:18" ht="15" customHeight="1" x14ac:dyDescent="0.25">
      <c r="K87" s="50"/>
      <c r="L87" s="50"/>
      <c r="M87" s="50"/>
      <c r="N87" s="50"/>
      <c r="O87" s="50"/>
      <c r="P87" s="50"/>
      <c r="Q87" s="50"/>
      <c r="R87" s="50"/>
    </row>
  </sheetData>
  <mergeCells count="6">
    <mergeCell ref="H1:S1"/>
    <mergeCell ref="I2:S2"/>
    <mergeCell ref="A4:A9"/>
    <mergeCell ref="A11:A15"/>
    <mergeCell ref="A26:A27"/>
    <mergeCell ref="H26:S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3D-CISS MR Volumetry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2022-12-21T09:36:52Z</dcterms:created>
  <dcterms:modified xsi:type="dcterms:W3CDTF">2022-12-21T10:32:56Z</dcterms:modified>
</cp:coreProperties>
</file>