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47_AQUAPORIN_PAPER\"/>
    </mc:Choice>
  </mc:AlternateContent>
  <bookViews>
    <workbookView xWindow="0" yWindow="0" windowWidth="28800" windowHeight="12300"/>
  </bookViews>
  <sheets>
    <sheet name="AVERAGE MR DIFFUSION SCORES" sheetId="1" r:id="rId1"/>
    <sheet name="Average ADC to D correlation" sheetId="2" r:id="rId2"/>
    <sheet name="Z-direction MR DIFFUSION SCORES" sheetId="3" r:id="rId3"/>
    <sheet name="X-direction MR DIFFUSION SCORES" sheetId="4" r:id="rId4"/>
    <sheet name="Y-direction MR DIFFUSION SCORES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2" i="5" l="1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O25" i="2"/>
  <c r="N25" i="2"/>
  <c r="K25" i="2"/>
  <c r="J25" i="2"/>
  <c r="O24" i="2"/>
  <c r="N24" i="2"/>
  <c r="K24" i="2"/>
  <c r="J24" i="2"/>
  <c r="O22" i="2"/>
  <c r="N22" i="2"/>
  <c r="K22" i="2"/>
  <c r="J22" i="2"/>
  <c r="O21" i="2"/>
  <c r="N21" i="2"/>
  <c r="K21" i="2"/>
  <c r="J21" i="2"/>
  <c r="E4" i="2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F25" i="1"/>
  <c r="AE25" i="1"/>
  <c r="AD25" i="1"/>
  <c r="AF24" i="1"/>
  <c r="AE24" i="1"/>
  <c r="AD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F22" i="1"/>
  <c r="AE22" i="1"/>
  <c r="AD22" i="1"/>
  <c r="AF21" i="1"/>
  <c r="AE21" i="1"/>
  <c r="AD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F18" i="1"/>
  <c r="AE18" i="1"/>
  <c r="AD18" i="1"/>
  <c r="AF17" i="1"/>
  <c r="AE17" i="1"/>
  <c r="AD17" i="1"/>
</calcChain>
</file>

<file path=xl/sharedStrings.xml><?xml version="1.0" encoding="utf-8"?>
<sst xmlns="http://schemas.openxmlformats.org/spreadsheetml/2006/main" count="1301" uniqueCount="66">
  <si>
    <t>ADC values computed from 21  ROI</t>
  </si>
  <si>
    <t>AVERAGE ADC</t>
  </si>
  <si>
    <t>Animal code no.</t>
  </si>
  <si>
    <t>Body weight [g]</t>
  </si>
  <si>
    <t>Respiration rate [bpm]</t>
  </si>
  <si>
    <t>Age [weeks]</t>
  </si>
  <si>
    <t>OLF</t>
  </si>
  <si>
    <t>CP</t>
  </si>
  <si>
    <t>LV</t>
  </si>
  <si>
    <t>WM</t>
  </si>
  <si>
    <t>HIP</t>
  </si>
  <si>
    <t>CA/RSP</t>
  </si>
  <si>
    <t>3V</t>
  </si>
  <si>
    <t>VIS</t>
  </si>
  <si>
    <t>SS</t>
  </si>
  <si>
    <t>PCS</t>
  </si>
  <si>
    <t>AUD</t>
  </si>
  <si>
    <t>4V</t>
  </si>
  <si>
    <t>TH</t>
  </si>
  <si>
    <t>HY</t>
  </si>
  <si>
    <t>HAB</t>
  </si>
  <si>
    <t>PERI</t>
  </si>
  <si>
    <t>MB</t>
  </si>
  <si>
    <t>HB</t>
  </si>
  <si>
    <t>PAG</t>
  </si>
  <si>
    <t>CB</t>
  </si>
  <si>
    <t>CoW</t>
  </si>
  <si>
    <t>Animal code</t>
  </si>
  <si>
    <t>Aqp4 (+/+)</t>
  </si>
  <si>
    <t>AQP4(+/+)</t>
  </si>
  <si>
    <t>Aqp4 (-/-)</t>
  </si>
  <si>
    <t>AQP4(-/-)</t>
  </si>
  <si>
    <t>Mann Whitney test (p-value)</t>
  </si>
  <si>
    <t>&gt;0.9999</t>
  </si>
  <si>
    <t>STATISTICS</t>
  </si>
  <si>
    <t>Mann-Whitney U-test p-value (GraphPad Prism 9.4.1)</t>
  </si>
  <si>
    <t>Mann-Whitney U p-val</t>
  </si>
  <si>
    <t>LEGEND:</t>
  </si>
  <si>
    <t>MEAN</t>
  </si>
  <si>
    <t>p&lt;0.05</t>
  </si>
  <si>
    <t>SD</t>
  </si>
  <si>
    <t>AQP4 (+/+)</t>
  </si>
  <si>
    <t>AQP4 (-/-)</t>
  </si>
  <si>
    <t>Overall</t>
  </si>
  <si>
    <t>D values computed from 21  ROI</t>
  </si>
  <si>
    <t>AVERAGE D-IVIM</t>
  </si>
  <si>
    <t>Mann-Whitney U p-value</t>
  </si>
  <si>
    <t>D* values computed from 21  ROI</t>
  </si>
  <si>
    <t>AVERAGE D*-IVIM</t>
  </si>
  <si>
    <t>Fp values computed from 21  ROI</t>
  </si>
  <si>
    <t>AVERAGE Fp-IVIM</t>
  </si>
  <si>
    <t>Fp x D* values computed from 21  ROI</t>
  </si>
  <si>
    <t>AVERAGE Fp x D*-IVIM</t>
  </si>
  <si>
    <t>PARENCHYMAL ROI</t>
  </si>
  <si>
    <t>region</t>
  </si>
  <si>
    <t>ADC</t>
  </si>
  <si>
    <t>D</t>
  </si>
  <si>
    <t>PEARSON's correlation</t>
  </si>
  <si>
    <t>r=</t>
  </si>
  <si>
    <t>regions of main differences in both average ADC and D</t>
  </si>
  <si>
    <t>Range of parenchymal ADC and D difference between the genotypes from ~5.5 to ~6.1 % (~1.5% SD), (8 or 10 most significant regions included).  Mean value of ~5.7 % and ~1.5% SD reported.</t>
  </si>
  <si>
    <t>D-IVIM</t>
  </si>
  <si>
    <t>D*-IVIM</t>
  </si>
  <si>
    <t>Fp-IVIM</t>
  </si>
  <si>
    <t>Fp x D*-IVIM</t>
  </si>
  <si>
    <t>check olf was 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</si>
</sst>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3" fillId="2" borderId="0" xfId="0" applyFont="1" applyFill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3" borderId="0" xfId="0" applyFont="1" applyFill="1" applyAlignment="1">
      <alignment horizontal="center" vertical="center" textRotation="90"/>
    </xf>
    <xf numFmtId="0" fontId="6" fillId="0" borderId="0" xfId="0" applyFont="1" applyFill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/>
    <xf numFmtId="0" fontId="0" fillId="0" borderId="1" xfId="0" applyFill="1" applyBorder="1"/>
    <xf numFmtId="0" fontId="3" fillId="4" borderId="0" xfId="0" applyFont="1" applyFill="1" applyAlignment="1">
      <alignment horizontal="center" vertical="center" textRotation="90"/>
    </xf>
    <xf numFmtId="0" fontId="6" fillId="0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/>
    <xf numFmtId="1" fontId="0" fillId="0" borderId="0" xfId="0" applyNumberFormat="1" applyFill="1"/>
    <xf numFmtId="0" fontId="7" fillId="0" borderId="2" xfId="0" applyFont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164" fontId="8" fillId="6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6" borderId="0" xfId="0" applyFont="1" applyFill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/>
    </xf>
    <xf numFmtId="164" fontId="0" fillId="0" borderId="1" xfId="0" applyNumberForma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textRotation="90"/>
    </xf>
    <xf numFmtId="164" fontId="0" fillId="0" borderId="0" xfId="0" applyNumberFormat="1"/>
    <xf numFmtId="0" fontId="5" fillId="0" borderId="0" xfId="0" applyFont="1" applyFill="1"/>
    <xf numFmtId="0" fontId="0" fillId="0" borderId="1" xfId="0" applyBorder="1"/>
    <xf numFmtId="0" fontId="5" fillId="0" borderId="1" xfId="0" applyFont="1" applyFill="1" applyBorder="1"/>
    <xf numFmtId="164" fontId="6" fillId="0" borderId="0" xfId="0" applyNumberFormat="1" applyFont="1" applyAlignment="1">
      <alignment horizontal="center" vertical="center"/>
    </xf>
    <xf numFmtId="164" fontId="6" fillId="6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0" fillId="4" borderId="0" xfId="0" applyNumberFormat="1" applyFill="1"/>
    <xf numFmtId="0" fontId="0" fillId="4" borderId="0" xfId="0" applyFill="1"/>
    <xf numFmtId="164" fontId="0" fillId="0" borderId="0" xfId="0" applyNumberFormat="1" applyAlignment="1">
      <alignment horizontal="right"/>
    </xf>
    <xf numFmtId="164" fontId="0" fillId="7" borderId="0" xfId="0" applyNumberFormat="1" applyFill="1"/>
    <xf numFmtId="49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0" fillId="0" borderId="0" xfId="0" applyNumberFormat="1"/>
    <xf numFmtId="49" fontId="0" fillId="0" borderId="2" xfId="0" applyNumberFormat="1" applyBorder="1" applyAlignment="1">
      <alignment horizontal="center" wrapText="1"/>
    </xf>
    <xf numFmtId="49" fontId="0" fillId="0" borderId="10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0" fontId="11" fillId="0" borderId="0" xfId="0" applyFont="1" applyFill="1"/>
    <xf numFmtId="0" fontId="11" fillId="0" borderId="1" xfId="0" applyFont="1" applyFill="1" applyBorder="1"/>
    <xf numFmtId="164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/>
    <xf numFmtId="0" fontId="11" fillId="0" borderId="0" xfId="0" applyFont="1" applyBorder="1"/>
    <xf numFmtId="164" fontId="11" fillId="0" borderId="0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8" fillId="0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right"/>
    </xf>
    <xf numFmtId="164" fontId="8" fillId="6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5"/>
  <sheetViews>
    <sheetView tabSelected="1" zoomScale="50" zoomScaleNormal="50" workbookViewId="0">
      <selection activeCell="F126" sqref="F126"/>
    </sheetView>
  </sheetViews>
  <sheetFormatPr defaultRowHeight="15" x14ac:dyDescent="0.25"/>
  <cols>
    <col min="2" max="2" width="15.85546875" customWidth="1"/>
    <col min="7" max="7" width="9.85546875" customWidth="1"/>
    <col min="20" max="20" width="9.7109375" customWidth="1"/>
    <col min="23" max="23" width="25.140625" customWidth="1"/>
    <col min="29" max="29" width="27.5703125" bestFit="1" customWidth="1"/>
    <col min="30" max="30" width="15" bestFit="1" customWidth="1"/>
    <col min="31" max="31" width="22.140625" bestFit="1" customWidth="1"/>
    <col min="32" max="32" width="17" bestFit="1" customWidth="1"/>
  </cols>
  <sheetData>
    <row r="1" spans="1:34" ht="15" customHeight="1" thickBot="1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2" t="s">
        <v>1</v>
      </c>
      <c r="Z1" s="3"/>
      <c r="AC1" s="4" t="s">
        <v>2</v>
      </c>
      <c r="AD1" s="5" t="s">
        <v>3</v>
      </c>
      <c r="AE1" s="5" t="s">
        <v>4</v>
      </c>
      <c r="AF1" s="5" t="s">
        <v>5</v>
      </c>
    </row>
    <row r="2" spans="1:34" ht="15.75" thickBot="1" x14ac:dyDescent="0.3">
      <c r="B2" s="6" t="s">
        <v>6</v>
      </c>
      <c r="C2" s="6" t="s">
        <v>7</v>
      </c>
      <c r="D2" s="6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7" t="s">
        <v>20</v>
      </c>
      <c r="Q2" s="7" t="s">
        <v>21</v>
      </c>
      <c r="R2" s="7" t="s">
        <v>22</v>
      </c>
      <c r="S2" s="7" t="s">
        <v>23</v>
      </c>
      <c r="T2" s="7" t="s">
        <v>24</v>
      </c>
      <c r="U2" s="7" t="s">
        <v>25</v>
      </c>
      <c r="V2" s="7" t="s">
        <v>26</v>
      </c>
      <c r="W2" s="8" t="s">
        <v>27</v>
      </c>
      <c r="X2" s="9"/>
      <c r="Y2" s="10"/>
      <c r="Z2" s="11"/>
      <c r="AB2" s="12" t="s">
        <v>28</v>
      </c>
      <c r="AC2" s="13">
        <v>1</v>
      </c>
      <c r="AD2" s="14">
        <v>21</v>
      </c>
      <c r="AE2" s="15">
        <v>180.08</v>
      </c>
      <c r="AF2" s="15">
        <v>10</v>
      </c>
      <c r="AH2" s="16"/>
    </row>
    <row r="3" spans="1:34" x14ac:dyDescent="0.25">
      <c r="A3" s="17" t="s">
        <v>29</v>
      </c>
      <c r="B3" s="16">
        <v>0.5232</v>
      </c>
      <c r="C3" s="16">
        <v>0.53269999999999995</v>
      </c>
      <c r="D3" s="16">
        <v>1.9358</v>
      </c>
      <c r="E3" s="16">
        <v>0.54</v>
      </c>
      <c r="F3" s="16">
        <v>0.5454</v>
      </c>
      <c r="G3" s="16">
        <v>0.57250000000000001</v>
      </c>
      <c r="H3" s="16">
        <v>1.9289000000000001</v>
      </c>
      <c r="I3" s="16">
        <v>0.5101</v>
      </c>
      <c r="J3" s="16">
        <v>0.54510000000000003</v>
      </c>
      <c r="K3" s="9">
        <v>1.4068000000000001</v>
      </c>
      <c r="L3" s="16">
        <v>0.53</v>
      </c>
      <c r="M3" s="9">
        <v>1.2827999999999999</v>
      </c>
      <c r="N3" s="16">
        <v>0.53600000000000003</v>
      </c>
      <c r="O3" s="16">
        <v>0.62570000000000003</v>
      </c>
      <c r="P3" s="16">
        <v>0.71950000000000003</v>
      </c>
      <c r="Q3" s="16">
        <v>0.55000000000000004</v>
      </c>
      <c r="R3" s="16">
        <v>0.54320000000000002</v>
      </c>
      <c r="S3" s="16">
        <v>0.54239999999999999</v>
      </c>
      <c r="T3" s="16">
        <v>0.56869999999999998</v>
      </c>
      <c r="U3" s="16">
        <v>0.50680000000000003</v>
      </c>
      <c r="V3" s="16">
        <v>1.02</v>
      </c>
      <c r="W3" s="18">
        <v>1</v>
      </c>
      <c r="X3" s="9"/>
      <c r="Y3" s="10"/>
      <c r="Z3" s="11"/>
      <c r="AB3" s="12"/>
      <c r="AC3" s="13">
        <v>2</v>
      </c>
      <c r="AD3" s="14">
        <v>19</v>
      </c>
      <c r="AE3" s="15">
        <v>170</v>
      </c>
      <c r="AF3" s="15">
        <v>10</v>
      </c>
      <c r="AH3" s="16"/>
    </row>
    <row r="4" spans="1:34" x14ac:dyDescent="0.25">
      <c r="A4" s="17"/>
      <c r="B4" s="16">
        <v>0.48759999999999998</v>
      </c>
      <c r="C4" s="16">
        <v>0.49059999999999998</v>
      </c>
      <c r="D4" s="16">
        <v>1.9470000000000001</v>
      </c>
      <c r="E4" s="16">
        <v>0.503</v>
      </c>
      <c r="F4" s="16">
        <v>0.51459999999999995</v>
      </c>
      <c r="G4" s="16">
        <v>0.4778</v>
      </c>
      <c r="H4" s="16">
        <v>1.9533</v>
      </c>
      <c r="I4" s="16">
        <v>0.46800000000000003</v>
      </c>
      <c r="J4" s="16">
        <v>0.47870000000000001</v>
      </c>
      <c r="K4" s="9">
        <v>0.83599999999999997</v>
      </c>
      <c r="L4" s="16">
        <v>0.49320000000000003</v>
      </c>
      <c r="M4" s="9">
        <v>0.9405</v>
      </c>
      <c r="N4" s="16">
        <v>0.50449999999999995</v>
      </c>
      <c r="O4" s="16">
        <v>0.53849999999999998</v>
      </c>
      <c r="P4" s="16">
        <v>0.6502</v>
      </c>
      <c r="Q4" s="16">
        <v>0.50439999999999996</v>
      </c>
      <c r="R4" s="16">
        <v>0.48899999999999999</v>
      </c>
      <c r="S4" s="16">
        <v>0.49780000000000002</v>
      </c>
      <c r="T4" s="16">
        <v>0.55410000000000004</v>
      </c>
      <c r="U4" s="16">
        <v>0.43219999999999997</v>
      </c>
      <c r="V4" s="16">
        <v>0.69610000000000005</v>
      </c>
      <c r="W4" s="18">
        <v>2</v>
      </c>
      <c r="X4" s="9"/>
      <c r="Y4" s="10"/>
      <c r="Z4" s="11"/>
      <c r="AB4" s="12"/>
      <c r="AC4" s="13">
        <v>3</v>
      </c>
      <c r="AD4" s="14">
        <v>20</v>
      </c>
      <c r="AE4" s="15">
        <v>184.38</v>
      </c>
      <c r="AF4" s="15">
        <v>11</v>
      </c>
      <c r="AH4" s="16"/>
    </row>
    <row r="5" spans="1:34" x14ac:dyDescent="0.25">
      <c r="A5" s="17"/>
      <c r="B5" s="16">
        <v>0.49630000000000002</v>
      </c>
      <c r="C5" s="16">
        <v>0.49869999999999998</v>
      </c>
      <c r="D5" s="16">
        <v>1.8125</v>
      </c>
      <c r="E5" s="16">
        <v>0.47199999999999998</v>
      </c>
      <c r="F5" s="16">
        <v>0.54390000000000005</v>
      </c>
      <c r="G5" s="16">
        <v>0.4909</v>
      </c>
      <c r="H5" s="16">
        <v>1.8008</v>
      </c>
      <c r="I5" s="16">
        <v>0.46</v>
      </c>
      <c r="J5" s="16">
        <v>0.49909999999999999</v>
      </c>
      <c r="K5" s="9">
        <v>0.71509999999999996</v>
      </c>
      <c r="L5" s="16">
        <v>0.499</v>
      </c>
      <c r="M5" s="9">
        <v>0.70430000000000004</v>
      </c>
      <c r="N5" s="16">
        <v>0.49270000000000003</v>
      </c>
      <c r="O5" s="16">
        <v>0.51800000000000002</v>
      </c>
      <c r="P5" s="16">
        <v>0.52339999999999998</v>
      </c>
      <c r="Q5" s="16">
        <v>0.49719999999999998</v>
      </c>
      <c r="R5" s="16">
        <v>0.48209999999999997</v>
      </c>
      <c r="S5" s="16">
        <v>0.48480000000000001</v>
      </c>
      <c r="T5" s="16">
        <v>0.52769999999999995</v>
      </c>
      <c r="U5" s="16">
        <v>0.44650000000000001</v>
      </c>
      <c r="V5" s="16">
        <v>0.50160000000000005</v>
      </c>
      <c r="W5" s="18">
        <v>3</v>
      </c>
      <c r="X5" s="9"/>
      <c r="Y5" s="10"/>
      <c r="Z5" s="11"/>
      <c r="AB5" s="12"/>
      <c r="AC5" s="13">
        <v>4</v>
      </c>
      <c r="AD5" s="14">
        <v>25</v>
      </c>
      <c r="AE5" s="15">
        <v>175</v>
      </c>
      <c r="AF5" s="15">
        <v>10</v>
      </c>
      <c r="AH5" s="16"/>
    </row>
    <row r="6" spans="1:34" x14ac:dyDescent="0.25">
      <c r="A6" s="17"/>
      <c r="B6" s="16">
        <v>0.50629999999999997</v>
      </c>
      <c r="C6" s="16">
        <v>0.51319999999999999</v>
      </c>
      <c r="D6" s="16">
        <v>1.7506999999999999</v>
      </c>
      <c r="E6" s="16">
        <v>0.505</v>
      </c>
      <c r="F6" s="16">
        <v>0.54400000000000004</v>
      </c>
      <c r="G6" s="16">
        <v>0.51200000000000001</v>
      </c>
      <c r="H6" s="16">
        <v>1.9624999999999999</v>
      </c>
      <c r="I6" s="16">
        <v>0.47810000000000002</v>
      </c>
      <c r="J6" s="16">
        <v>0.50219999999999998</v>
      </c>
      <c r="K6" s="9">
        <v>0.8</v>
      </c>
      <c r="L6" s="16">
        <v>0.51160000000000005</v>
      </c>
      <c r="M6" s="9">
        <v>0.80369999999999997</v>
      </c>
      <c r="N6" s="16">
        <v>0.51319999999999999</v>
      </c>
      <c r="O6" s="16">
        <v>0.58919999999999995</v>
      </c>
      <c r="P6" s="16">
        <v>0.53720000000000001</v>
      </c>
      <c r="Q6" s="16">
        <v>0.52370000000000005</v>
      </c>
      <c r="R6" s="16">
        <v>0.50839999999999996</v>
      </c>
      <c r="S6" s="16">
        <v>0.51839999999999997</v>
      </c>
      <c r="T6" s="16">
        <v>0.53990000000000005</v>
      </c>
      <c r="U6" s="16">
        <v>0.45269999999999999</v>
      </c>
      <c r="V6" s="16">
        <v>0.62050000000000005</v>
      </c>
      <c r="W6" s="18">
        <v>4</v>
      </c>
      <c r="X6" s="9"/>
      <c r="Y6" s="10"/>
      <c r="Z6" s="11"/>
      <c r="AB6" s="12"/>
      <c r="AC6" s="13">
        <v>5</v>
      </c>
      <c r="AD6" s="14">
        <v>23</v>
      </c>
      <c r="AE6" s="15">
        <v>180.59</v>
      </c>
      <c r="AF6" s="15">
        <v>10</v>
      </c>
      <c r="AH6" s="16"/>
    </row>
    <row r="7" spans="1:34" x14ac:dyDescent="0.25">
      <c r="A7" s="17"/>
      <c r="B7" s="16">
        <v>0.50080000000000002</v>
      </c>
      <c r="C7" s="16">
        <v>0.52590000000000003</v>
      </c>
      <c r="D7" s="16">
        <v>1.7885</v>
      </c>
      <c r="E7" s="16">
        <v>0.49</v>
      </c>
      <c r="F7" s="16">
        <v>0.54810000000000003</v>
      </c>
      <c r="G7" s="16">
        <v>0.50700000000000001</v>
      </c>
      <c r="H7" s="16">
        <v>1.7863</v>
      </c>
      <c r="I7" s="16">
        <v>0.48699999999999999</v>
      </c>
      <c r="J7" s="16">
        <v>0.50900000000000001</v>
      </c>
      <c r="K7" s="9">
        <v>0.88329999999999997</v>
      </c>
      <c r="L7" s="16">
        <v>0.51290000000000002</v>
      </c>
      <c r="M7" s="9">
        <v>0.72509999999999997</v>
      </c>
      <c r="N7" s="16">
        <v>0.51419999999999999</v>
      </c>
      <c r="O7" s="16">
        <v>0.55359999999999998</v>
      </c>
      <c r="P7" s="16">
        <v>0.53010000000000002</v>
      </c>
      <c r="Q7" s="16">
        <v>0.53349999999999997</v>
      </c>
      <c r="R7" s="16">
        <v>0.50509999999999999</v>
      </c>
      <c r="S7" s="16">
        <v>0.51619999999999999</v>
      </c>
      <c r="T7" s="16">
        <v>0.54039999999999999</v>
      </c>
      <c r="U7" s="16">
        <v>0.49070000000000003</v>
      </c>
      <c r="V7" s="16">
        <v>0.70130000000000003</v>
      </c>
      <c r="W7" s="18">
        <v>5</v>
      </c>
      <c r="X7" s="9"/>
      <c r="Y7" s="10"/>
      <c r="Z7" s="11"/>
      <c r="AB7" s="12"/>
      <c r="AC7" s="19">
        <v>6</v>
      </c>
      <c r="AD7" s="20">
        <v>26</v>
      </c>
      <c r="AE7" s="21">
        <v>170</v>
      </c>
      <c r="AF7" s="21">
        <v>12</v>
      </c>
      <c r="AH7" s="16"/>
    </row>
    <row r="8" spans="1:34" ht="15.75" thickBot="1" x14ac:dyDescent="0.3">
      <c r="A8" s="17"/>
      <c r="B8" s="22">
        <v>0.51429999999999998</v>
      </c>
      <c r="C8" s="22">
        <v>0.52039999999999997</v>
      </c>
      <c r="D8" s="22">
        <v>1.9847999999999999</v>
      </c>
      <c r="E8" s="22">
        <v>0.48299999999999998</v>
      </c>
      <c r="F8" s="22">
        <v>0.52849999999999997</v>
      </c>
      <c r="G8" s="22">
        <v>0.50690000000000002</v>
      </c>
      <c r="H8" s="22">
        <v>1.9798</v>
      </c>
      <c r="I8" s="22">
        <v>0.45</v>
      </c>
      <c r="J8" s="22">
        <v>0.49380000000000002</v>
      </c>
      <c r="K8" s="23">
        <v>1.0163</v>
      </c>
      <c r="L8" s="22">
        <v>0.50629999999999997</v>
      </c>
      <c r="M8" s="23">
        <v>0.81969999999999998</v>
      </c>
      <c r="N8" s="22">
        <v>0.51249999999999996</v>
      </c>
      <c r="O8" s="22">
        <v>0.57499999999999996</v>
      </c>
      <c r="P8" s="22">
        <v>0.58389999999999997</v>
      </c>
      <c r="Q8" s="22">
        <v>0.53720000000000001</v>
      </c>
      <c r="R8" s="22">
        <v>0.50129999999999997</v>
      </c>
      <c r="S8" s="22">
        <v>0.50980000000000003</v>
      </c>
      <c r="T8" s="22">
        <v>0.54220000000000002</v>
      </c>
      <c r="U8" s="22">
        <v>0.4733</v>
      </c>
      <c r="V8" s="22">
        <v>0.68540000000000001</v>
      </c>
      <c r="W8" s="18">
        <v>6</v>
      </c>
      <c r="X8" s="9"/>
      <c r="Y8" s="10"/>
      <c r="Z8" s="11"/>
      <c r="AB8" s="24" t="s">
        <v>30</v>
      </c>
      <c r="AC8" s="13"/>
      <c r="AD8" s="25">
        <v>19</v>
      </c>
      <c r="AE8" s="15">
        <v>160</v>
      </c>
      <c r="AF8" s="15">
        <v>11</v>
      </c>
      <c r="AH8" s="16"/>
    </row>
    <row r="9" spans="1:34" ht="15" customHeight="1" x14ac:dyDescent="0.25">
      <c r="A9" s="26" t="s">
        <v>31</v>
      </c>
      <c r="B9" s="16">
        <v>0.52559999999999996</v>
      </c>
      <c r="C9" s="16">
        <v>0.53359999999999996</v>
      </c>
      <c r="D9" s="16">
        <v>1.8266</v>
      </c>
      <c r="E9" s="16">
        <v>0.56499999999999995</v>
      </c>
      <c r="F9" s="16">
        <v>0.54569999999999996</v>
      </c>
      <c r="G9" s="16">
        <v>0.52700000000000002</v>
      </c>
      <c r="H9" s="16">
        <v>1.8595999999999999</v>
      </c>
      <c r="I9" s="16">
        <v>0.495</v>
      </c>
      <c r="J9" s="16">
        <v>0.52100000000000002</v>
      </c>
      <c r="K9" s="9">
        <v>1.0004999999999999</v>
      </c>
      <c r="L9" s="16">
        <v>0.52370000000000005</v>
      </c>
      <c r="M9" s="9">
        <v>0.67879999999999996</v>
      </c>
      <c r="N9" s="16">
        <v>0.53539999999999999</v>
      </c>
      <c r="O9" s="16">
        <v>0.59899999999999998</v>
      </c>
      <c r="P9" s="16">
        <v>0.72929999999999995</v>
      </c>
      <c r="Q9" s="16">
        <v>0.52329999999999999</v>
      </c>
      <c r="R9" s="16">
        <v>0.52549999999999997</v>
      </c>
      <c r="S9" s="16">
        <v>0.61</v>
      </c>
      <c r="T9" s="16">
        <v>0.54879999999999995</v>
      </c>
      <c r="U9" s="16">
        <v>0.49659999999999999</v>
      </c>
      <c r="V9" s="16">
        <v>0.7712</v>
      </c>
      <c r="W9" s="18">
        <v>7</v>
      </c>
      <c r="X9" s="9"/>
      <c r="Y9" s="10"/>
      <c r="Z9" s="11"/>
      <c r="AB9" s="24"/>
      <c r="AC9" s="13">
        <v>7</v>
      </c>
      <c r="AD9" s="14">
        <v>19</v>
      </c>
      <c r="AE9" s="15">
        <v>160</v>
      </c>
      <c r="AF9" s="15">
        <v>10</v>
      </c>
      <c r="AH9" s="16"/>
    </row>
    <row r="10" spans="1:34" x14ac:dyDescent="0.25">
      <c r="A10" s="26"/>
      <c r="B10" s="16">
        <v>0.50260000000000005</v>
      </c>
      <c r="C10" s="16">
        <v>0.52639999999999998</v>
      </c>
      <c r="D10" s="16">
        <v>1.7069000000000001</v>
      </c>
      <c r="E10" s="16">
        <v>0.503</v>
      </c>
      <c r="F10" s="16">
        <v>0.55130000000000001</v>
      </c>
      <c r="G10" s="16">
        <v>0.49830000000000002</v>
      </c>
      <c r="H10" s="16">
        <v>1.8434999999999999</v>
      </c>
      <c r="I10" s="16">
        <v>0.48499999999999999</v>
      </c>
      <c r="J10" s="16">
        <v>0.5131</v>
      </c>
      <c r="K10" s="9">
        <v>0.91479999999999995</v>
      </c>
      <c r="L10" s="16">
        <v>0.5161</v>
      </c>
      <c r="M10" s="9">
        <v>0.71740000000000004</v>
      </c>
      <c r="N10" s="16">
        <v>0.52229999999999999</v>
      </c>
      <c r="O10" s="16">
        <v>0.56689999999999996</v>
      </c>
      <c r="P10" s="16">
        <v>0.58399999999999996</v>
      </c>
      <c r="Q10" s="16">
        <v>0.52129999999999999</v>
      </c>
      <c r="R10" s="16">
        <v>0.52159999999999995</v>
      </c>
      <c r="S10" s="16">
        <v>0.53439999999999999</v>
      </c>
      <c r="T10" s="16">
        <v>0.54890000000000005</v>
      </c>
      <c r="U10" s="16">
        <v>0.4471</v>
      </c>
      <c r="V10" s="16">
        <v>0.60129999999999995</v>
      </c>
      <c r="W10" s="18">
        <v>8</v>
      </c>
      <c r="X10" s="9"/>
      <c r="Y10" s="10"/>
      <c r="Z10" s="11"/>
      <c r="AB10" s="24"/>
      <c r="AC10" s="13">
        <v>8</v>
      </c>
      <c r="AD10" s="14">
        <v>20</v>
      </c>
      <c r="AE10" s="15">
        <v>190</v>
      </c>
      <c r="AF10" s="15">
        <v>11</v>
      </c>
      <c r="AH10" s="16"/>
    </row>
    <row r="11" spans="1:34" x14ac:dyDescent="0.25">
      <c r="A11" s="26"/>
      <c r="B11" s="16">
        <v>0.52939999999999998</v>
      </c>
      <c r="C11" s="16">
        <v>0.53100000000000003</v>
      </c>
      <c r="D11" s="16">
        <v>1.9596</v>
      </c>
      <c r="E11" s="16">
        <v>0.53</v>
      </c>
      <c r="F11" s="16">
        <v>0.56379999999999997</v>
      </c>
      <c r="G11" s="16">
        <v>0.51080000000000003</v>
      </c>
      <c r="H11" s="16">
        <v>1.8962000000000001</v>
      </c>
      <c r="I11" s="16">
        <v>0.5</v>
      </c>
      <c r="J11" s="16">
        <v>0.52200000000000002</v>
      </c>
      <c r="K11" s="9">
        <v>0.80200000000000005</v>
      </c>
      <c r="L11" s="16">
        <v>0.52769999999999995</v>
      </c>
      <c r="M11" s="9">
        <v>0.90180000000000005</v>
      </c>
      <c r="N11" s="16">
        <v>0.54879999999999995</v>
      </c>
      <c r="O11" s="16">
        <v>0.57150000000000001</v>
      </c>
      <c r="P11" s="16">
        <v>0.57769999999999999</v>
      </c>
      <c r="Q11" s="16">
        <v>0.52729999999999999</v>
      </c>
      <c r="R11" s="16">
        <v>0.52849999999999997</v>
      </c>
      <c r="S11" s="16">
        <v>0.53790000000000004</v>
      </c>
      <c r="T11" s="16">
        <v>0.55430000000000001</v>
      </c>
      <c r="U11" s="16">
        <v>0.4264</v>
      </c>
      <c r="V11" s="16">
        <v>0.57989999999999997</v>
      </c>
      <c r="W11" s="18">
        <v>9</v>
      </c>
      <c r="X11" s="9"/>
      <c r="Y11" s="10"/>
      <c r="Z11" s="11"/>
      <c r="AB11" s="24"/>
      <c r="AC11" s="13">
        <v>9</v>
      </c>
      <c r="AD11" s="14">
        <v>26</v>
      </c>
      <c r="AE11" s="15">
        <v>175</v>
      </c>
      <c r="AF11" s="15">
        <v>10</v>
      </c>
      <c r="AH11" s="16"/>
    </row>
    <row r="12" spans="1:34" x14ac:dyDescent="0.25">
      <c r="A12" s="26"/>
      <c r="B12" s="16">
        <v>0.53890000000000005</v>
      </c>
      <c r="C12" s="16">
        <v>0.54359999999999997</v>
      </c>
      <c r="D12" s="16">
        <v>1.9570000000000001</v>
      </c>
      <c r="E12" s="16">
        <v>0.52500000000000002</v>
      </c>
      <c r="F12" s="16">
        <v>0.57340000000000002</v>
      </c>
      <c r="G12" s="16">
        <v>0.53029999999999999</v>
      </c>
      <c r="H12" s="16">
        <v>2.0124</v>
      </c>
      <c r="I12" s="16">
        <v>0.49</v>
      </c>
      <c r="J12" s="16">
        <v>0.53510000000000002</v>
      </c>
      <c r="K12" s="9">
        <v>0.84850000000000003</v>
      </c>
      <c r="L12" s="16">
        <v>0.54469999999999996</v>
      </c>
      <c r="M12" s="9">
        <v>0.93300000000000005</v>
      </c>
      <c r="N12" s="16">
        <v>0.55269999999999997</v>
      </c>
      <c r="O12" s="16">
        <v>0.57530000000000003</v>
      </c>
      <c r="P12" s="16">
        <v>0.57269999999999999</v>
      </c>
      <c r="Q12" s="16">
        <v>0.5534</v>
      </c>
      <c r="R12" s="16">
        <v>0.53159999999999996</v>
      </c>
      <c r="S12" s="16">
        <v>0.57010000000000005</v>
      </c>
      <c r="T12" s="16">
        <v>0.59219999999999995</v>
      </c>
      <c r="U12" s="16">
        <v>0.50329999999999997</v>
      </c>
      <c r="V12" s="16">
        <v>0.63570000000000004</v>
      </c>
      <c r="W12" s="18">
        <v>10</v>
      </c>
      <c r="X12" s="9"/>
      <c r="Y12" s="10"/>
      <c r="Z12" s="11"/>
      <c r="AB12" s="24"/>
      <c r="AC12" s="13">
        <v>10</v>
      </c>
      <c r="AD12" s="14">
        <v>26</v>
      </c>
      <c r="AE12" s="15">
        <v>190</v>
      </c>
      <c r="AF12" s="15">
        <v>10</v>
      </c>
      <c r="AH12" s="16"/>
    </row>
    <row r="13" spans="1:34" x14ac:dyDescent="0.25">
      <c r="A13" s="26"/>
      <c r="B13" s="16">
        <v>0.55279999999999996</v>
      </c>
      <c r="C13" s="16">
        <v>0.56459999999999999</v>
      </c>
      <c r="D13" s="16">
        <v>1.8613999999999999</v>
      </c>
      <c r="E13" s="16">
        <v>0.51</v>
      </c>
      <c r="F13" s="16">
        <v>0.58230000000000004</v>
      </c>
      <c r="G13" s="16">
        <v>0.5302</v>
      </c>
      <c r="H13" s="16">
        <v>1.9706999999999999</v>
      </c>
      <c r="I13" s="16">
        <v>0.502</v>
      </c>
      <c r="J13" s="16">
        <v>0.54649999999999999</v>
      </c>
      <c r="K13" s="9">
        <v>0.95920000000000005</v>
      </c>
      <c r="L13" s="16">
        <v>0.55049999999999999</v>
      </c>
      <c r="M13" s="9">
        <v>0.79559999999999997</v>
      </c>
      <c r="N13" s="16">
        <v>0.55389999999999995</v>
      </c>
      <c r="O13" s="16">
        <v>0.57399999999999995</v>
      </c>
      <c r="P13" s="16">
        <v>0.56159999999999999</v>
      </c>
      <c r="Q13" s="16">
        <v>0.5605</v>
      </c>
      <c r="R13" s="16">
        <v>0.55520000000000003</v>
      </c>
      <c r="S13" s="16">
        <v>0.55589999999999995</v>
      </c>
      <c r="T13" s="16">
        <v>0.58760000000000001</v>
      </c>
      <c r="U13" s="16">
        <v>0.46500000000000002</v>
      </c>
      <c r="V13" s="16">
        <v>0.73429999999999995</v>
      </c>
      <c r="W13" s="18">
        <v>11</v>
      </c>
      <c r="X13" s="9"/>
      <c r="Y13" s="10"/>
      <c r="Z13" s="11"/>
      <c r="AB13" s="24"/>
      <c r="AC13" s="13">
        <v>11</v>
      </c>
      <c r="AD13" s="14">
        <v>25</v>
      </c>
      <c r="AE13" s="15">
        <v>160</v>
      </c>
      <c r="AF13" s="15">
        <v>10</v>
      </c>
      <c r="AH13" s="16"/>
    </row>
    <row r="14" spans="1:34" x14ac:dyDescent="0.25">
      <c r="A14" s="26"/>
      <c r="B14" s="16">
        <v>0.52</v>
      </c>
      <c r="C14" s="16">
        <v>0.54120000000000001</v>
      </c>
      <c r="D14" s="16">
        <v>1.7763</v>
      </c>
      <c r="E14" s="16">
        <v>0.5504</v>
      </c>
      <c r="F14" s="16">
        <v>0.57730000000000004</v>
      </c>
      <c r="G14" s="16">
        <v>0.53610000000000002</v>
      </c>
      <c r="H14" s="16">
        <v>1.9795</v>
      </c>
      <c r="I14" s="16">
        <v>0.53200000000000003</v>
      </c>
      <c r="J14" s="16">
        <v>0.5474</v>
      </c>
      <c r="K14" s="9">
        <v>0.7702</v>
      </c>
      <c r="L14" s="16">
        <v>0.54269999999999996</v>
      </c>
      <c r="M14" s="9">
        <v>0.79349999999999998</v>
      </c>
      <c r="N14" s="16">
        <v>0.55579999999999996</v>
      </c>
      <c r="O14" s="16">
        <v>0.56930000000000003</v>
      </c>
      <c r="P14" s="16">
        <v>0.52559999999999996</v>
      </c>
      <c r="Q14" s="16">
        <v>0.54690000000000005</v>
      </c>
      <c r="R14" s="16">
        <v>0.54849999999999999</v>
      </c>
      <c r="S14" s="16">
        <v>0.55369999999999997</v>
      </c>
      <c r="T14" s="16">
        <v>0.5786</v>
      </c>
      <c r="U14" s="16">
        <v>0.46539999999999998</v>
      </c>
      <c r="V14" s="16">
        <v>0.67879999999999996</v>
      </c>
      <c r="W14" s="18">
        <v>12</v>
      </c>
      <c r="X14" s="9"/>
      <c r="Y14" s="10"/>
      <c r="Z14" s="11"/>
      <c r="AB14" s="16"/>
      <c r="AD14" s="16"/>
    </row>
    <row r="15" spans="1:34" x14ac:dyDescent="0.25"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1"/>
      <c r="AC15" s="27" t="s">
        <v>32</v>
      </c>
      <c r="AD15" s="25">
        <v>0.93500000000000005</v>
      </c>
      <c r="AE15" s="25">
        <v>0.63200000000000001</v>
      </c>
      <c r="AF15" s="25" t="s">
        <v>33</v>
      </c>
    </row>
    <row r="16" spans="1:34" ht="15.75" thickBot="1" x14ac:dyDescent="0.3">
      <c r="B16" s="28" t="s">
        <v>6</v>
      </c>
      <c r="C16" s="28" t="s">
        <v>7</v>
      </c>
      <c r="D16" s="28" t="s">
        <v>8</v>
      </c>
      <c r="E16" s="5" t="s">
        <v>9</v>
      </c>
      <c r="F16" s="5" t="s">
        <v>10</v>
      </c>
      <c r="G16" s="5" t="s">
        <v>11</v>
      </c>
      <c r="H16" s="5" t="s">
        <v>12</v>
      </c>
      <c r="I16" s="5" t="s">
        <v>13</v>
      </c>
      <c r="J16" s="5" t="s">
        <v>14</v>
      </c>
      <c r="K16" s="5" t="s">
        <v>15</v>
      </c>
      <c r="L16" s="5" t="s">
        <v>16</v>
      </c>
      <c r="M16" s="5" t="s">
        <v>17</v>
      </c>
      <c r="N16" s="5" t="s">
        <v>18</v>
      </c>
      <c r="O16" s="5" t="s">
        <v>19</v>
      </c>
      <c r="P16" s="5" t="s">
        <v>20</v>
      </c>
      <c r="Q16" s="5" t="s">
        <v>21</v>
      </c>
      <c r="R16" s="5" t="s">
        <v>22</v>
      </c>
      <c r="S16" s="5" t="s">
        <v>23</v>
      </c>
      <c r="T16" s="5" t="s">
        <v>24</v>
      </c>
      <c r="U16" s="5" t="s">
        <v>25</v>
      </c>
      <c r="V16" s="5" t="s">
        <v>26</v>
      </c>
      <c r="W16" s="9"/>
      <c r="X16" s="9"/>
      <c r="Y16" s="10"/>
      <c r="Z16" s="11"/>
      <c r="AB16" s="29" t="s">
        <v>28</v>
      </c>
      <c r="AD16" s="9"/>
      <c r="AE16" s="25"/>
      <c r="AF16" s="30"/>
    </row>
    <row r="17" spans="1:32" ht="15.75" thickBot="1" x14ac:dyDescent="0.3">
      <c r="A17" s="31" t="s">
        <v>34</v>
      </c>
      <c r="B17" s="32" t="s">
        <v>35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3" t="s">
        <v>36</v>
      </c>
      <c r="X17" s="34" t="s">
        <v>37</v>
      </c>
      <c r="Y17" s="10"/>
      <c r="Z17" s="11"/>
      <c r="AC17" s="13" t="s">
        <v>38</v>
      </c>
      <c r="AD17" s="35">
        <f>AVERAGE(AD2:AD7)</f>
        <v>22.333333333333332</v>
      </c>
      <c r="AE17" s="35">
        <f>AVERAGE(AE2:AE7)</f>
        <v>176.67500000000004</v>
      </c>
      <c r="AF17" s="35">
        <f>AVERAGE(AF2:AF7)</f>
        <v>10.5</v>
      </c>
    </row>
    <row r="18" spans="1:32" x14ac:dyDescent="0.25">
      <c r="A18" s="36"/>
      <c r="B18" s="37">
        <v>2.5999999999999999E-2</v>
      </c>
      <c r="C18" s="37">
        <v>8.6999999999999994E-3</v>
      </c>
      <c r="D18" s="38">
        <v>0.93720000000000003</v>
      </c>
      <c r="E18" s="37">
        <v>4.5999999999999999E-2</v>
      </c>
      <c r="F18" s="37">
        <v>4.3E-3</v>
      </c>
      <c r="G18" s="38">
        <v>0.24030000000000001</v>
      </c>
      <c r="H18" s="38">
        <v>0.5887</v>
      </c>
      <c r="I18" s="38">
        <v>6.4899999999999999E-2</v>
      </c>
      <c r="J18" s="37">
        <v>2.5999999999999999E-2</v>
      </c>
      <c r="K18" s="39" t="s">
        <v>33</v>
      </c>
      <c r="L18" s="37">
        <v>1.52E-2</v>
      </c>
      <c r="M18" s="39">
        <v>0.48480000000000001</v>
      </c>
      <c r="N18" s="37">
        <v>8.6999999999999994E-3</v>
      </c>
      <c r="O18" s="38">
        <v>0.69910000000000005</v>
      </c>
      <c r="P18" s="39">
        <v>0.81820000000000004</v>
      </c>
      <c r="Q18" s="38">
        <v>0.39389999999999997</v>
      </c>
      <c r="R18" s="37">
        <v>2.5999999999999999E-2</v>
      </c>
      <c r="S18" s="37">
        <v>8.6999999999999994E-3</v>
      </c>
      <c r="T18" s="37">
        <v>4.1099999999999998E-2</v>
      </c>
      <c r="U18" s="39" t="s">
        <v>33</v>
      </c>
      <c r="V18" s="39">
        <v>0.81820000000000004</v>
      </c>
      <c r="W18" s="40"/>
      <c r="X18" s="41" t="s">
        <v>39</v>
      </c>
      <c r="Y18" s="10"/>
      <c r="Z18" s="11"/>
      <c r="AC18" s="13" t="s">
        <v>40</v>
      </c>
      <c r="AD18" s="35">
        <f>STDEV(AD2:AD7)</f>
        <v>2.8047578623950229</v>
      </c>
      <c r="AE18" s="35">
        <f>STDEV(AE2:AE7)</f>
        <v>5.9700108877622675</v>
      </c>
      <c r="AF18" s="35">
        <f>STDEV(AF2:AF7)</f>
        <v>0.83666002653407556</v>
      </c>
    </row>
    <row r="19" spans="1:32" ht="15.75" thickBot="1" x14ac:dyDescent="0.3">
      <c r="A19" s="36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  <c r="W19" s="44" t="s">
        <v>41</v>
      </c>
      <c r="Y19" s="10"/>
      <c r="Z19" s="11"/>
      <c r="AC19" s="45"/>
      <c r="AD19" s="46"/>
      <c r="AE19" s="46"/>
      <c r="AF19" s="46"/>
    </row>
    <row r="20" spans="1:32" x14ac:dyDescent="0.25">
      <c r="A20" s="36"/>
      <c r="B20" s="47">
        <f t="shared" ref="B20:H20" si="0">AVERAGE(B3:B8)</f>
        <v>0.50474999999999992</v>
      </c>
      <c r="C20" s="47">
        <f t="shared" si="0"/>
        <v>0.51358333333333328</v>
      </c>
      <c r="D20" s="47">
        <f t="shared" si="0"/>
        <v>1.8698833333333333</v>
      </c>
      <c r="E20" s="47">
        <f t="shared" si="0"/>
        <v>0.4988333333333333</v>
      </c>
      <c r="F20" s="47">
        <f t="shared" si="0"/>
        <v>0.53741666666666665</v>
      </c>
      <c r="G20" s="47">
        <f t="shared" si="0"/>
        <v>0.51118333333333332</v>
      </c>
      <c r="H20" s="47">
        <f t="shared" si="0"/>
        <v>1.9019333333333333</v>
      </c>
      <c r="I20" s="47">
        <f>AVERAGE(I3:I8)</f>
        <v>0.47553333333333336</v>
      </c>
      <c r="J20" s="47">
        <f t="shared" ref="J20:V20" si="1">AVERAGE(J3:J8)</f>
        <v>0.50464999999999993</v>
      </c>
      <c r="K20" s="47">
        <f t="shared" si="1"/>
        <v>0.94291666666666674</v>
      </c>
      <c r="L20" s="47">
        <f t="shared" si="1"/>
        <v>0.50883333333333336</v>
      </c>
      <c r="M20" s="47">
        <f t="shared" si="1"/>
        <v>0.87935000000000008</v>
      </c>
      <c r="N20" s="47">
        <f t="shared" si="1"/>
        <v>0.51218333333333332</v>
      </c>
      <c r="O20" s="47">
        <f t="shared" si="1"/>
        <v>0.56666666666666654</v>
      </c>
      <c r="P20" s="47">
        <f t="shared" si="1"/>
        <v>0.59071666666666667</v>
      </c>
      <c r="Q20" s="47">
        <f t="shared" si="1"/>
        <v>0.52433333333333343</v>
      </c>
      <c r="R20" s="47">
        <f t="shared" si="1"/>
        <v>0.50485000000000002</v>
      </c>
      <c r="S20" s="47">
        <f t="shared" si="1"/>
        <v>0.51156666666666661</v>
      </c>
      <c r="T20" s="47">
        <f t="shared" si="1"/>
        <v>0.5455000000000001</v>
      </c>
      <c r="U20" s="47">
        <f t="shared" si="1"/>
        <v>0.46703333333333336</v>
      </c>
      <c r="V20" s="47">
        <f t="shared" si="1"/>
        <v>0.70414999999999994</v>
      </c>
      <c r="W20" s="48" t="s">
        <v>38</v>
      </c>
      <c r="Y20" s="10"/>
      <c r="Z20" s="11"/>
      <c r="AB20" s="29" t="s">
        <v>30</v>
      </c>
      <c r="AC20" s="45"/>
      <c r="AD20" s="46"/>
      <c r="AE20" s="46"/>
      <c r="AF20" s="46"/>
    </row>
    <row r="21" spans="1:32" x14ac:dyDescent="0.25">
      <c r="A21" s="36"/>
      <c r="B21" s="47">
        <f>STDEV(B3:B8)</f>
        <v>1.2768202692626709E-2</v>
      </c>
      <c r="C21" s="47">
        <f t="shared" ref="C21:V21" si="2">STDEV(C3:C8)</f>
        <v>1.6208074119606768E-2</v>
      </c>
      <c r="D21" s="47">
        <f t="shared" si="2"/>
        <v>9.7589536665908333E-2</v>
      </c>
      <c r="E21" s="47">
        <f t="shared" si="2"/>
        <v>2.3659388552256959E-2</v>
      </c>
      <c r="F21" s="47">
        <f t="shared" si="2"/>
        <v>1.3140383048704006E-2</v>
      </c>
      <c r="G21" s="47">
        <f t="shared" si="2"/>
        <v>3.262547573088654E-2</v>
      </c>
      <c r="H21" s="47">
        <f t="shared" si="2"/>
        <v>8.5669473365176399E-2</v>
      </c>
      <c r="I21" s="47">
        <f t="shared" si="2"/>
        <v>2.1367795082007555E-2</v>
      </c>
      <c r="J21" s="47">
        <f t="shared" si="2"/>
        <v>2.2284770584414828E-2</v>
      </c>
      <c r="K21" s="47">
        <f t="shared" si="2"/>
        <v>0.24814664548743479</v>
      </c>
      <c r="L21" s="47">
        <f t="shared" si="2"/>
        <v>1.2804165988718941E-2</v>
      </c>
      <c r="M21" s="47">
        <f t="shared" si="2"/>
        <v>0.2145823082176157</v>
      </c>
      <c r="N21" s="47">
        <f t="shared" si="2"/>
        <v>1.4220185183979387E-2</v>
      </c>
      <c r="O21" s="47">
        <f t="shared" si="2"/>
        <v>3.8456919620097847E-2</v>
      </c>
      <c r="P21" s="47">
        <f t="shared" si="2"/>
        <v>7.9044074203362916E-2</v>
      </c>
      <c r="Q21" s="47">
        <f t="shared" si="2"/>
        <v>2.0210459338339336E-2</v>
      </c>
      <c r="R21" s="47">
        <f t="shared" si="2"/>
        <v>2.1282739485320036E-2</v>
      </c>
      <c r="S21" s="47">
        <f t="shared" si="2"/>
        <v>1.9636462682129544E-2</v>
      </c>
      <c r="T21" s="47">
        <f t="shared" si="2"/>
        <v>1.4123030836190943E-2</v>
      </c>
      <c r="U21" s="47">
        <f t="shared" si="2"/>
        <v>2.8359102007409678E-2</v>
      </c>
      <c r="V21" s="47">
        <f t="shared" si="2"/>
        <v>0.17216825200948074</v>
      </c>
      <c r="W21" s="48" t="s">
        <v>40</v>
      </c>
      <c r="Y21" s="10"/>
      <c r="Z21" s="11"/>
      <c r="AC21" s="4" t="s">
        <v>38</v>
      </c>
      <c r="AD21" s="35">
        <f>AVERAGE(AD8:AD13)</f>
        <v>22.5</v>
      </c>
      <c r="AE21" s="35">
        <f>AVERAGE(AE8:AE13)</f>
        <v>172.5</v>
      </c>
      <c r="AF21" s="35">
        <f>AVERAGE(AF8:AF13)</f>
        <v>10.333333333333334</v>
      </c>
    </row>
    <row r="22" spans="1:32" ht="15.75" thickBot="1" x14ac:dyDescent="0.3">
      <c r="A22" s="3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9" t="s">
        <v>42</v>
      </c>
      <c r="Y22" s="10"/>
      <c r="Z22" s="11"/>
      <c r="AC22" s="4" t="s">
        <v>40</v>
      </c>
      <c r="AD22" s="35">
        <f>STDEV(AD8:AD13)</f>
        <v>3.5071355833500366</v>
      </c>
      <c r="AE22" s="35">
        <f>STDEV(AE8:AE13)</f>
        <v>14.747881203752625</v>
      </c>
      <c r="AF22" s="35">
        <f>STDEV(AF8:AF13)</f>
        <v>0.51639777949432231</v>
      </c>
    </row>
    <row r="23" spans="1:32" x14ac:dyDescent="0.25">
      <c r="A23" s="36"/>
      <c r="B23" s="47">
        <f>AVERAGE(B9:B14)</f>
        <v>0.52821666666666667</v>
      </c>
      <c r="C23" s="47">
        <f t="shared" ref="C23:V23" si="3">AVERAGE(C9:C14)</f>
        <v>0.54006666666666669</v>
      </c>
      <c r="D23" s="47">
        <f t="shared" si="3"/>
        <v>1.847966666666667</v>
      </c>
      <c r="E23" s="47">
        <f t="shared" si="3"/>
        <v>0.53056666666666663</v>
      </c>
      <c r="F23" s="47">
        <f t="shared" si="3"/>
        <v>0.56563333333333332</v>
      </c>
      <c r="G23" s="47">
        <f t="shared" si="3"/>
        <v>0.52211666666666678</v>
      </c>
      <c r="H23" s="47">
        <f t="shared" si="3"/>
        <v>1.9269833333333333</v>
      </c>
      <c r="I23" s="47">
        <f t="shared" si="3"/>
        <v>0.5006666666666667</v>
      </c>
      <c r="J23" s="47">
        <f t="shared" si="3"/>
        <v>0.53085000000000004</v>
      </c>
      <c r="K23" s="47">
        <f t="shared" si="3"/>
        <v>0.88253333333333339</v>
      </c>
      <c r="L23" s="47">
        <f t="shared" si="3"/>
        <v>0.53423333333333323</v>
      </c>
      <c r="M23" s="47">
        <f t="shared" si="3"/>
        <v>0.80335000000000001</v>
      </c>
      <c r="N23" s="47">
        <f t="shared" si="3"/>
        <v>0.54481666666666673</v>
      </c>
      <c r="O23" s="47">
        <f t="shared" si="3"/>
        <v>0.57599999999999996</v>
      </c>
      <c r="P23" s="47">
        <f t="shared" si="3"/>
        <v>0.59181666666666666</v>
      </c>
      <c r="Q23" s="47">
        <f t="shared" si="3"/>
        <v>0.53878333333333328</v>
      </c>
      <c r="R23" s="47">
        <f t="shared" si="3"/>
        <v>0.5351499999999999</v>
      </c>
      <c r="S23" s="47">
        <f t="shared" si="3"/>
        <v>0.56033333333333335</v>
      </c>
      <c r="T23" s="47">
        <f t="shared" si="3"/>
        <v>0.56840000000000002</v>
      </c>
      <c r="U23" s="47">
        <f t="shared" si="3"/>
        <v>0.46729999999999988</v>
      </c>
      <c r="V23" s="47">
        <f t="shared" si="3"/>
        <v>0.66686666666666661</v>
      </c>
      <c r="W23" s="48" t="s">
        <v>38</v>
      </c>
      <c r="Y23" s="10"/>
      <c r="Z23" s="11"/>
    </row>
    <row r="24" spans="1:32" ht="15.75" thickBot="1" x14ac:dyDescent="0.3">
      <c r="A24" s="50"/>
      <c r="B24" s="51">
        <f>STDEV(B9:B14)</f>
        <v>1.7032018866437001E-2</v>
      </c>
      <c r="C24" s="51">
        <f t="shared" ref="C24:V24" si="4">STDEV(C9:C14)</f>
        <v>1.361215143416597E-2</v>
      </c>
      <c r="D24" s="51">
        <f t="shared" si="4"/>
        <v>0.10002317064893847</v>
      </c>
      <c r="E24" s="51">
        <f t="shared" si="4"/>
        <v>2.3635707450099009E-2</v>
      </c>
      <c r="F24" s="51">
        <f t="shared" si="4"/>
        <v>1.469934238891888E-2</v>
      </c>
      <c r="G24" s="51">
        <f t="shared" si="4"/>
        <v>1.4470579347996625E-2</v>
      </c>
      <c r="H24" s="51">
        <f t="shared" si="4"/>
        <v>6.9889553344306535E-2</v>
      </c>
      <c r="I24" s="51">
        <f t="shared" si="4"/>
        <v>1.6585133905599531E-2</v>
      </c>
      <c r="J24" s="51">
        <f t="shared" si="4"/>
        <v>1.4333841076278185E-2</v>
      </c>
      <c r="K24" s="51">
        <f t="shared" si="4"/>
        <v>9.0661693491058626E-2</v>
      </c>
      <c r="L24" s="51">
        <f t="shared" si="4"/>
        <v>1.3625662063425255E-2</v>
      </c>
      <c r="M24" s="51">
        <f t="shared" si="4"/>
        <v>9.9557737017270401E-2</v>
      </c>
      <c r="N24" s="51">
        <f t="shared" si="4"/>
        <v>1.3242570243977047E-2</v>
      </c>
      <c r="O24" s="51">
        <f t="shared" si="4"/>
        <v>1.1674245157610829E-2</v>
      </c>
      <c r="P24" s="51">
        <f t="shared" si="4"/>
        <v>7.0463023399983685E-2</v>
      </c>
      <c r="Q24" s="51">
        <f t="shared" si="4"/>
        <v>1.6902120182588545E-2</v>
      </c>
      <c r="R24" s="51">
        <f t="shared" si="4"/>
        <v>1.3518690765011257E-2</v>
      </c>
      <c r="S24" s="51">
        <f t="shared" si="4"/>
        <v>2.7573949058244569E-2</v>
      </c>
      <c r="T24" s="51">
        <f t="shared" si="4"/>
        <v>2.0011696579750542E-2</v>
      </c>
      <c r="U24" s="51">
        <f t="shared" si="4"/>
        <v>2.9134996138664569E-2</v>
      </c>
      <c r="V24" s="51">
        <f t="shared" si="4"/>
        <v>7.5377255632364151E-2</v>
      </c>
      <c r="W24" s="52" t="s">
        <v>40</v>
      </c>
      <c r="Y24" s="53"/>
      <c r="Z24" s="54"/>
      <c r="AB24" s="55" t="s">
        <v>43</v>
      </c>
      <c r="AC24" s="4" t="s">
        <v>38</v>
      </c>
      <c r="AD24" s="56">
        <f>AVERAGE(AD2:AD13)</f>
        <v>22.416666666666668</v>
      </c>
      <c r="AE24" s="56">
        <f>AVERAGE(AE2:AE13)</f>
        <v>174.58750000000001</v>
      </c>
      <c r="AF24" s="56">
        <f>AVERAGE(AF2:AF13)</f>
        <v>10.416666666666666</v>
      </c>
    </row>
    <row r="25" spans="1:32" x14ac:dyDescent="0.25">
      <c r="Y25" s="57"/>
      <c r="Z25" s="57"/>
      <c r="AB25" s="55"/>
      <c r="AC25" s="4" t="s">
        <v>40</v>
      </c>
      <c r="AD25" s="56">
        <f>STDEV(AD2:AD13)</f>
        <v>3.0289011909011578</v>
      </c>
      <c r="AE25" s="56">
        <f>STDEV(AE2:AE13)</f>
        <v>10.946136823721709</v>
      </c>
      <c r="AF25" s="56">
        <f>STDEV(AF2:AF13)</f>
        <v>0.66855792342152154</v>
      </c>
    </row>
    <row r="26" spans="1:32" x14ac:dyDescent="0.25">
      <c r="B26" s="58"/>
      <c r="D26" s="58"/>
    </row>
    <row r="27" spans="1:32" ht="15.75" thickBot="1" x14ac:dyDescent="0.3"/>
    <row r="28" spans="1:32" ht="15.75" customHeight="1" thickBot="1" x14ac:dyDescent="0.3">
      <c r="B28" s="1" t="s">
        <v>44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Y28" s="2" t="s">
        <v>45</v>
      </c>
      <c r="Z28" s="3"/>
    </row>
    <row r="29" spans="1:32" ht="15.75" thickBot="1" x14ac:dyDescent="0.3">
      <c r="B29" s="6" t="s">
        <v>6</v>
      </c>
      <c r="C29" s="6" t="s">
        <v>7</v>
      </c>
      <c r="D29" s="6" t="s">
        <v>8</v>
      </c>
      <c r="E29" s="7" t="s">
        <v>9</v>
      </c>
      <c r="F29" s="7" t="s">
        <v>10</v>
      </c>
      <c r="G29" s="7" t="s">
        <v>11</v>
      </c>
      <c r="H29" s="7" t="s">
        <v>12</v>
      </c>
      <c r="I29" s="7" t="s">
        <v>13</v>
      </c>
      <c r="J29" s="7" t="s">
        <v>14</v>
      </c>
      <c r="K29" s="7" t="s">
        <v>15</v>
      </c>
      <c r="L29" s="7" t="s">
        <v>16</v>
      </c>
      <c r="M29" s="7" t="s">
        <v>17</v>
      </c>
      <c r="N29" s="7" t="s">
        <v>18</v>
      </c>
      <c r="O29" s="7" t="s">
        <v>19</v>
      </c>
      <c r="P29" s="7" t="s">
        <v>20</v>
      </c>
      <c r="Q29" s="7" t="s">
        <v>21</v>
      </c>
      <c r="R29" s="7" t="s">
        <v>22</v>
      </c>
      <c r="S29" s="7" t="s">
        <v>23</v>
      </c>
      <c r="T29" s="7" t="s">
        <v>24</v>
      </c>
      <c r="U29" s="7" t="s">
        <v>25</v>
      </c>
      <c r="V29" s="7" t="s">
        <v>26</v>
      </c>
      <c r="W29" s="8" t="s">
        <v>27</v>
      </c>
      <c r="X29" s="9"/>
      <c r="Y29" s="10"/>
      <c r="Z29" s="11"/>
    </row>
    <row r="30" spans="1:32" x14ac:dyDescent="0.25">
      <c r="A30" s="17" t="s">
        <v>29</v>
      </c>
      <c r="B30" s="16">
        <v>0.48730000000000001</v>
      </c>
      <c r="C30">
        <v>0.50409999999999999</v>
      </c>
      <c r="D30" s="59">
        <v>0.95030000000000003</v>
      </c>
      <c r="E30" s="16">
        <v>0.51200000000000001</v>
      </c>
      <c r="F30" s="16">
        <v>0.52449999999999997</v>
      </c>
      <c r="G30" s="16">
        <v>0.5252</v>
      </c>
      <c r="H30" s="9">
        <v>0.92649999999999999</v>
      </c>
      <c r="I30" s="16">
        <v>0.49769999999999998</v>
      </c>
      <c r="J30" s="16">
        <v>0.52170000000000005</v>
      </c>
      <c r="K30" s="9">
        <v>0.89649999999999996</v>
      </c>
      <c r="L30" s="16">
        <v>0.51970000000000005</v>
      </c>
      <c r="M30" s="9">
        <v>0.8448</v>
      </c>
      <c r="N30" s="16">
        <v>0.50719999999999998</v>
      </c>
      <c r="O30" s="16">
        <v>0.59119999999999995</v>
      </c>
      <c r="P30" s="16">
        <v>0.60870000000000002</v>
      </c>
      <c r="Q30" s="16">
        <v>0.51890000000000003</v>
      </c>
      <c r="R30" s="16">
        <v>0.51819999999999999</v>
      </c>
      <c r="S30" s="16">
        <v>0.51490000000000002</v>
      </c>
      <c r="T30" s="16">
        <v>0.54220000000000002</v>
      </c>
      <c r="U30" s="16">
        <v>0.48020000000000002</v>
      </c>
      <c r="V30" s="16">
        <v>0.7147</v>
      </c>
      <c r="W30" s="18">
        <v>1</v>
      </c>
      <c r="X30" s="9"/>
      <c r="Y30" s="10"/>
      <c r="Z30" s="11"/>
    </row>
    <row r="31" spans="1:32" x14ac:dyDescent="0.25">
      <c r="A31" s="17"/>
      <c r="B31" s="16">
        <v>0.4798</v>
      </c>
      <c r="C31">
        <v>0.48420000000000002</v>
      </c>
      <c r="D31" s="59">
        <v>0.99780000000000002</v>
      </c>
      <c r="E31" s="16">
        <v>0.4824</v>
      </c>
      <c r="F31" s="16">
        <v>0.50649999999999995</v>
      </c>
      <c r="G31" s="16">
        <v>0.47560000000000002</v>
      </c>
      <c r="H31" s="9">
        <v>0.97529999999999994</v>
      </c>
      <c r="I31" s="16">
        <v>0.46500000000000002</v>
      </c>
      <c r="J31" s="16">
        <v>0.47449999999999998</v>
      </c>
      <c r="K31" s="9">
        <v>0.70740000000000003</v>
      </c>
      <c r="L31" s="16">
        <v>0.48730000000000001</v>
      </c>
      <c r="M31" s="9">
        <v>0.72929999999999995</v>
      </c>
      <c r="N31" s="16">
        <v>0.50129999999999997</v>
      </c>
      <c r="O31" s="16">
        <v>0.53359999999999996</v>
      </c>
      <c r="P31" s="16">
        <v>0.58240000000000003</v>
      </c>
      <c r="Q31" s="16">
        <v>0.50049999999999994</v>
      </c>
      <c r="R31" s="16">
        <v>0.48609999999999998</v>
      </c>
      <c r="S31" s="16">
        <v>0.4824</v>
      </c>
      <c r="T31" s="16">
        <v>0.52559999999999996</v>
      </c>
      <c r="U31" s="16">
        <v>0.42559999999999998</v>
      </c>
      <c r="V31" s="16">
        <v>0.61450000000000005</v>
      </c>
      <c r="W31" s="18">
        <v>2</v>
      </c>
      <c r="X31" s="9"/>
      <c r="Y31" s="10"/>
      <c r="Z31" s="11"/>
    </row>
    <row r="32" spans="1:32" x14ac:dyDescent="0.25">
      <c r="A32" s="17"/>
      <c r="B32" s="16">
        <v>0.48880000000000001</v>
      </c>
      <c r="C32">
        <v>0.48830000000000001</v>
      </c>
      <c r="D32" s="59">
        <v>0.87629999999999997</v>
      </c>
      <c r="E32" s="16">
        <v>0.4607</v>
      </c>
      <c r="F32" s="16">
        <v>0.53539999999999999</v>
      </c>
      <c r="G32" s="16">
        <v>0.48480000000000001</v>
      </c>
      <c r="H32" s="9">
        <v>0.77349999999999997</v>
      </c>
      <c r="I32" s="16">
        <v>0.45669999999999999</v>
      </c>
      <c r="J32" s="16">
        <v>0.49640000000000001</v>
      </c>
      <c r="K32" s="9">
        <v>0.64100000000000001</v>
      </c>
      <c r="L32" s="16">
        <v>0.49270000000000003</v>
      </c>
      <c r="M32" s="9">
        <v>0.59260000000000002</v>
      </c>
      <c r="N32" s="16">
        <v>0.48859999999999998</v>
      </c>
      <c r="O32" s="16">
        <v>0.50960000000000005</v>
      </c>
      <c r="P32" s="16">
        <v>0.51619999999999999</v>
      </c>
      <c r="Q32" s="16">
        <v>0.49080000000000001</v>
      </c>
      <c r="R32" s="16">
        <v>0.47089999999999999</v>
      </c>
      <c r="S32" s="16">
        <v>0.47389999999999999</v>
      </c>
      <c r="T32" s="16">
        <v>0.51249999999999996</v>
      </c>
      <c r="U32" s="16">
        <v>0.436</v>
      </c>
      <c r="V32" s="16">
        <v>0.46200000000000002</v>
      </c>
      <c r="W32" s="18">
        <v>3</v>
      </c>
      <c r="X32" s="9"/>
      <c r="Y32" s="10"/>
      <c r="Z32" s="11"/>
    </row>
    <row r="33" spans="1:26" x14ac:dyDescent="0.25">
      <c r="A33" s="17"/>
      <c r="B33" s="16">
        <v>0.49959999999999999</v>
      </c>
      <c r="C33">
        <v>0.50290000000000001</v>
      </c>
      <c r="D33" s="59">
        <v>0.89670000000000005</v>
      </c>
      <c r="E33" s="16">
        <v>0.46800000000000003</v>
      </c>
      <c r="F33" s="16">
        <v>0.5353</v>
      </c>
      <c r="G33" s="16">
        <v>0.50160000000000005</v>
      </c>
      <c r="H33" s="9">
        <v>0.76290000000000002</v>
      </c>
      <c r="I33" s="16">
        <v>0.46949999999999997</v>
      </c>
      <c r="J33" s="16">
        <v>0.49419999999999997</v>
      </c>
      <c r="K33" s="9">
        <v>0.7006</v>
      </c>
      <c r="L33" s="16">
        <v>0.50370000000000004</v>
      </c>
      <c r="M33" s="9">
        <v>0.71289999999999998</v>
      </c>
      <c r="N33" s="16">
        <v>0.50239999999999996</v>
      </c>
      <c r="O33" s="16">
        <v>0.57350000000000001</v>
      </c>
      <c r="P33" s="16">
        <v>0.50919999999999999</v>
      </c>
      <c r="Q33" s="16">
        <v>0.50919999999999999</v>
      </c>
      <c r="R33" s="16">
        <v>0.50090000000000001</v>
      </c>
      <c r="S33" s="16">
        <v>0.50109999999999999</v>
      </c>
      <c r="T33" s="16">
        <v>0.53039999999999998</v>
      </c>
      <c r="U33" s="16">
        <v>0.44490000000000002</v>
      </c>
      <c r="V33" s="16">
        <v>0.51429999999999998</v>
      </c>
      <c r="W33" s="18">
        <v>4</v>
      </c>
      <c r="X33" s="9"/>
      <c r="Y33" s="10"/>
      <c r="Z33" s="11"/>
    </row>
    <row r="34" spans="1:26" x14ac:dyDescent="0.25">
      <c r="A34" s="17"/>
      <c r="B34" s="16">
        <v>0.49919999999999998</v>
      </c>
      <c r="C34">
        <v>0.52370000000000005</v>
      </c>
      <c r="D34" s="59">
        <v>0.91900000000000004</v>
      </c>
      <c r="E34" s="16">
        <v>0.47670000000000001</v>
      </c>
      <c r="F34" s="16">
        <v>0.55000000000000004</v>
      </c>
      <c r="G34" s="16">
        <v>0.50160000000000005</v>
      </c>
      <c r="H34" s="9">
        <v>0.76229999999999998</v>
      </c>
      <c r="I34" s="16">
        <v>0.48620000000000002</v>
      </c>
      <c r="J34" s="16">
        <v>0.50739999999999996</v>
      </c>
      <c r="K34" s="9">
        <v>0.74780000000000002</v>
      </c>
      <c r="L34" s="16">
        <v>0.51280000000000003</v>
      </c>
      <c r="M34" s="9">
        <v>0.62809999999999999</v>
      </c>
      <c r="N34" s="16">
        <v>0.51429999999999998</v>
      </c>
      <c r="O34" s="16">
        <v>0.54600000000000004</v>
      </c>
      <c r="P34" s="16">
        <v>0.52559999999999996</v>
      </c>
      <c r="Q34" s="16">
        <v>0.52969999999999995</v>
      </c>
      <c r="R34" s="16">
        <v>0.50419999999999998</v>
      </c>
      <c r="S34" s="16">
        <v>0.51849999999999996</v>
      </c>
      <c r="T34" s="16">
        <v>0.53520000000000001</v>
      </c>
      <c r="U34" s="16">
        <v>0.48730000000000001</v>
      </c>
      <c r="V34" s="16">
        <v>0.58279999999999998</v>
      </c>
      <c r="W34" s="18">
        <v>5</v>
      </c>
      <c r="X34" s="9"/>
      <c r="Y34" s="10"/>
      <c r="Z34" s="11"/>
    </row>
    <row r="35" spans="1:26" ht="15.75" thickBot="1" x14ac:dyDescent="0.3">
      <c r="A35" s="17"/>
      <c r="B35" s="22">
        <v>0.51100000000000001</v>
      </c>
      <c r="C35" s="60">
        <v>0.51959999999999995</v>
      </c>
      <c r="D35" s="61">
        <v>0.96479999999999999</v>
      </c>
      <c r="E35" s="22">
        <v>0.46250000000000002</v>
      </c>
      <c r="F35" s="22">
        <v>0.52449999999999997</v>
      </c>
      <c r="G35" s="22">
        <v>0.51029999999999998</v>
      </c>
      <c r="H35" s="23">
        <v>0.85919999999999996</v>
      </c>
      <c r="I35" s="22">
        <v>0.44940000000000002</v>
      </c>
      <c r="J35" s="22">
        <v>0.49109999999999998</v>
      </c>
      <c r="K35" s="23">
        <v>0.75329999999999997</v>
      </c>
      <c r="L35" s="22">
        <v>0.50439999999999996</v>
      </c>
      <c r="M35" s="23">
        <v>0.621</v>
      </c>
      <c r="N35" s="22">
        <v>0.50639999999999996</v>
      </c>
      <c r="O35" s="22">
        <v>0.56659999999999999</v>
      </c>
      <c r="P35" s="22">
        <v>0.54520000000000002</v>
      </c>
      <c r="Q35" s="22">
        <v>0.53659999999999997</v>
      </c>
      <c r="R35" s="22">
        <v>0.50049999999999994</v>
      </c>
      <c r="S35" s="22">
        <v>0.50719999999999998</v>
      </c>
      <c r="T35" s="22">
        <v>0.53600000000000003</v>
      </c>
      <c r="U35" s="22">
        <v>0.4743</v>
      </c>
      <c r="V35" s="22">
        <v>0.55669999999999997</v>
      </c>
      <c r="W35" s="18">
        <v>6</v>
      </c>
      <c r="X35" s="9"/>
      <c r="Y35" s="10"/>
      <c r="Z35" s="11"/>
    </row>
    <row r="36" spans="1:26" x14ac:dyDescent="0.25">
      <c r="A36" s="26" t="s">
        <v>31</v>
      </c>
      <c r="B36" s="16">
        <v>0.49199999999999999</v>
      </c>
      <c r="C36">
        <v>0.51160000000000005</v>
      </c>
      <c r="D36" s="59">
        <v>0.8276</v>
      </c>
      <c r="E36" s="16">
        <v>0.51139999999999997</v>
      </c>
      <c r="F36" s="16">
        <v>0.52769999999999995</v>
      </c>
      <c r="G36" s="16">
        <v>0.51300000000000001</v>
      </c>
      <c r="H36" s="9">
        <v>0.77669999999999995</v>
      </c>
      <c r="I36" s="16">
        <v>0.48130000000000001</v>
      </c>
      <c r="J36" s="16">
        <v>0.50319999999999998</v>
      </c>
      <c r="K36" s="9">
        <v>0.73329999999999995</v>
      </c>
      <c r="L36" s="16">
        <v>0.51100000000000001</v>
      </c>
      <c r="M36" s="9">
        <v>0.58730000000000004</v>
      </c>
      <c r="N36" s="16">
        <v>0.51719999999999999</v>
      </c>
      <c r="O36" s="16">
        <v>0.57579999999999998</v>
      </c>
      <c r="P36" s="16">
        <v>0.60370000000000001</v>
      </c>
      <c r="Q36" s="16">
        <v>0.50780000000000003</v>
      </c>
      <c r="R36" s="16">
        <v>0.50380000000000003</v>
      </c>
      <c r="S36" s="16">
        <v>0.58109999999999995</v>
      </c>
      <c r="T36" s="16">
        <v>0.52939999999999998</v>
      </c>
      <c r="U36" s="16">
        <v>0.48970000000000002</v>
      </c>
      <c r="V36" s="16">
        <v>0.57740000000000002</v>
      </c>
      <c r="W36" s="18">
        <v>7</v>
      </c>
      <c r="X36" s="9"/>
      <c r="Y36" s="10"/>
      <c r="Z36" s="11"/>
    </row>
    <row r="37" spans="1:26" x14ac:dyDescent="0.25">
      <c r="A37" s="26"/>
      <c r="B37" s="16">
        <v>0.4899</v>
      </c>
      <c r="C37">
        <v>0.52200000000000002</v>
      </c>
      <c r="D37" s="59">
        <v>0.89429999999999998</v>
      </c>
      <c r="E37" s="16">
        <v>0.4909</v>
      </c>
      <c r="F37" s="16">
        <v>0.54349999999999998</v>
      </c>
      <c r="G37" s="16">
        <v>0.49569999999999997</v>
      </c>
      <c r="H37" s="9">
        <v>0.5927</v>
      </c>
      <c r="I37" s="16">
        <v>0.48370000000000002</v>
      </c>
      <c r="J37" s="16">
        <v>0.50970000000000004</v>
      </c>
      <c r="K37" s="9">
        <v>0.71589999999999998</v>
      </c>
      <c r="L37" s="16">
        <v>0.51300000000000001</v>
      </c>
      <c r="M37" s="9">
        <v>0.60629999999999995</v>
      </c>
      <c r="N37" s="16">
        <v>0.51590000000000003</v>
      </c>
      <c r="O37" s="16">
        <v>0.54900000000000004</v>
      </c>
      <c r="P37" s="16">
        <v>0.55659999999999998</v>
      </c>
      <c r="Q37" s="16">
        <v>0.51349999999999996</v>
      </c>
      <c r="R37" s="16">
        <v>0.51349999999999996</v>
      </c>
      <c r="S37" s="16">
        <v>0.52259999999999995</v>
      </c>
      <c r="T37" s="16">
        <v>0.53500000000000003</v>
      </c>
      <c r="U37" s="16">
        <v>0.4456</v>
      </c>
      <c r="V37" s="16">
        <v>0.51739999999999997</v>
      </c>
      <c r="W37" s="18">
        <v>8</v>
      </c>
      <c r="X37" s="9"/>
      <c r="Y37" s="10"/>
      <c r="Z37" s="11"/>
    </row>
    <row r="38" spans="1:26" x14ac:dyDescent="0.25">
      <c r="A38" s="26"/>
      <c r="B38" s="16">
        <v>0.51429999999999998</v>
      </c>
      <c r="C38">
        <v>0.52690000000000003</v>
      </c>
      <c r="D38" s="59">
        <v>0.86619999999999997</v>
      </c>
      <c r="E38" s="16">
        <v>0.51029999999999998</v>
      </c>
      <c r="F38" s="16">
        <v>0.55820000000000003</v>
      </c>
      <c r="G38" s="16">
        <v>0.50370000000000004</v>
      </c>
      <c r="H38" s="9">
        <v>0.81869999999999998</v>
      </c>
      <c r="I38" s="16">
        <v>0.49130000000000001</v>
      </c>
      <c r="J38" s="16">
        <v>0.51780000000000004</v>
      </c>
      <c r="K38" s="9">
        <v>0.67390000000000005</v>
      </c>
      <c r="L38" s="16">
        <v>0.52349999999999997</v>
      </c>
      <c r="M38" s="9">
        <v>0.65149999999999997</v>
      </c>
      <c r="N38" s="16">
        <v>0.54200000000000004</v>
      </c>
      <c r="O38" s="16">
        <v>0.56589999999999996</v>
      </c>
      <c r="P38" s="16">
        <v>0.55479999999999996</v>
      </c>
      <c r="Q38" s="16">
        <v>0.52290000000000003</v>
      </c>
      <c r="R38" s="16">
        <v>0.51590000000000003</v>
      </c>
      <c r="S38" s="16">
        <v>0.52859999999999996</v>
      </c>
      <c r="T38" s="16">
        <v>0.53669999999999995</v>
      </c>
      <c r="U38" s="16">
        <v>0.42870000000000003</v>
      </c>
      <c r="V38" s="16">
        <v>0.50270000000000004</v>
      </c>
      <c r="W38" s="18">
        <v>9</v>
      </c>
      <c r="X38" s="9"/>
      <c r="Y38" s="10"/>
      <c r="Z38" s="11"/>
    </row>
    <row r="39" spans="1:26" x14ac:dyDescent="0.25">
      <c r="A39" s="26"/>
      <c r="B39" s="16">
        <v>0.52059999999999995</v>
      </c>
      <c r="C39">
        <v>0.53280000000000005</v>
      </c>
      <c r="D39" s="59">
        <v>0.92820000000000003</v>
      </c>
      <c r="E39" s="16">
        <v>0.51239999999999997</v>
      </c>
      <c r="F39" s="16">
        <v>0.56569999999999998</v>
      </c>
      <c r="G39" s="16">
        <v>0.52459999999999996</v>
      </c>
      <c r="H39" s="9">
        <v>0.7954</v>
      </c>
      <c r="I39" s="16">
        <v>0.4824</v>
      </c>
      <c r="J39" s="16">
        <v>0.52990000000000004</v>
      </c>
      <c r="K39" s="9">
        <v>0.68610000000000004</v>
      </c>
      <c r="L39" s="16">
        <v>0.53590000000000004</v>
      </c>
      <c r="M39" s="9">
        <v>0.69789999999999996</v>
      </c>
      <c r="N39" s="16">
        <v>0.53759999999999997</v>
      </c>
      <c r="O39" s="16">
        <v>0.55889999999999995</v>
      </c>
      <c r="P39" s="16">
        <v>0.53590000000000004</v>
      </c>
      <c r="Q39" s="16">
        <v>0.54579999999999995</v>
      </c>
      <c r="R39" s="16">
        <v>0.52600000000000002</v>
      </c>
      <c r="S39" s="16">
        <v>0.55520000000000003</v>
      </c>
      <c r="T39" s="16">
        <v>0.56820000000000004</v>
      </c>
      <c r="U39" s="16">
        <v>0.49730000000000002</v>
      </c>
      <c r="V39" s="16">
        <v>0.56159999999999999</v>
      </c>
      <c r="W39" s="18">
        <v>10</v>
      </c>
      <c r="X39" s="9"/>
      <c r="Y39" s="10"/>
      <c r="Z39" s="11"/>
    </row>
    <row r="40" spans="1:26" x14ac:dyDescent="0.25">
      <c r="A40" s="26"/>
      <c r="B40" s="16">
        <v>0.52149999999999996</v>
      </c>
      <c r="C40">
        <v>0.53690000000000004</v>
      </c>
      <c r="D40" s="59">
        <v>0.91920000000000002</v>
      </c>
      <c r="E40" s="16">
        <v>0.48320000000000002</v>
      </c>
      <c r="F40" s="16">
        <v>0.57389999999999997</v>
      </c>
      <c r="G40" s="16">
        <v>0.51649999999999996</v>
      </c>
      <c r="H40" s="9">
        <v>0.76459999999999995</v>
      </c>
      <c r="I40" s="16">
        <v>0.49509999999999998</v>
      </c>
      <c r="J40" s="16">
        <v>0.53959999999999997</v>
      </c>
      <c r="K40" s="9">
        <v>0.69350000000000001</v>
      </c>
      <c r="L40" s="16">
        <v>0.53659999999999997</v>
      </c>
      <c r="M40" s="9">
        <v>0.64070000000000005</v>
      </c>
      <c r="N40" s="16">
        <v>0.53879999999999995</v>
      </c>
      <c r="O40" s="16">
        <v>0.55279999999999996</v>
      </c>
      <c r="P40" s="16">
        <v>0.51519999999999999</v>
      </c>
      <c r="Q40" s="16">
        <v>0.54969999999999997</v>
      </c>
      <c r="R40" s="16">
        <v>0.53800000000000003</v>
      </c>
      <c r="S40" s="16">
        <v>0.53500000000000003</v>
      </c>
      <c r="T40" s="16">
        <v>0.56130000000000002</v>
      </c>
      <c r="U40" s="16">
        <v>0.45939999999999998</v>
      </c>
      <c r="V40" s="16">
        <v>0.57909999999999995</v>
      </c>
      <c r="W40" s="18">
        <v>11</v>
      </c>
      <c r="X40" s="9"/>
      <c r="Y40" s="10"/>
      <c r="Z40" s="11"/>
    </row>
    <row r="41" spans="1:26" x14ac:dyDescent="0.25">
      <c r="A41" s="26"/>
      <c r="B41" s="16">
        <v>0.50660000000000005</v>
      </c>
      <c r="C41">
        <v>0.53</v>
      </c>
      <c r="D41" s="59">
        <v>0.88680000000000003</v>
      </c>
      <c r="E41" s="16">
        <v>0.50249999999999995</v>
      </c>
      <c r="F41" s="16">
        <v>0.56589999999999996</v>
      </c>
      <c r="G41" s="16">
        <v>0.52559999999999996</v>
      </c>
      <c r="H41" s="9">
        <v>0.81059999999999999</v>
      </c>
      <c r="I41" s="16">
        <v>0.52510000000000001</v>
      </c>
      <c r="J41" s="16">
        <v>0.54269999999999996</v>
      </c>
      <c r="K41" s="9">
        <v>0.67569999999999997</v>
      </c>
      <c r="L41" s="16">
        <v>0.53420000000000001</v>
      </c>
      <c r="M41" s="9">
        <v>0.65400000000000003</v>
      </c>
      <c r="N41" s="16">
        <v>0.54420000000000002</v>
      </c>
      <c r="O41" s="16">
        <v>0.55530000000000002</v>
      </c>
      <c r="P41" s="16">
        <v>0.51519999999999999</v>
      </c>
      <c r="Q41" s="16">
        <v>0.53749999999999998</v>
      </c>
      <c r="R41" s="16">
        <v>0.53380000000000005</v>
      </c>
      <c r="S41" s="16">
        <v>0.53920000000000001</v>
      </c>
      <c r="T41" s="16">
        <v>0.55810000000000004</v>
      </c>
      <c r="U41" s="16">
        <v>0.46</v>
      </c>
      <c r="V41" s="16">
        <v>0.57279999999999998</v>
      </c>
      <c r="W41" s="18">
        <v>12</v>
      </c>
      <c r="X41" s="9"/>
      <c r="Y41" s="10"/>
      <c r="Z41" s="11"/>
    </row>
    <row r="42" spans="1:26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0"/>
      <c r="Z42" s="11"/>
    </row>
    <row r="43" spans="1:26" ht="15.75" thickBot="1" x14ac:dyDescent="0.3">
      <c r="B43" s="28" t="s">
        <v>6</v>
      </c>
      <c r="C43" s="28" t="s">
        <v>7</v>
      </c>
      <c r="D43" s="28" t="s">
        <v>8</v>
      </c>
      <c r="E43" s="5" t="s">
        <v>9</v>
      </c>
      <c r="F43" s="5" t="s">
        <v>10</v>
      </c>
      <c r="G43" s="5" t="s">
        <v>11</v>
      </c>
      <c r="H43" s="5" t="s">
        <v>12</v>
      </c>
      <c r="I43" s="5" t="s">
        <v>13</v>
      </c>
      <c r="J43" s="5" t="s">
        <v>14</v>
      </c>
      <c r="K43" s="5" t="s">
        <v>15</v>
      </c>
      <c r="L43" s="5" t="s">
        <v>16</v>
      </c>
      <c r="M43" s="5" t="s">
        <v>17</v>
      </c>
      <c r="N43" s="5" t="s">
        <v>18</v>
      </c>
      <c r="O43" s="5" t="s">
        <v>19</v>
      </c>
      <c r="P43" s="5" t="s">
        <v>20</v>
      </c>
      <c r="Q43" s="5" t="s">
        <v>21</v>
      </c>
      <c r="R43" s="5" t="s">
        <v>22</v>
      </c>
      <c r="S43" s="5" t="s">
        <v>23</v>
      </c>
      <c r="T43" s="5" t="s">
        <v>24</v>
      </c>
      <c r="U43" s="5" t="s">
        <v>25</v>
      </c>
      <c r="V43" s="5" t="s">
        <v>26</v>
      </c>
      <c r="W43" s="9"/>
      <c r="X43" s="9"/>
      <c r="Y43" s="10"/>
      <c r="Z43" s="11"/>
    </row>
    <row r="44" spans="1:26" ht="15.75" customHeight="1" thickBot="1" x14ac:dyDescent="0.3">
      <c r="A44" s="31" t="s">
        <v>34</v>
      </c>
      <c r="B44" s="32" t="s">
        <v>35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 t="s">
        <v>46</v>
      </c>
      <c r="X44" s="34" t="s">
        <v>37</v>
      </c>
      <c r="Y44" s="10"/>
      <c r="Z44" s="11"/>
    </row>
    <row r="45" spans="1:26" x14ac:dyDescent="0.25">
      <c r="A45" s="36"/>
      <c r="B45" s="62">
        <v>9.3100000000000002E-2</v>
      </c>
      <c r="C45" s="63">
        <v>1.52E-2</v>
      </c>
      <c r="D45" s="64">
        <v>0.13200000000000001</v>
      </c>
      <c r="E45" s="63">
        <v>4.1099999999999998E-2</v>
      </c>
      <c r="F45" s="63">
        <v>2.3800000000000002E-2</v>
      </c>
      <c r="G45" s="62">
        <v>0.16669999999999999</v>
      </c>
      <c r="H45" s="64">
        <v>0.5887</v>
      </c>
      <c r="I45" s="62">
        <v>0.13200000000000001</v>
      </c>
      <c r="J45" s="63">
        <v>2.5999999999999999E-2</v>
      </c>
      <c r="K45" s="62">
        <v>0.24030000000000001</v>
      </c>
      <c r="L45" s="63">
        <v>1.52E-2</v>
      </c>
      <c r="M45" s="62">
        <v>0.48480000000000001</v>
      </c>
      <c r="N45" s="63">
        <v>2.2000000000000001E-3</v>
      </c>
      <c r="O45" s="62">
        <v>0.81820000000000004</v>
      </c>
      <c r="P45" s="62" t="s">
        <v>33</v>
      </c>
      <c r="Q45" s="62">
        <v>0.1797</v>
      </c>
      <c r="R45" s="63">
        <v>2.5999999999999999E-2</v>
      </c>
      <c r="S45" s="63">
        <v>2.2000000000000001E-3</v>
      </c>
      <c r="T45" s="62">
        <v>0.13200000000000001</v>
      </c>
      <c r="U45" s="62">
        <v>0.5887</v>
      </c>
      <c r="V45" s="62">
        <v>0.69910000000000005</v>
      </c>
      <c r="W45" s="40"/>
      <c r="X45" s="41" t="s">
        <v>39</v>
      </c>
      <c r="Y45" s="10"/>
      <c r="Z45" s="11"/>
    </row>
    <row r="46" spans="1:26" ht="15.75" thickBot="1" x14ac:dyDescent="0.3">
      <c r="A46" s="36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3"/>
      <c r="W46" s="44" t="s">
        <v>41</v>
      </c>
      <c r="Y46" s="10"/>
      <c r="Z46" s="11"/>
    </row>
    <row r="47" spans="1:26" x14ac:dyDescent="0.25">
      <c r="A47" s="36"/>
      <c r="B47" s="47">
        <f>AVERAGE(B30:B35)</f>
        <v>0.49428333333333341</v>
      </c>
      <c r="C47" s="47">
        <f t="shared" ref="C47:V47" si="5">AVERAGE(C30:C35)</f>
        <v>0.50379999999999991</v>
      </c>
      <c r="D47" s="47">
        <f t="shared" si="5"/>
        <v>0.93415000000000015</v>
      </c>
      <c r="E47" s="47">
        <f t="shared" si="5"/>
        <v>0.47704999999999997</v>
      </c>
      <c r="F47" s="47">
        <f t="shared" si="5"/>
        <v>0.52936666666666665</v>
      </c>
      <c r="G47" s="47">
        <f t="shared" si="5"/>
        <v>0.49984999999999996</v>
      </c>
      <c r="H47" s="47">
        <f t="shared" si="5"/>
        <v>0.84328333333333327</v>
      </c>
      <c r="I47" s="47">
        <f t="shared" si="5"/>
        <v>0.47075000000000006</v>
      </c>
      <c r="J47" s="47">
        <f t="shared" si="5"/>
        <v>0.49754999999999994</v>
      </c>
      <c r="K47" s="47">
        <f t="shared" si="5"/>
        <v>0.74109999999999998</v>
      </c>
      <c r="L47" s="47">
        <f t="shared" si="5"/>
        <v>0.50343333333333329</v>
      </c>
      <c r="M47" s="47">
        <f t="shared" si="5"/>
        <v>0.68811666666666671</v>
      </c>
      <c r="N47" s="47">
        <f t="shared" si="5"/>
        <v>0.50336666666666663</v>
      </c>
      <c r="O47" s="47">
        <f t="shared" si="5"/>
        <v>0.55341666666666667</v>
      </c>
      <c r="P47" s="47">
        <f t="shared" si="5"/>
        <v>0.54788333333333328</v>
      </c>
      <c r="Q47" s="47">
        <f t="shared" si="5"/>
        <v>0.51428333333333331</v>
      </c>
      <c r="R47" s="47">
        <f t="shared" si="5"/>
        <v>0.49680000000000007</v>
      </c>
      <c r="S47" s="47">
        <f t="shared" si="5"/>
        <v>0.4996666666666667</v>
      </c>
      <c r="T47" s="47">
        <f t="shared" si="5"/>
        <v>0.53031666666666666</v>
      </c>
      <c r="U47" s="47">
        <f t="shared" si="5"/>
        <v>0.45805000000000001</v>
      </c>
      <c r="V47" s="47">
        <f t="shared" si="5"/>
        <v>0.57416666666666671</v>
      </c>
      <c r="W47" s="48" t="s">
        <v>38</v>
      </c>
      <c r="Y47" s="10"/>
      <c r="Z47" s="11"/>
    </row>
    <row r="48" spans="1:26" x14ac:dyDescent="0.25">
      <c r="A48" s="36"/>
      <c r="B48" s="47">
        <f>STDEV(B30:B35)</f>
        <v>1.1139913225275437E-2</v>
      </c>
      <c r="C48" s="47">
        <f t="shared" ref="C48:V48" si="6">STDEV(C30:C35)</f>
        <v>1.5943399888355053E-2</v>
      </c>
      <c r="D48" s="47">
        <f t="shared" si="6"/>
        <v>4.5233206828612094E-2</v>
      </c>
      <c r="E48" s="47">
        <f t="shared" si="6"/>
        <v>1.9032472251391829E-2</v>
      </c>
      <c r="F48" s="47">
        <f t="shared" si="6"/>
        <v>1.4612277942424569E-2</v>
      </c>
      <c r="G48" s="47">
        <f t="shared" si="6"/>
        <v>1.7734232433347649E-2</v>
      </c>
      <c r="H48" s="47">
        <f t="shared" si="6"/>
        <v>9.2191375229284125E-2</v>
      </c>
      <c r="I48" s="47">
        <f t="shared" si="6"/>
        <v>1.8181611589735375E-2</v>
      </c>
      <c r="J48" s="47">
        <f t="shared" si="6"/>
        <v>1.5910342548166607E-2</v>
      </c>
      <c r="K48" s="47">
        <f t="shared" si="6"/>
        <v>8.6184499766489203E-2</v>
      </c>
      <c r="L48" s="47">
        <f t="shared" si="6"/>
        <v>1.2073386710723171E-2</v>
      </c>
      <c r="M48" s="47">
        <f t="shared" si="6"/>
        <v>9.3904236681135095E-2</v>
      </c>
      <c r="N48" s="47">
        <f t="shared" si="6"/>
        <v>8.5637997796928125E-3</v>
      </c>
      <c r="O48" s="47">
        <f t="shared" si="6"/>
        <v>2.9571365654407392E-2</v>
      </c>
      <c r="P48" s="47">
        <f t="shared" si="6"/>
        <v>3.9734237965093379E-2</v>
      </c>
      <c r="Q48" s="47">
        <f t="shared" si="6"/>
        <v>1.7460288275588872E-2</v>
      </c>
      <c r="R48" s="47">
        <f t="shared" si="6"/>
        <v>1.6300429442195691E-2</v>
      </c>
      <c r="S48" s="47">
        <f t="shared" si="6"/>
        <v>1.7931053138805504E-2</v>
      </c>
      <c r="T48" s="47">
        <f t="shared" si="6"/>
        <v>1.036386350096658E-2</v>
      </c>
      <c r="U48" s="47">
        <f t="shared" si="6"/>
        <v>2.5777412593198729E-2</v>
      </c>
      <c r="V48" s="47">
        <f t="shared" si="6"/>
        <v>8.7087764161601425E-2</v>
      </c>
      <c r="W48" s="48" t="s">
        <v>40</v>
      </c>
      <c r="Y48" s="10"/>
      <c r="Z48" s="11"/>
    </row>
    <row r="49" spans="1:26" ht="15.75" thickBot="1" x14ac:dyDescent="0.3">
      <c r="A49" s="3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9" t="s">
        <v>42</v>
      </c>
      <c r="Y49" s="10"/>
      <c r="Z49" s="11"/>
    </row>
    <row r="50" spans="1:26" x14ac:dyDescent="0.25">
      <c r="A50" s="36"/>
      <c r="B50" s="47">
        <f>AVERAGE(B36:B41)</f>
        <v>0.5074833333333334</v>
      </c>
      <c r="C50" s="47">
        <f t="shared" ref="C50:V50" si="7">AVERAGE(C36:C41)</f>
        <v>0.52670000000000006</v>
      </c>
      <c r="D50" s="47">
        <f t="shared" si="7"/>
        <v>0.88704999999999989</v>
      </c>
      <c r="E50" s="47">
        <f t="shared" si="7"/>
        <v>0.50178333333333336</v>
      </c>
      <c r="F50" s="47">
        <f t="shared" si="7"/>
        <v>0.55581666666666674</v>
      </c>
      <c r="G50" s="47">
        <f t="shared" si="7"/>
        <v>0.51318333333333321</v>
      </c>
      <c r="H50" s="47">
        <f t="shared" si="7"/>
        <v>0.75978333333333337</v>
      </c>
      <c r="I50" s="47">
        <f t="shared" si="7"/>
        <v>0.49315000000000003</v>
      </c>
      <c r="J50" s="47">
        <f t="shared" si="7"/>
        <v>0.52381666666666671</v>
      </c>
      <c r="K50" s="47">
        <f t="shared" si="7"/>
        <v>0.69640000000000002</v>
      </c>
      <c r="L50" s="47">
        <f t="shared" si="7"/>
        <v>0.52570000000000006</v>
      </c>
      <c r="M50" s="47">
        <f t="shared" si="7"/>
        <v>0.63961666666666661</v>
      </c>
      <c r="N50" s="47">
        <f t="shared" si="7"/>
        <v>0.53261666666666674</v>
      </c>
      <c r="O50" s="47">
        <f t="shared" si="7"/>
        <v>0.55961666666666665</v>
      </c>
      <c r="P50" s="47">
        <f t="shared" si="7"/>
        <v>0.54690000000000005</v>
      </c>
      <c r="Q50" s="47">
        <f t="shared" si="7"/>
        <v>0.5295333333333333</v>
      </c>
      <c r="R50" s="47">
        <f t="shared" si="7"/>
        <v>0.52183333333333337</v>
      </c>
      <c r="S50" s="47">
        <f t="shared" si="7"/>
        <v>0.54361666666666675</v>
      </c>
      <c r="T50" s="47">
        <f t="shared" si="7"/>
        <v>0.5481166666666667</v>
      </c>
      <c r="U50" s="47">
        <f t="shared" si="7"/>
        <v>0.46344999999999997</v>
      </c>
      <c r="V50" s="47">
        <f t="shared" si="7"/>
        <v>0.55183333333333329</v>
      </c>
      <c r="W50" s="48" t="s">
        <v>38</v>
      </c>
      <c r="Y50" s="10"/>
      <c r="Z50" s="11"/>
    </row>
    <row r="51" spans="1:26" ht="15.75" thickBot="1" x14ac:dyDescent="0.3">
      <c r="A51" s="50"/>
      <c r="B51" s="51">
        <f>STDEV(B36:B41)</f>
        <v>1.3890056395373858E-2</v>
      </c>
      <c r="C51" s="51">
        <f t="shared" ref="C51:V51" si="8">STDEV(C36:C41)</f>
        <v>8.969726863177048E-3</v>
      </c>
      <c r="D51" s="51">
        <f t="shared" si="8"/>
        <v>3.6738522017087195E-2</v>
      </c>
      <c r="E51" s="51">
        <f t="shared" si="8"/>
        <v>1.2182186448526642E-2</v>
      </c>
      <c r="F51" s="51">
        <f t="shared" si="8"/>
        <v>1.7171420053876351E-2</v>
      </c>
      <c r="G51" s="51">
        <f t="shared" si="8"/>
        <v>1.1757111323223329E-2</v>
      </c>
      <c r="H51" s="51">
        <f t="shared" si="8"/>
        <v>8.4318762245816678E-2</v>
      </c>
      <c r="I51" s="51">
        <f t="shared" si="8"/>
        <v>1.657295990461571E-2</v>
      </c>
      <c r="J51" s="51">
        <f t="shared" si="8"/>
        <v>1.6144524355541295E-2</v>
      </c>
      <c r="K51" s="51">
        <f t="shared" si="8"/>
        <v>2.3626679834458306E-2</v>
      </c>
      <c r="L51" s="51">
        <f t="shared" si="8"/>
        <v>1.1638900291694227E-2</v>
      </c>
      <c r="M51" s="51">
        <f t="shared" si="8"/>
        <v>3.8969855871771784E-2</v>
      </c>
      <c r="N51" s="51">
        <f t="shared" si="8"/>
        <v>1.2668135879704896E-2</v>
      </c>
      <c r="O51" s="51">
        <f t="shared" si="8"/>
        <v>9.7949817083375062E-3</v>
      </c>
      <c r="P51" s="51">
        <f t="shared" si="8"/>
        <v>3.3206987216548266E-2</v>
      </c>
      <c r="Q51" s="51">
        <f t="shared" si="8"/>
        <v>1.736763273064772E-2</v>
      </c>
      <c r="R51" s="51">
        <f t="shared" si="8"/>
        <v>1.3051998569823208E-2</v>
      </c>
      <c r="S51" s="51">
        <f t="shared" si="8"/>
        <v>2.1448208938432752E-2</v>
      </c>
      <c r="T51" s="51">
        <f t="shared" si="8"/>
        <v>1.6306491549891024E-2</v>
      </c>
      <c r="U51" s="51">
        <f t="shared" si="8"/>
        <v>2.6036032723900163E-2</v>
      </c>
      <c r="V51" s="51">
        <f t="shared" si="8"/>
        <v>3.3262150662076342E-2</v>
      </c>
      <c r="W51" s="52" t="s">
        <v>40</v>
      </c>
      <c r="Y51" s="53"/>
      <c r="Z51" s="54"/>
    </row>
    <row r="53" spans="1:26" x14ac:dyDescent="0.25">
      <c r="B53" s="16"/>
    </row>
    <row r="54" spans="1:26" ht="15.75" thickBot="1" x14ac:dyDescent="0.3">
      <c r="B54" s="16"/>
    </row>
    <row r="55" spans="1:26" ht="15.75" thickBot="1" x14ac:dyDescent="0.3">
      <c r="B55" s="1" t="s">
        <v>47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Y55" s="2" t="s">
        <v>48</v>
      </c>
      <c r="Z55" s="3"/>
    </row>
    <row r="56" spans="1:26" ht="15.75" thickBot="1" x14ac:dyDescent="0.3">
      <c r="B56" s="6" t="s">
        <v>6</v>
      </c>
      <c r="C56" s="6" t="s">
        <v>7</v>
      </c>
      <c r="D56" s="6" t="s">
        <v>8</v>
      </c>
      <c r="E56" s="7" t="s">
        <v>9</v>
      </c>
      <c r="F56" s="7" t="s">
        <v>10</v>
      </c>
      <c r="G56" s="7" t="s">
        <v>11</v>
      </c>
      <c r="H56" s="7" t="s">
        <v>12</v>
      </c>
      <c r="I56" s="7" t="s">
        <v>13</v>
      </c>
      <c r="J56" s="7" t="s">
        <v>14</v>
      </c>
      <c r="K56" s="7" t="s">
        <v>15</v>
      </c>
      <c r="L56" s="7" t="s">
        <v>16</v>
      </c>
      <c r="M56" s="7" t="s">
        <v>17</v>
      </c>
      <c r="N56" s="7" t="s">
        <v>18</v>
      </c>
      <c r="O56" s="7" t="s">
        <v>19</v>
      </c>
      <c r="P56" s="7" t="s">
        <v>20</v>
      </c>
      <c r="Q56" s="7" t="s">
        <v>21</v>
      </c>
      <c r="R56" s="7" t="s">
        <v>22</v>
      </c>
      <c r="S56" s="7" t="s">
        <v>23</v>
      </c>
      <c r="T56" s="7" t="s">
        <v>24</v>
      </c>
      <c r="U56" s="7" t="s">
        <v>25</v>
      </c>
      <c r="V56" s="7" t="s">
        <v>26</v>
      </c>
      <c r="W56" s="8" t="s">
        <v>27</v>
      </c>
      <c r="X56" s="9"/>
      <c r="Y56" s="10"/>
      <c r="Z56" s="11"/>
    </row>
    <row r="57" spans="1:26" x14ac:dyDescent="0.25">
      <c r="A57" s="17" t="s">
        <v>29</v>
      </c>
      <c r="B57" s="16">
        <v>4.8837999999999999</v>
      </c>
      <c r="C57">
        <v>4.8216999999999999</v>
      </c>
      <c r="D57" s="16">
        <v>5.4828999999999999</v>
      </c>
      <c r="E57" s="16">
        <v>6.2230999999999996</v>
      </c>
      <c r="F57" s="16">
        <v>7.0533000000000001</v>
      </c>
      <c r="G57" s="16">
        <v>6.4768999999999997</v>
      </c>
      <c r="H57">
        <v>5.7675000000000001</v>
      </c>
      <c r="I57" s="16">
        <v>5.0852000000000004</v>
      </c>
      <c r="J57" s="16">
        <v>5.5846999999999998</v>
      </c>
      <c r="K57" s="9">
        <v>5.4161999999999999</v>
      </c>
      <c r="L57" s="16">
        <v>6.8587999999999996</v>
      </c>
      <c r="M57" s="9">
        <v>5.5381</v>
      </c>
      <c r="N57" s="16">
        <v>7.0002000000000004</v>
      </c>
      <c r="O57" s="16">
        <v>6.5216000000000003</v>
      </c>
      <c r="P57" s="16">
        <v>7.3101000000000003</v>
      </c>
      <c r="Q57" s="16">
        <v>5.3833000000000002</v>
      </c>
      <c r="R57" s="16">
        <v>6.1146000000000003</v>
      </c>
      <c r="S57" s="16">
        <v>5.2614000000000001</v>
      </c>
      <c r="T57" s="16">
        <v>5.9564000000000004</v>
      </c>
      <c r="U57" s="16">
        <v>5.5065999999999997</v>
      </c>
      <c r="V57" s="16">
        <v>5.3136999999999999</v>
      </c>
      <c r="W57" s="18">
        <v>1</v>
      </c>
      <c r="X57" s="9"/>
      <c r="Y57" s="10"/>
      <c r="Z57" s="11"/>
    </row>
    <row r="58" spans="1:26" x14ac:dyDescent="0.25">
      <c r="A58" s="17"/>
      <c r="B58" s="16">
        <v>4.5594000000000001</v>
      </c>
      <c r="C58">
        <v>4.3033000000000001</v>
      </c>
      <c r="D58" s="16">
        <v>5.3246000000000002</v>
      </c>
      <c r="E58" s="16">
        <v>4.6345999999999998</v>
      </c>
      <c r="F58" s="16">
        <v>4.5884</v>
      </c>
      <c r="G58" s="16">
        <v>4.0155000000000003</v>
      </c>
      <c r="H58">
        <v>5.4485999999999999</v>
      </c>
      <c r="I58" s="16">
        <v>4.0412999999999997</v>
      </c>
      <c r="J58" s="16">
        <v>3.2764000000000002</v>
      </c>
      <c r="K58" s="9">
        <v>5.2801</v>
      </c>
      <c r="L58" s="16">
        <v>4.3329000000000004</v>
      </c>
      <c r="M58" s="9">
        <v>5.2050999999999998</v>
      </c>
      <c r="N58" s="16">
        <v>3.6364000000000001</v>
      </c>
      <c r="O58" s="16">
        <v>3.9106999999999998</v>
      </c>
      <c r="P58" s="16">
        <v>4.7442000000000002</v>
      </c>
      <c r="Q58" s="16">
        <v>4.1424000000000003</v>
      </c>
      <c r="R58" s="16">
        <v>4.7108999999999996</v>
      </c>
      <c r="S58" s="16">
        <v>4.2718999999999996</v>
      </c>
      <c r="T58" s="16">
        <v>5.0951000000000004</v>
      </c>
      <c r="U58" s="16">
        <v>3.5840000000000001</v>
      </c>
      <c r="V58" s="16">
        <v>5.1729000000000003</v>
      </c>
      <c r="W58" s="18">
        <v>2</v>
      </c>
      <c r="X58" s="9"/>
      <c r="Y58" s="10"/>
      <c r="Z58" s="11"/>
    </row>
    <row r="59" spans="1:26" x14ac:dyDescent="0.25">
      <c r="A59" s="17"/>
      <c r="B59" s="16">
        <v>4.8307000000000002</v>
      </c>
      <c r="C59">
        <v>5.4861000000000004</v>
      </c>
      <c r="D59" s="16">
        <v>5.5841000000000003</v>
      </c>
      <c r="E59" s="16">
        <v>5.5522</v>
      </c>
      <c r="F59" s="16">
        <v>4.9664000000000001</v>
      </c>
      <c r="G59" s="16">
        <v>5.7934999999999999</v>
      </c>
      <c r="H59">
        <v>5.5294999999999996</v>
      </c>
      <c r="I59" s="16">
        <v>6.6418999999999997</v>
      </c>
      <c r="J59" s="16">
        <v>6.4844999999999997</v>
      </c>
      <c r="K59" s="9">
        <v>5.1893000000000002</v>
      </c>
      <c r="L59" s="16">
        <v>5.3478000000000003</v>
      </c>
      <c r="M59" s="9">
        <v>5.6784999999999997</v>
      </c>
      <c r="N59" s="16">
        <v>5.3109000000000002</v>
      </c>
      <c r="O59" s="16">
        <v>5.1502999999999997</v>
      </c>
      <c r="P59" s="16">
        <v>4.9459</v>
      </c>
      <c r="Q59" s="16">
        <v>5.5618999999999996</v>
      </c>
      <c r="R59" s="16">
        <v>6.7442000000000002</v>
      </c>
      <c r="S59" s="16">
        <v>6.0270999999999999</v>
      </c>
      <c r="T59" s="16">
        <v>5.5353000000000003</v>
      </c>
      <c r="U59" s="16">
        <v>5.8392999999999997</v>
      </c>
      <c r="V59" s="16">
        <v>6.8296000000000001</v>
      </c>
      <c r="W59" s="18">
        <v>3</v>
      </c>
      <c r="X59" s="9"/>
      <c r="Y59" s="10"/>
      <c r="Z59" s="11"/>
    </row>
    <row r="60" spans="1:26" x14ac:dyDescent="0.25">
      <c r="A60" s="17"/>
      <c r="B60" s="16">
        <v>3.5733000000000001</v>
      </c>
      <c r="C60">
        <v>4.8033000000000001</v>
      </c>
      <c r="D60" s="16">
        <v>5.4009</v>
      </c>
      <c r="E60" s="16">
        <v>5.2625999999999999</v>
      </c>
      <c r="F60" s="16">
        <v>5.5971000000000002</v>
      </c>
      <c r="G60" s="16">
        <v>5.2831999999999999</v>
      </c>
      <c r="H60">
        <v>5.3837999999999999</v>
      </c>
      <c r="I60" s="16">
        <v>3.7751999999999999</v>
      </c>
      <c r="J60" s="16">
        <v>4.5933999999999999</v>
      </c>
      <c r="K60" s="9">
        <v>5.2361000000000004</v>
      </c>
      <c r="L60" s="16">
        <v>4.0259</v>
      </c>
      <c r="M60" s="9">
        <v>5.4652000000000003</v>
      </c>
      <c r="N60" s="16">
        <v>4.3642000000000003</v>
      </c>
      <c r="O60" s="16">
        <v>5.0907999999999998</v>
      </c>
      <c r="P60" s="16">
        <v>3.6674000000000002</v>
      </c>
      <c r="Q60" s="16">
        <v>4.8922999999999996</v>
      </c>
      <c r="R60" s="16">
        <v>5.5907</v>
      </c>
      <c r="S60" s="16">
        <v>5.4302999999999999</v>
      </c>
      <c r="T60" s="16">
        <v>5.6532999999999998</v>
      </c>
      <c r="U60" s="16">
        <v>4.2816999999999998</v>
      </c>
      <c r="V60" s="16">
        <v>5.5358999999999998</v>
      </c>
      <c r="W60" s="18">
        <v>4</v>
      </c>
      <c r="X60" s="9"/>
      <c r="Y60" s="10"/>
      <c r="Z60" s="11"/>
    </row>
    <row r="61" spans="1:26" x14ac:dyDescent="0.25">
      <c r="A61" s="17"/>
      <c r="B61" s="16">
        <v>5.0056000000000003</v>
      </c>
      <c r="C61">
        <v>4.5659999999999998</v>
      </c>
      <c r="D61" s="16">
        <v>5.3211000000000004</v>
      </c>
      <c r="E61" s="16">
        <v>4.8402000000000003</v>
      </c>
      <c r="F61" s="16">
        <v>5.0174000000000003</v>
      </c>
      <c r="G61" s="16">
        <v>3.7050999999999998</v>
      </c>
      <c r="H61">
        <v>5.3578000000000001</v>
      </c>
      <c r="I61" s="16">
        <v>5.4850000000000003</v>
      </c>
      <c r="J61" s="16">
        <v>3.6438000000000001</v>
      </c>
      <c r="K61" s="9">
        <v>5.5815000000000001</v>
      </c>
      <c r="L61" s="16">
        <v>5.88</v>
      </c>
      <c r="M61" s="9">
        <v>5.3943000000000003</v>
      </c>
      <c r="N61" s="16">
        <v>5.1231999999999998</v>
      </c>
      <c r="O61" s="16">
        <v>5.9908000000000001</v>
      </c>
      <c r="P61" s="16">
        <v>2.4112</v>
      </c>
      <c r="Q61" s="16">
        <v>5.8204000000000002</v>
      </c>
      <c r="R61" s="16">
        <v>4.1462000000000003</v>
      </c>
      <c r="S61" s="16">
        <v>6.6729000000000003</v>
      </c>
      <c r="T61" s="16">
        <v>5.0576999999999996</v>
      </c>
      <c r="U61" s="16">
        <v>6.8897000000000004</v>
      </c>
      <c r="V61" s="16">
        <v>6.0677000000000003</v>
      </c>
      <c r="W61" s="18">
        <v>5</v>
      </c>
      <c r="X61" s="9"/>
      <c r="Y61" s="10"/>
      <c r="Z61" s="11"/>
    </row>
    <row r="62" spans="1:26" ht="15.75" thickBot="1" x14ac:dyDescent="0.3">
      <c r="A62" s="17"/>
      <c r="B62" s="22">
        <v>4.4779</v>
      </c>
      <c r="C62" s="60">
        <v>5.0625999999999998</v>
      </c>
      <c r="D62" s="22">
        <v>5.5145</v>
      </c>
      <c r="E62" s="22">
        <v>6.0791000000000004</v>
      </c>
      <c r="F62" s="22">
        <v>6.5087000000000002</v>
      </c>
      <c r="G62" s="22">
        <v>4.7405999999999997</v>
      </c>
      <c r="H62" s="60">
        <v>5.5076999999999998</v>
      </c>
      <c r="I62" s="22">
        <v>6.0373999999999999</v>
      </c>
      <c r="J62" s="22">
        <v>6.7930999999999999</v>
      </c>
      <c r="K62" s="23">
        <v>6.2534999999999998</v>
      </c>
      <c r="L62" s="22">
        <v>6.3710000000000004</v>
      </c>
      <c r="M62" s="23">
        <v>5.6417999999999999</v>
      </c>
      <c r="N62" s="22">
        <v>6.2518000000000002</v>
      </c>
      <c r="O62" s="22">
        <v>5.5175000000000001</v>
      </c>
      <c r="P62" s="22">
        <v>6.0064000000000002</v>
      </c>
      <c r="Q62" s="22">
        <v>6.9905999999999997</v>
      </c>
      <c r="R62" s="22">
        <v>2.9043000000000001</v>
      </c>
      <c r="S62" s="22">
        <v>7.5552000000000001</v>
      </c>
      <c r="T62" s="22">
        <v>5.5086000000000004</v>
      </c>
      <c r="U62" s="22">
        <v>5.1928000000000001</v>
      </c>
      <c r="V62" s="22">
        <v>6.1181000000000001</v>
      </c>
      <c r="W62" s="18">
        <v>6</v>
      </c>
      <c r="X62" s="9"/>
      <c r="Y62" s="10"/>
      <c r="Z62" s="11"/>
    </row>
    <row r="63" spans="1:26" x14ac:dyDescent="0.25">
      <c r="A63" s="26" t="s">
        <v>31</v>
      </c>
      <c r="B63" s="16">
        <v>4.2484000000000002</v>
      </c>
      <c r="C63">
        <v>5.0922000000000001</v>
      </c>
      <c r="D63" s="16">
        <v>5.2282999999999999</v>
      </c>
      <c r="E63" s="16">
        <v>4.7516999999999996</v>
      </c>
      <c r="F63" s="16">
        <v>4.0895000000000001</v>
      </c>
      <c r="G63" s="16">
        <v>4.5290999999999997</v>
      </c>
      <c r="H63">
        <v>5.2164000000000001</v>
      </c>
      <c r="I63" s="16">
        <v>4.7887000000000004</v>
      </c>
      <c r="J63" s="16">
        <v>4.3735999999999997</v>
      </c>
      <c r="K63" s="9">
        <v>4.9356</v>
      </c>
      <c r="L63" s="16">
        <v>4.7736999999999998</v>
      </c>
      <c r="M63" s="9">
        <v>5.2408000000000001</v>
      </c>
      <c r="N63" s="16">
        <v>4.9372999999999996</v>
      </c>
      <c r="O63" s="16">
        <v>4.5282999999999998</v>
      </c>
      <c r="P63" s="16">
        <v>4.7233000000000001</v>
      </c>
      <c r="Q63" s="16">
        <v>4.7134</v>
      </c>
      <c r="R63" s="16">
        <v>5.1562999999999999</v>
      </c>
      <c r="S63" s="16">
        <v>4.2366000000000001</v>
      </c>
      <c r="T63" s="16">
        <v>4.6463000000000001</v>
      </c>
      <c r="U63" s="16">
        <v>3.6896</v>
      </c>
      <c r="V63" s="16">
        <v>5.0848000000000004</v>
      </c>
      <c r="W63" s="18">
        <v>7</v>
      </c>
      <c r="X63" s="9"/>
      <c r="Y63" s="10"/>
      <c r="Z63" s="11"/>
    </row>
    <row r="64" spans="1:26" x14ac:dyDescent="0.25">
      <c r="A64" s="26"/>
      <c r="B64" s="16">
        <v>5.2558999999999996</v>
      </c>
      <c r="C64">
        <v>4.1943000000000001</v>
      </c>
      <c r="D64" s="16">
        <v>5.4222999999999999</v>
      </c>
      <c r="E64" s="16">
        <v>5.3648999999999996</v>
      </c>
      <c r="F64" s="16">
        <v>7.4382999999999999</v>
      </c>
      <c r="G64" s="16">
        <v>4.0364000000000004</v>
      </c>
      <c r="H64">
        <v>5.4706999999999999</v>
      </c>
      <c r="I64" s="16">
        <v>5.5076000000000001</v>
      </c>
      <c r="J64" s="16">
        <v>6.3372999999999999</v>
      </c>
      <c r="K64" s="9">
        <v>5.2115999999999998</v>
      </c>
      <c r="L64" s="16">
        <v>5.8745000000000003</v>
      </c>
      <c r="M64" s="9">
        <v>5.5833000000000004</v>
      </c>
      <c r="N64" s="16">
        <v>5.2108999999999996</v>
      </c>
      <c r="O64" s="16">
        <v>6.3010999999999999</v>
      </c>
      <c r="P64" s="16">
        <v>6.6364000000000001</v>
      </c>
      <c r="Q64" s="16">
        <v>4.8681999999999999</v>
      </c>
      <c r="R64" s="16">
        <v>5.0532000000000004</v>
      </c>
      <c r="S64" s="16">
        <v>4.5628000000000002</v>
      </c>
      <c r="T64" s="16">
        <v>5.7253999999999996</v>
      </c>
      <c r="U64" s="16">
        <v>4.7088999999999999</v>
      </c>
      <c r="V64" s="16">
        <v>5.5831</v>
      </c>
      <c r="W64" s="18">
        <v>8</v>
      </c>
      <c r="X64" s="9"/>
      <c r="Y64" s="10"/>
      <c r="Z64" s="11"/>
    </row>
    <row r="65" spans="1:26" x14ac:dyDescent="0.25">
      <c r="A65" s="26"/>
      <c r="B65" s="16">
        <v>4.9585999999999997</v>
      </c>
      <c r="C65">
        <v>5.3567</v>
      </c>
      <c r="D65" s="16">
        <v>5.5621</v>
      </c>
      <c r="E65" s="16">
        <v>5.42</v>
      </c>
      <c r="F65" s="16">
        <v>4.8320999999999996</v>
      </c>
      <c r="G65" s="16">
        <v>5.6036999999999999</v>
      </c>
      <c r="H65">
        <v>5.5221999999999998</v>
      </c>
      <c r="I65" s="16">
        <v>4.5735999999999999</v>
      </c>
      <c r="J65" s="16">
        <v>4.9146999999999998</v>
      </c>
      <c r="K65" s="9">
        <v>5.3585000000000003</v>
      </c>
      <c r="L65" s="16">
        <v>5.7485999999999997</v>
      </c>
      <c r="M65" s="9">
        <v>5.5442999999999998</v>
      </c>
      <c r="N65" s="16">
        <v>5.1757999999999997</v>
      </c>
      <c r="O65" s="16">
        <v>5.1825000000000001</v>
      </c>
      <c r="P65" s="16">
        <v>4.8413000000000004</v>
      </c>
      <c r="Q65" s="16">
        <v>6.3404999999999996</v>
      </c>
      <c r="R65" s="16">
        <v>6.0816999999999997</v>
      </c>
      <c r="S65" s="16">
        <v>5.3719999999999999</v>
      </c>
      <c r="T65" s="16">
        <v>5.5058999999999996</v>
      </c>
      <c r="U65" s="16">
        <v>6.2893999999999997</v>
      </c>
      <c r="V65" s="16">
        <v>5.8460999999999999</v>
      </c>
      <c r="W65" s="18">
        <v>9</v>
      </c>
      <c r="X65" s="9"/>
      <c r="Y65" s="10"/>
      <c r="Z65" s="11"/>
    </row>
    <row r="66" spans="1:26" x14ac:dyDescent="0.25">
      <c r="A66" s="26"/>
      <c r="B66" s="16">
        <v>5.2077999999999998</v>
      </c>
      <c r="C66">
        <v>6.1574999999999998</v>
      </c>
      <c r="D66" s="16">
        <v>5.6806000000000001</v>
      </c>
      <c r="E66" s="16">
        <v>5.6074999999999999</v>
      </c>
      <c r="F66" s="16">
        <v>4.5547000000000004</v>
      </c>
      <c r="G66" s="16">
        <v>5.0057</v>
      </c>
      <c r="H66">
        <v>5.7362000000000002</v>
      </c>
      <c r="I66" s="16">
        <v>5.4005999999999998</v>
      </c>
      <c r="J66" s="16">
        <v>5.2702</v>
      </c>
      <c r="K66" s="9">
        <v>5.5838999999999999</v>
      </c>
      <c r="L66" s="16">
        <v>5.3456999999999999</v>
      </c>
      <c r="M66" s="9">
        <v>5.65</v>
      </c>
      <c r="N66" s="16">
        <v>6.2344999999999997</v>
      </c>
      <c r="O66" s="16">
        <v>5.8407999999999998</v>
      </c>
      <c r="P66" s="16">
        <v>5.1151999999999997</v>
      </c>
      <c r="Q66" s="16">
        <v>3.9546000000000001</v>
      </c>
      <c r="R66" s="16">
        <v>5.5735000000000001</v>
      </c>
      <c r="S66" s="16">
        <v>5.9535999999999998</v>
      </c>
      <c r="T66" s="16">
        <v>5.0327999999999999</v>
      </c>
      <c r="U66" s="16">
        <v>4.8609</v>
      </c>
      <c r="V66" s="16">
        <v>6.0145999999999997</v>
      </c>
      <c r="W66" s="18">
        <v>10</v>
      </c>
      <c r="X66" s="9"/>
      <c r="Y66" s="10"/>
      <c r="Z66" s="11"/>
    </row>
    <row r="67" spans="1:26" x14ac:dyDescent="0.25">
      <c r="A67" s="26"/>
      <c r="B67" s="16">
        <v>5.0087999999999999</v>
      </c>
      <c r="C67">
        <v>6.1509</v>
      </c>
      <c r="D67" s="16">
        <v>5.5652999999999997</v>
      </c>
      <c r="E67" s="16">
        <v>6.6814999999999998</v>
      </c>
      <c r="F67" s="16">
        <v>5.9663000000000004</v>
      </c>
      <c r="G67" s="16">
        <v>6.2382999999999997</v>
      </c>
      <c r="H67">
        <v>5.6352000000000002</v>
      </c>
      <c r="I67" s="16">
        <v>5.2535999999999996</v>
      </c>
      <c r="J67" s="16">
        <v>6.3495999999999997</v>
      </c>
      <c r="K67" s="9">
        <v>5.4455</v>
      </c>
      <c r="L67" s="16">
        <v>5.8669000000000002</v>
      </c>
      <c r="M67" s="9">
        <v>5.6795999999999998</v>
      </c>
      <c r="N67" s="16">
        <v>5.1521999999999997</v>
      </c>
      <c r="O67" s="16">
        <v>6.2739000000000003</v>
      </c>
      <c r="P67" s="16">
        <v>5.4078999999999997</v>
      </c>
      <c r="Q67" s="16">
        <v>6.3055000000000003</v>
      </c>
      <c r="R67" s="16">
        <v>7.4894999999999996</v>
      </c>
      <c r="S67" s="16">
        <v>5.9696999999999996</v>
      </c>
      <c r="T67" s="16">
        <v>6.6147</v>
      </c>
      <c r="U67" s="16">
        <v>5.3167999999999997</v>
      </c>
      <c r="V67" s="16">
        <v>5.8387000000000002</v>
      </c>
      <c r="W67" s="18">
        <v>11</v>
      </c>
      <c r="X67" s="9"/>
      <c r="Y67" s="10"/>
      <c r="Z67" s="11"/>
    </row>
    <row r="68" spans="1:26" x14ac:dyDescent="0.25">
      <c r="A68" s="26"/>
      <c r="B68" s="16">
        <v>4.9894999999999996</v>
      </c>
      <c r="C68">
        <v>3.7625999999999999</v>
      </c>
      <c r="D68" s="16">
        <v>5.4359000000000002</v>
      </c>
      <c r="E68" s="16">
        <v>5.2621000000000002</v>
      </c>
      <c r="F68" s="16">
        <v>5.6849999999999996</v>
      </c>
      <c r="G68" s="16">
        <v>5.25</v>
      </c>
      <c r="H68">
        <v>5.4481000000000002</v>
      </c>
      <c r="I68" s="16">
        <v>5.8783000000000003</v>
      </c>
      <c r="J68" s="16">
        <v>3.7692000000000001</v>
      </c>
      <c r="K68" s="9">
        <v>5.3681000000000001</v>
      </c>
      <c r="L68" s="16">
        <v>4.9659000000000004</v>
      </c>
      <c r="M68" s="9">
        <v>5.3163</v>
      </c>
      <c r="N68" s="16">
        <v>3.9794999999999998</v>
      </c>
      <c r="O68" s="16">
        <v>5.0747</v>
      </c>
      <c r="P68" s="16">
        <v>6.2546999999999997</v>
      </c>
      <c r="Q68" s="16">
        <v>4.2329999999999997</v>
      </c>
      <c r="R68" s="16">
        <v>3.9887999999999999</v>
      </c>
      <c r="S68" s="16">
        <v>5.5648</v>
      </c>
      <c r="T68" s="16">
        <v>4.9126000000000003</v>
      </c>
      <c r="U68" s="16">
        <v>5.8517000000000001</v>
      </c>
      <c r="V68" s="16">
        <v>5.4928999999999997</v>
      </c>
      <c r="W68" s="18">
        <v>12</v>
      </c>
      <c r="X68" s="9"/>
      <c r="Y68" s="10"/>
      <c r="Z68" s="11"/>
    </row>
    <row r="69" spans="1:26" x14ac:dyDescent="0.25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0"/>
      <c r="Z69" s="11"/>
    </row>
    <row r="70" spans="1:26" ht="15.75" thickBot="1" x14ac:dyDescent="0.3">
      <c r="B70" s="28" t="s">
        <v>6</v>
      </c>
      <c r="C70" s="28" t="s">
        <v>7</v>
      </c>
      <c r="D70" s="28" t="s">
        <v>8</v>
      </c>
      <c r="E70" s="5" t="s">
        <v>9</v>
      </c>
      <c r="F70" s="5" t="s">
        <v>10</v>
      </c>
      <c r="G70" s="5" t="s">
        <v>11</v>
      </c>
      <c r="H70" s="5" t="s">
        <v>12</v>
      </c>
      <c r="I70" s="5" t="s">
        <v>13</v>
      </c>
      <c r="J70" s="5" t="s">
        <v>14</v>
      </c>
      <c r="K70" s="5" t="s">
        <v>15</v>
      </c>
      <c r="L70" s="5" t="s">
        <v>16</v>
      </c>
      <c r="M70" s="5" t="s">
        <v>17</v>
      </c>
      <c r="N70" s="5" t="s">
        <v>18</v>
      </c>
      <c r="O70" s="5" t="s">
        <v>19</v>
      </c>
      <c r="P70" s="5" t="s">
        <v>20</v>
      </c>
      <c r="Q70" s="5" t="s">
        <v>21</v>
      </c>
      <c r="R70" s="5" t="s">
        <v>22</v>
      </c>
      <c r="S70" s="5" t="s">
        <v>23</v>
      </c>
      <c r="T70" s="5" t="s">
        <v>24</v>
      </c>
      <c r="U70" s="5" t="s">
        <v>25</v>
      </c>
      <c r="V70" s="5" t="s">
        <v>26</v>
      </c>
      <c r="W70" s="9"/>
      <c r="X70" s="9"/>
      <c r="Y70" s="10"/>
      <c r="Z70" s="11"/>
    </row>
    <row r="71" spans="1:26" ht="15.75" thickBot="1" x14ac:dyDescent="0.3">
      <c r="A71" s="31" t="s">
        <v>34</v>
      </c>
      <c r="B71" s="32" t="s">
        <v>35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3" t="s">
        <v>46</v>
      </c>
      <c r="X71" s="34" t="s">
        <v>37</v>
      </c>
      <c r="Y71" s="10"/>
      <c r="Z71" s="11"/>
    </row>
    <row r="72" spans="1:26" x14ac:dyDescent="0.25">
      <c r="A72" s="36"/>
      <c r="B72" s="65">
        <v>9.3100000000000002E-2</v>
      </c>
      <c r="C72" s="65">
        <v>0.5887</v>
      </c>
      <c r="D72" s="64">
        <v>0.5887</v>
      </c>
      <c r="E72" s="65">
        <v>0.93720000000000003</v>
      </c>
      <c r="F72" s="65">
        <v>0.69910000000000005</v>
      </c>
      <c r="G72" s="65">
        <v>0.93720000000000003</v>
      </c>
      <c r="H72" s="64">
        <v>0.93720000000000003</v>
      </c>
      <c r="I72" s="65" t="s">
        <v>33</v>
      </c>
      <c r="J72" s="65" t="s">
        <v>33</v>
      </c>
      <c r="K72" s="65">
        <v>0.81820000000000004</v>
      </c>
      <c r="L72" s="65">
        <v>0.69910000000000005</v>
      </c>
      <c r="M72" s="65">
        <v>0.69910000000000005</v>
      </c>
      <c r="N72" s="65">
        <v>0.81820000000000004</v>
      </c>
      <c r="O72" s="65">
        <v>0.93720000000000003</v>
      </c>
      <c r="P72" s="65">
        <v>0.48480000000000001</v>
      </c>
      <c r="Q72" s="65">
        <v>0.48480000000000001</v>
      </c>
      <c r="R72" s="65">
        <v>0.81820000000000004</v>
      </c>
      <c r="S72" s="65">
        <v>0.39389999999999997</v>
      </c>
      <c r="T72" s="65">
        <v>0.48480000000000001</v>
      </c>
      <c r="U72" s="65" t="s">
        <v>33</v>
      </c>
      <c r="V72" s="65">
        <v>0.5887</v>
      </c>
      <c r="W72" s="40"/>
      <c r="X72" s="41" t="s">
        <v>39</v>
      </c>
      <c r="Y72" s="10"/>
      <c r="Z72" s="11"/>
    </row>
    <row r="73" spans="1:26" ht="15.75" thickBot="1" x14ac:dyDescent="0.3">
      <c r="A73" s="36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3"/>
      <c r="W73" s="44" t="s">
        <v>41</v>
      </c>
      <c r="Y73" s="10"/>
      <c r="Z73" s="11"/>
    </row>
    <row r="74" spans="1:26" x14ac:dyDescent="0.25">
      <c r="A74" s="36"/>
      <c r="B74" s="47">
        <f>AVERAGE(B57:B62)</f>
        <v>4.5551166666666667</v>
      </c>
      <c r="C74" s="47">
        <f t="shared" ref="C74:V74" si="9">AVERAGE(C57:C62)</f>
        <v>4.8404999999999996</v>
      </c>
      <c r="D74" s="47">
        <f t="shared" si="9"/>
        <v>5.4380166666666669</v>
      </c>
      <c r="E74" s="47">
        <f t="shared" si="9"/>
        <v>5.4319666666666668</v>
      </c>
      <c r="F74" s="47">
        <f t="shared" si="9"/>
        <v>5.6218833333333329</v>
      </c>
      <c r="G74" s="47">
        <f t="shared" si="9"/>
        <v>5.0024666666666668</v>
      </c>
      <c r="H74" s="47">
        <f t="shared" si="9"/>
        <v>5.4991500000000002</v>
      </c>
      <c r="I74" s="47">
        <f t="shared" si="9"/>
        <v>5.1776666666666662</v>
      </c>
      <c r="J74" s="47">
        <f t="shared" si="9"/>
        <v>5.0626499999999997</v>
      </c>
      <c r="K74" s="47">
        <f t="shared" si="9"/>
        <v>5.4927833333333345</v>
      </c>
      <c r="L74" s="47">
        <f t="shared" si="9"/>
        <v>5.4694000000000003</v>
      </c>
      <c r="M74" s="47">
        <f t="shared" si="9"/>
        <v>5.487166666666667</v>
      </c>
      <c r="N74" s="47">
        <f t="shared" si="9"/>
        <v>5.2811166666666667</v>
      </c>
      <c r="O74" s="47">
        <f t="shared" si="9"/>
        <v>5.3636166666666663</v>
      </c>
      <c r="P74" s="47">
        <f t="shared" si="9"/>
        <v>4.8475333333333337</v>
      </c>
      <c r="Q74" s="47">
        <f t="shared" si="9"/>
        <v>5.4651500000000004</v>
      </c>
      <c r="R74" s="47">
        <f t="shared" si="9"/>
        <v>5.0351500000000007</v>
      </c>
      <c r="S74" s="47">
        <f t="shared" si="9"/>
        <v>5.8698000000000006</v>
      </c>
      <c r="T74" s="47">
        <f t="shared" si="9"/>
        <v>5.4677333333333324</v>
      </c>
      <c r="U74" s="47">
        <f t="shared" si="9"/>
        <v>5.2156833333333337</v>
      </c>
      <c r="V74" s="47">
        <f t="shared" si="9"/>
        <v>5.8396499999999998</v>
      </c>
      <c r="W74" s="48" t="s">
        <v>38</v>
      </c>
      <c r="Y74" s="10"/>
      <c r="Z74" s="11"/>
    </row>
    <row r="75" spans="1:26" x14ac:dyDescent="0.25">
      <c r="A75" s="36"/>
      <c r="B75" s="47">
        <f>STDEV(B57:B62)</f>
        <v>0.52093355974314948</v>
      </c>
      <c r="C75" s="47">
        <f t="shared" ref="C75:V75" si="10">STDEV(C57:C62)</f>
        <v>0.40787231825658393</v>
      </c>
      <c r="D75" s="47">
        <f t="shared" si="10"/>
        <v>0.1068784808400019</v>
      </c>
      <c r="E75" s="47">
        <f t="shared" si="10"/>
        <v>0.64401801424080085</v>
      </c>
      <c r="F75" s="47">
        <f t="shared" si="10"/>
        <v>0.96944912072097467</v>
      </c>
      <c r="G75" s="47">
        <f t="shared" si="10"/>
        <v>1.0587101787867481</v>
      </c>
      <c r="H75" s="47">
        <f t="shared" si="10"/>
        <v>0.14754436282013625</v>
      </c>
      <c r="I75" s="47">
        <f t="shared" si="10"/>
        <v>1.1175299972111175</v>
      </c>
      <c r="J75" s="47">
        <f t="shared" si="10"/>
        <v>1.4637397839096962</v>
      </c>
      <c r="K75" s="47">
        <f t="shared" si="10"/>
        <v>0.39891055847980078</v>
      </c>
      <c r="L75" s="47">
        <f t="shared" si="10"/>
        <v>1.1226770096514813</v>
      </c>
      <c r="M75" s="47">
        <f t="shared" si="10"/>
        <v>0.17423115297404951</v>
      </c>
      <c r="N75" s="47">
        <f t="shared" si="10"/>
        <v>1.2222215387018285</v>
      </c>
      <c r="O75" s="47">
        <f t="shared" si="10"/>
        <v>0.89318130167769827</v>
      </c>
      <c r="P75" s="47">
        <f t="shared" si="10"/>
        <v>1.7179054172644863</v>
      </c>
      <c r="Q75" s="47">
        <f t="shared" si="10"/>
        <v>0.95363357061294629</v>
      </c>
      <c r="R75" s="47">
        <f t="shared" si="10"/>
        <v>1.4021834327219815</v>
      </c>
      <c r="S75" s="47">
        <f t="shared" si="10"/>
        <v>1.1512498668838136</v>
      </c>
      <c r="T75" s="47">
        <f t="shared" si="10"/>
        <v>0.34247580157825269</v>
      </c>
      <c r="U75" s="47">
        <f t="shared" si="10"/>
        <v>1.1671418995420699</v>
      </c>
      <c r="V75" s="47">
        <f t="shared" si="10"/>
        <v>0.62015888851164591</v>
      </c>
      <c r="W75" s="48" t="s">
        <v>40</v>
      </c>
      <c r="Y75" s="10"/>
      <c r="Z75" s="11"/>
    </row>
    <row r="76" spans="1:26" ht="15.75" thickBot="1" x14ac:dyDescent="0.3">
      <c r="A76" s="36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9" t="s">
        <v>42</v>
      </c>
      <c r="Y76" s="10"/>
      <c r="Z76" s="11"/>
    </row>
    <row r="77" spans="1:26" x14ac:dyDescent="0.25">
      <c r="A77" s="36"/>
      <c r="B77" s="47">
        <f>AVERAGE(B63:B68)</f>
        <v>4.9448333333333334</v>
      </c>
      <c r="C77" s="47">
        <f t="shared" ref="C77:V77" si="11">AVERAGE(C63:C68)</f>
        <v>5.1190333333333333</v>
      </c>
      <c r="D77" s="47">
        <f t="shared" si="11"/>
        <v>5.4824166666666683</v>
      </c>
      <c r="E77" s="47">
        <f t="shared" si="11"/>
        <v>5.5146166666666661</v>
      </c>
      <c r="F77" s="47">
        <f t="shared" si="11"/>
        <v>5.4276499999999999</v>
      </c>
      <c r="G77" s="47">
        <f t="shared" si="11"/>
        <v>5.1105333333333336</v>
      </c>
      <c r="H77" s="47">
        <f t="shared" si="11"/>
        <v>5.5048000000000004</v>
      </c>
      <c r="I77" s="47">
        <f t="shared" si="11"/>
        <v>5.2337333333333333</v>
      </c>
      <c r="J77" s="47">
        <f t="shared" si="11"/>
        <v>5.1690999999999994</v>
      </c>
      <c r="K77" s="47">
        <f t="shared" si="11"/>
        <v>5.3171999999999997</v>
      </c>
      <c r="L77" s="47">
        <f t="shared" si="11"/>
        <v>5.4292166666666661</v>
      </c>
      <c r="M77" s="47">
        <f t="shared" si="11"/>
        <v>5.5023833333333334</v>
      </c>
      <c r="N77" s="47">
        <f t="shared" si="11"/>
        <v>5.1150333333333329</v>
      </c>
      <c r="O77" s="47">
        <f t="shared" si="11"/>
        <v>5.5335500000000009</v>
      </c>
      <c r="P77" s="47">
        <f t="shared" si="11"/>
        <v>5.4964666666666666</v>
      </c>
      <c r="Q77" s="47">
        <f t="shared" si="11"/>
        <v>5.0692000000000004</v>
      </c>
      <c r="R77" s="47">
        <f t="shared" si="11"/>
        <v>5.5571666666666664</v>
      </c>
      <c r="S77" s="47">
        <f t="shared" si="11"/>
        <v>5.2765833333333338</v>
      </c>
      <c r="T77" s="47">
        <f t="shared" si="11"/>
        <v>5.4062833333333336</v>
      </c>
      <c r="U77" s="47">
        <f t="shared" si="11"/>
        <v>5.1195500000000003</v>
      </c>
      <c r="V77" s="47">
        <f t="shared" si="11"/>
        <v>5.6433666666666662</v>
      </c>
      <c r="W77" s="48" t="s">
        <v>38</v>
      </c>
      <c r="Y77" s="10"/>
      <c r="Z77" s="11"/>
    </row>
    <row r="78" spans="1:26" ht="15.75" thickBot="1" x14ac:dyDescent="0.3">
      <c r="A78" s="50"/>
      <c r="B78" s="51">
        <f>STDEV(B63:B68)</f>
        <v>0.36254922240527082</v>
      </c>
      <c r="C78" s="51">
        <f t="shared" ref="C78:V78" si="12">STDEV(C63:C68)</f>
        <v>0.98948576880451644</v>
      </c>
      <c r="D78" s="51">
        <f t="shared" si="12"/>
        <v>0.15674744548689357</v>
      </c>
      <c r="E78" s="51">
        <f t="shared" si="12"/>
        <v>0.63990904483893241</v>
      </c>
      <c r="F78" s="51">
        <f t="shared" si="12"/>
        <v>1.2088385496003973</v>
      </c>
      <c r="G78" s="51">
        <f t="shared" si="12"/>
        <v>0.7794022239297651</v>
      </c>
      <c r="H78" s="51">
        <f t="shared" si="12"/>
        <v>0.17799165148961343</v>
      </c>
      <c r="I78" s="51">
        <f t="shared" si="12"/>
        <v>0.48011227714636368</v>
      </c>
      <c r="J78" s="51">
        <f t="shared" si="12"/>
        <v>1.0417055553274202</v>
      </c>
      <c r="K78" s="51">
        <f t="shared" si="12"/>
        <v>0.22300502236496828</v>
      </c>
      <c r="L78" s="51">
        <f t="shared" si="12"/>
        <v>0.47816087843597854</v>
      </c>
      <c r="M78" s="51">
        <f t="shared" si="12"/>
        <v>0.18141322351655259</v>
      </c>
      <c r="N78" s="51">
        <f t="shared" si="12"/>
        <v>0.71951303995596194</v>
      </c>
      <c r="O78" s="51">
        <f t="shared" si="12"/>
        <v>0.7177688590347141</v>
      </c>
      <c r="P78" s="51">
        <f t="shared" si="12"/>
        <v>0.78161424927304535</v>
      </c>
      <c r="Q78" s="51">
        <f t="shared" si="12"/>
        <v>1.025007279974145</v>
      </c>
      <c r="R78" s="51">
        <f t="shared" si="12"/>
        <v>1.1733511489177784</v>
      </c>
      <c r="S78" s="51">
        <f t="shared" si="12"/>
        <v>0.72415294632188032</v>
      </c>
      <c r="T78" s="51">
        <f t="shared" si="12"/>
        <v>0.7117327403363356</v>
      </c>
      <c r="U78" s="51">
        <f t="shared" si="12"/>
        <v>0.91910722497432251</v>
      </c>
      <c r="V78" s="51">
        <f t="shared" si="12"/>
        <v>0.33326839434105743</v>
      </c>
      <c r="W78" s="52" t="s">
        <v>40</v>
      </c>
      <c r="Y78" s="53"/>
      <c r="Z78" s="54"/>
    </row>
    <row r="80" spans="1:26" x14ac:dyDescent="0.25">
      <c r="B80" s="16"/>
    </row>
    <row r="81" spans="1:26" ht="15.75" thickBot="1" x14ac:dyDescent="0.3">
      <c r="B81" s="16"/>
    </row>
    <row r="82" spans="1:26" ht="15.75" thickBot="1" x14ac:dyDescent="0.3">
      <c r="B82" s="1" t="s">
        <v>49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Y82" s="2" t="s">
        <v>50</v>
      </c>
      <c r="Z82" s="3"/>
    </row>
    <row r="83" spans="1:26" ht="15.75" thickBot="1" x14ac:dyDescent="0.3">
      <c r="B83" s="6" t="s">
        <v>6</v>
      </c>
      <c r="C83" s="6" t="s">
        <v>7</v>
      </c>
      <c r="D83" s="6" t="s">
        <v>8</v>
      </c>
      <c r="E83" s="7" t="s">
        <v>9</v>
      </c>
      <c r="F83" s="7" t="s">
        <v>10</v>
      </c>
      <c r="G83" s="7" t="s">
        <v>11</v>
      </c>
      <c r="H83" s="7" t="s">
        <v>12</v>
      </c>
      <c r="I83" s="7" t="s">
        <v>13</v>
      </c>
      <c r="J83" s="7" t="s">
        <v>14</v>
      </c>
      <c r="K83" s="7" t="s">
        <v>15</v>
      </c>
      <c r="L83" s="7" t="s">
        <v>16</v>
      </c>
      <c r="M83" s="7" t="s">
        <v>17</v>
      </c>
      <c r="N83" s="7" t="s">
        <v>18</v>
      </c>
      <c r="O83" s="7" t="s">
        <v>19</v>
      </c>
      <c r="P83" s="7" t="s">
        <v>20</v>
      </c>
      <c r="Q83" s="7" t="s">
        <v>21</v>
      </c>
      <c r="R83" s="7" t="s">
        <v>22</v>
      </c>
      <c r="S83" s="7" t="s">
        <v>23</v>
      </c>
      <c r="T83" s="7" t="s">
        <v>24</v>
      </c>
      <c r="U83" s="7" t="s">
        <v>25</v>
      </c>
      <c r="V83" s="7" t="s">
        <v>26</v>
      </c>
      <c r="W83" s="8" t="s">
        <v>27</v>
      </c>
      <c r="X83" s="9"/>
      <c r="Y83" s="10"/>
      <c r="Z83" s="11"/>
    </row>
    <row r="84" spans="1:26" x14ac:dyDescent="0.25">
      <c r="A84" s="17" t="s">
        <v>29</v>
      </c>
      <c r="B84" s="16">
        <v>6.6393000000000004</v>
      </c>
      <c r="C84">
        <v>7.5477999999999996</v>
      </c>
      <c r="D84" s="16">
        <v>25.797899999999998</v>
      </c>
      <c r="E84" s="16">
        <v>8.6576000000000004</v>
      </c>
      <c r="F84" s="16">
        <v>6.2908999999999997</v>
      </c>
      <c r="G84" s="16">
        <v>8.9357000000000006</v>
      </c>
      <c r="H84">
        <v>29.073499999999999</v>
      </c>
      <c r="I84" s="16">
        <v>6.4162999999999997</v>
      </c>
      <c r="J84" s="16">
        <v>6.5567000000000002</v>
      </c>
      <c r="K84" s="9">
        <v>28.321400000000001</v>
      </c>
      <c r="L84" s="16">
        <v>5.9172000000000002</v>
      </c>
      <c r="M84" s="9">
        <v>24.661200000000001</v>
      </c>
      <c r="N84" s="16">
        <v>6.0895999999999999</v>
      </c>
      <c r="O84" s="16">
        <v>6.9574999999999996</v>
      </c>
      <c r="P84" s="16">
        <v>9.8280999999999992</v>
      </c>
      <c r="Q84" s="16">
        <v>6.4124999999999996</v>
      </c>
      <c r="R84" s="16">
        <v>7.2716000000000003</v>
      </c>
      <c r="S84" s="16">
        <v>5.6</v>
      </c>
      <c r="T84" s="16">
        <v>6.0057999999999998</v>
      </c>
      <c r="U84" s="16">
        <v>5.6254</v>
      </c>
      <c r="V84" s="16">
        <v>22.088200000000001</v>
      </c>
      <c r="W84" s="18">
        <v>1</v>
      </c>
      <c r="X84" s="9"/>
      <c r="Y84" s="10"/>
      <c r="Z84" s="11"/>
    </row>
    <row r="85" spans="1:26" x14ac:dyDescent="0.25">
      <c r="A85" s="17"/>
      <c r="B85" s="16">
        <v>3.0015999999999998</v>
      </c>
      <c r="C85">
        <v>3.5733000000000001</v>
      </c>
      <c r="D85" s="16">
        <v>21.631799999999998</v>
      </c>
      <c r="E85" s="16">
        <v>6.1746999999999996</v>
      </c>
      <c r="F85" s="16">
        <v>3.9851999999999999</v>
      </c>
      <c r="G85" s="16">
        <v>4.0090000000000003</v>
      </c>
      <c r="H85">
        <v>19.1798</v>
      </c>
      <c r="I85" s="16">
        <v>3.1280999999999999</v>
      </c>
      <c r="J85" s="16">
        <v>4.0503</v>
      </c>
      <c r="K85" s="9">
        <v>13.111800000000001</v>
      </c>
      <c r="L85" s="16">
        <v>3.2890000000000001</v>
      </c>
      <c r="M85" s="9">
        <v>14.687900000000001</v>
      </c>
      <c r="N85" s="16">
        <v>3.3309000000000002</v>
      </c>
      <c r="O85" s="16">
        <v>2.3589000000000002</v>
      </c>
      <c r="P85" s="16">
        <v>11.256399999999999</v>
      </c>
      <c r="Q85" s="16">
        <v>2.2563</v>
      </c>
      <c r="R85" s="16">
        <v>4.0288000000000004</v>
      </c>
      <c r="S85" s="16">
        <v>4.4211</v>
      </c>
      <c r="T85" s="16">
        <v>5.2835000000000001</v>
      </c>
      <c r="U85" s="16">
        <v>3.3853</v>
      </c>
      <c r="V85" s="16">
        <v>12.4414</v>
      </c>
      <c r="W85" s="18">
        <v>2</v>
      </c>
      <c r="X85" s="9"/>
      <c r="Y85" s="10"/>
      <c r="Z85" s="11"/>
    </row>
    <row r="86" spans="1:26" x14ac:dyDescent="0.25">
      <c r="A86" s="17"/>
      <c r="B86" s="16">
        <v>2.3708</v>
      </c>
      <c r="C86">
        <v>3.6728999999999998</v>
      </c>
      <c r="D86" s="16">
        <v>21.1966</v>
      </c>
      <c r="E86" s="16">
        <v>4.8167</v>
      </c>
      <c r="F86" s="16">
        <v>3.1812</v>
      </c>
      <c r="G86" s="16">
        <v>5.57</v>
      </c>
      <c r="H86">
        <v>19.9175</v>
      </c>
      <c r="I86" s="16">
        <v>3.5665</v>
      </c>
      <c r="J86" s="16">
        <v>3.1511</v>
      </c>
      <c r="K86" s="9">
        <v>13.9076</v>
      </c>
      <c r="L86" s="16">
        <v>3.0686</v>
      </c>
      <c r="M86" s="9">
        <v>17.272400000000001</v>
      </c>
      <c r="N86" s="16">
        <v>3.5024999999999999</v>
      </c>
      <c r="O86" s="16">
        <v>3.4626000000000001</v>
      </c>
      <c r="P86" s="16">
        <v>7.8712999999999997</v>
      </c>
      <c r="Q86" s="16">
        <v>2.9977999999999998</v>
      </c>
      <c r="R86" s="16">
        <v>5.0004999999999997</v>
      </c>
      <c r="S86" s="16">
        <v>5.2701000000000002</v>
      </c>
      <c r="T86" s="16">
        <v>5.3590999999999998</v>
      </c>
      <c r="U86" s="16">
        <v>3.0674999999999999</v>
      </c>
      <c r="V86" s="16">
        <v>9.9116999999999997</v>
      </c>
      <c r="W86" s="18">
        <v>3</v>
      </c>
      <c r="X86" s="9"/>
      <c r="Y86" s="10"/>
      <c r="Z86" s="11"/>
    </row>
    <row r="87" spans="1:26" x14ac:dyDescent="0.25">
      <c r="A87" s="17"/>
      <c r="B87" s="16">
        <v>2.0945</v>
      </c>
      <c r="C87">
        <v>3.97</v>
      </c>
      <c r="D87" s="16">
        <v>20.431999999999999</v>
      </c>
      <c r="E87" s="16">
        <v>8.4507999999999992</v>
      </c>
      <c r="F87" s="16">
        <v>3.7122000000000002</v>
      </c>
      <c r="G87" s="16">
        <v>3.7667999999999999</v>
      </c>
      <c r="H87">
        <v>20.744299999999999</v>
      </c>
      <c r="I87" s="16">
        <v>3.9207999999999998</v>
      </c>
      <c r="J87" s="16">
        <v>3.6558999999999999</v>
      </c>
      <c r="K87" s="9">
        <v>17.840199999999999</v>
      </c>
      <c r="L87" s="16">
        <v>3.6116999999999999</v>
      </c>
      <c r="M87" s="9">
        <v>18.268899999999999</v>
      </c>
      <c r="N87" s="16">
        <v>4.5118</v>
      </c>
      <c r="O87" s="16">
        <v>4.8962000000000003</v>
      </c>
      <c r="P87" s="16">
        <v>6.9066000000000001</v>
      </c>
      <c r="Q87" s="16">
        <v>4.0602999999999998</v>
      </c>
      <c r="R87" s="16">
        <v>3.4064999999999999</v>
      </c>
      <c r="S87" s="16">
        <v>5.5791000000000004</v>
      </c>
      <c r="T87" s="16">
        <v>4.1951000000000001</v>
      </c>
      <c r="U87" s="16">
        <v>2.7096</v>
      </c>
      <c r="V87" s="16">
        <v>10.802099999999999</v>
      </c>
      <c r="W87" s="18">
        <v>4</v>
      </c>
      <c r="X87" s="9"/>
      <c r="Y87" s="10"/>
      <c r="Z87" s="11"/>
    </row>
    <row r="88" spans="1:26" x14ac:dyDescent="0.25">
      <c r="A88" s="17"/>
      <c r="B88" s="16">
        <v>2.0550999999999999</v>
      </c>
      <c r="C88">
        <v>4.5243000000000002</v>
      </c>
      <c r="D88" s="16">
        <v>22.365400000000001</v>
      </c>
      <c r="E88" s="16">
        <v>9.3141999999999996</v>
      </c>
      <c r="F88" s="16">
        <v>3.3184</v>
      </c>
      <c r="G88" s="16">
        <v>5.4675000000000002</v>
      </c>
      <c r="H88">
        <v>19.6936</v>
      </c>
      <c r="I88" s="16">
        <v>5.5323000000000002</v>
      </c>
      <c r="J88" s="16">
        <v>4.1619000000000002</v>
      </c>
      <c r="K88" s="9">
        <v>17.5778</v>
      </c>
      <c r="L88" s="16">
        <v>3.6029</v>
      </c>
      <c r="M88" s="9">
        <v>15.842700000000001</v>
      </c>
      <c r="N88" s="16">
        <v>4.7827000000000002</v>
      </c>
      <c r="O88" s="16">
        <v>4.2939999999999996</v>
      </c>
      <c r="P88" s="16">
        <v>4.8293999999999997</v>
      </c>
      <c r="Q88" s="16">
        <v>3.7856999999999998</v>
      </c>
      <c r="R88" s="16">
        <v>3.5758999999999999</v>
      </c>
      <c r="S88" s="16">
        <v>3.6667000000000001</v>
      </c>
      <c r="T88" s="16">
        <v>3.7856999999999998</v>
      </c>
      <c r="U88" s="16">
        <v>4.2625000000000002</v>
      </c>
      <c r="V88" s="16">
        <v>11.542999999999999</v>
      </c>
      <c r="W88" s="18">
        <v>5</v>
      </c>
      <c r="X88" s="9"/>
      <c r="Y88" s="10"/>
      <c r="Z88" s="11"/>
    </row>
    <row r="89" spans="1:26" ht="15.75" thickBot="1" x14ac:dyDescent="0.3">
      <c r="A89" s="17"/>
      <c r="B89" s="22">
        <v>2.5019999999999998</v>
      </c>
      <c r="C89" s="60">
        <v>2.6505999999999998</v>
      </c>
      <c r="D89" s="22">
        <v>23.473400000000002</v>
      </c>
      <c r="E89" s="22">
        <v>6.7398999999999996</v>
      </c>
      <c r="F89" s="22">
        <v>3.4811000000000001</v>
      </c>
      <c r="G89" s="22">
        <v>3.7336</v>
      </c>
      <c r="H89" s="60">
        <v>21.8598</v>
      </c>
      <c r="I89" s="22">
        <v>4.8922999999999996</v>
      </c>
      <c r="J89" s="22">
        <v>3.2311999999999999</v>
      </c>
      <c r="K89" s="23">
        <v>19.341999999999999</v>
      </c>
      <c r="L89" s="22">
        <v>3.5571999999999999</v>
      </c>
      <c r="M89" s="23">
        <v>21.332100000000001</v>
      </c>
      <c r="N89" s="22">
        <v>4.0510000000000002</v>
      </c>
      <c r="O89" s="22">
        <v>4.4467999999999996</v>
      </c>
      <c r="P89" s="22">
        <v>7.4593999999999996</v>
      </c>
      <c r="Q89" s="22">
        <v>3.0548000000000002</v>
      </c>
      <c r="R89" s="22">
        <v>3.4710999999999999</v>
      </c>
      <c r="S89" s="22">
        <v>3.4409000000000001</v>
      </c>
      <c r="T89" s="22">
        <v>3.3372999999999999</v>
      </c>
      <c r="U89" s="22">
        <v>2.726</v>
      </c>
      <c r="V89" s="22">
        <v>13.5032</v>
      </c>
      <c r="W89" s="18">
        <v>6</v>
      </c>
      <c r="X89" s="9"/>
      <c r="Y89" s="10"/>
      <c r="Z89" s="11"/>
    </row>
    <row r="90" spans="1:26" x14ac:dyDescent="0.25">
      <c r="A90" s="26" t="s">
        <v>31</v>
      </c>
      <c r="B90" s="16">
        <v>4.3380999999999998</v>
      </c>
      <c r="C90">
        <v>4.3003999999999998</v>
      </c>
      <c r="D90" s="16">
        <v>25.425799999999999</v>
      </c>
      <c r="E90" s="16">
        <v>7.2552000000000003</v>
      </c>
      <c r="F90" s="16">
        <v>4.2126999999999999</v>
      </c>
      <c r="G90" s="16">
        <v>3.4946000000000002</v>
      </c>
      <c r="H90">
        <v>24.684100000000001</v>
      </c>
      <c r="I90" s="16">
        <v>3.7399</v>
      </c>
      <c r="J90" s="16">
        <v>3.8877999999999999</v>
      </c>
      <c r="K90" s="9">
        <v>18.8447</v>
      </c>
      <c r="L90" s="16">
        <v>3.3896000000000002</v>
      </c>
      <c r="M90" s="9">
        <v>18.5779</v>
      </c>
      <c r="N90" s="16">
        <v>3.1819000000000002</v>
      </c>
      <c r="O90" s="16">
        <v>3.7656000000000001</v>
      </c>
      <c r="P90" s="16">
        <v>11.1791</v>
      </c>
      <c r="Q90" s="16">
        <v>2.7309999999999999</v>
      </c>
      <c r="R90" s="16">
        <v>4.5732999999999997</v>
      </c>
      <c r="S90" s="16">
        <v>3.8565</v>
      </c>
      <c r="T90" s="16">
        <v>3.9638</v>
      </c>
      <c r="U90" s="16">
        <v>1.9326000000000001</v>
      </c>
      <c r="V90" s="16">
        <v>14.7326</v>
      </c>
      <c r="W90" s="18">
        <v>7</v>
      </c>
      <c r="X90" s="9"/>
      <c r="Y90" s="10"/>
      <c r="Z90" s="11"/>
    </row>
    <row r="91" spans="1:26" x14ac:dyDescent="0.25">
      <c r="A91" s="26"/>
      <c r="B91" s="16">
        <v>2.8157000000000001</v>
      </c>
      <c r="C91">
        <v>3.5019</v>
      </c>
      <c r="D91" s="16">
        <v>22.833600000000001</v>
      </c>
      <c r="E91" s="16">
        <v>6.5122999999999998</v>
      </c>
      <c r="F91" s="16">
        <v>3.8170999999999999</v>
      </c>
      <c r="G91" s="16">
        <v>4.6348000000000003</v>
      </c>
      <c r="H91">
        <v>20.1295</v>
      </c>
      <c r="I91" s="16">
        <v>4.5689000000000002</v>
      </c>
      <c r="J91" s="16">
        <v>3.9910000000000001</v>
      </c>
      <c r="K91" s="9">
        <v>17.252700000000001</v>
      </c>
      <c r="L91" s="16">
        <v>2.8752</v>
      </c>
      <c r="M91" s="9">
        <v>20.2729</v>
      </c>
      <c r="N91" s="16">
        <v>4.0545</v>
      </c>
      <c r="O91" s="16">
        <v>5.1985000000000001</v>
      </c>
      <c r="P91" s="16">
        <v>11.783799999999999</v>
      </c>
      <c r="Q91" s="16">
        <v>3.673</v>
      </c>
      <c r="R91" s="16">
        <v>3.9418000000000002</v>
      </c>
      <c r="S91" s="16">
        <v>4.0469999999999997</v>
      </c>
      <c r="T91" s="16">
        <v>3.9740000000000002</v>
      </c>
      <c r="U91" s="16">
        <v>2.5941999999999998</v>
      </c>
      <c r="V91" s="16">
        <v>11.905799999999999</v>
      </c>
      <c r="W91" s="18">
        <v>8</v>
      </c>
      <c r="X91" s="9"/>
      <c r="Y91" s="10"/>
      <c r="Z91" s="11"/>
    </row>
    <row r="92" spans="1:26" x14ac:dyDescent="0.25">
      <c r="A92" s="26"/>
      <c r="B92" s="16">
        <v>2.1303999999999998</v>
      </c>
      <c r="C92">
        <v>2.7431000000000001</v>
      </c>
      <c r="D92" s="16">
        <v>20.990100000000002</v>
      </c>
      <c r="E92" s="16">
        <v>6.6632999999999996</v>
      </c>
      <c r="F92" s="16">
        <v>2.798</v>
      </c>
      <c r="G92" s="16">
        <v>4.2275999999999998</v>
      </c>
      <c r="H92">
        <v>21.0367</v>
      </c>
      <c r="I92" s="16">
        <v>3.9358</v>
      </c>
      <c r="J92" s="16">
        <v>3.2761999999999998</v>
      </c>
      <c r="K92" s="9">
        <v>11.958600000000001</v>
      </c>
      <c r="L92" s="16">
        <v>3.0299</v>
      </c>
      <c r="M92" s="9">
        <v>16.525600000000001</v>
      </c>
      <c r="N92" s="16">
        <v>3.6732</v>
      </c>
      <c r="O92" s="16">
        <v>3.3711000000000002</v>
      </c>
      <c r="P92" s="16">
        <v>13.685</v>
      </c>
      <c r="Q92" s="16">
        <v>2.8046000000000002</v>
      </c>
      <c r="R92" s="16">
        <v>3.9278</v>
      </c>
      <c r="S92" s="16">
        <v>3.81</v>
      </c>
      <c r="T92" s="16">
        <v>4.6658999999999997</v>
      </c>
      <c r="U92" s="16">
        <v>2.266</v>
      </c>
      <c r="V92" s="16">
        <v>11.1999</v>
      </c>
      <c r="W92" s="18">
        <v>9</v>
      </c>
      <c r="X92" s="9"/>
      <c r="Y92" s="10"/>
      <c r="Z92" s="11"/>
    </row>
    <row r="93" spans="1:26" x14ac:dyDescent="0.25">
      <c r="A93" s="26"/>
      <c r="B93" s="16">
        <v>3.3601999999999999</v>
      </c>
      <c r="C93">
        <v>3.8925000000000001</v>
      </c>
      <c r="D93" s="16">
        <v>24.074999999999999</v>
      </c>
      <c r="E93" s="16">
        <v>5.9923999999999999</v>
      </c>
      <c r="F93" s="16">
        <v>3.6606999999999998</v>
      </c>
      <c r="G93" s="16">
        <v>4.6971999999999996</v>
      </c>
      <c r="H93">
        <v>20.220800000000001</v>
      </c>
      <c r="I93" s="16">
        <v>4.359</v>
      </c>
      <c r="J93" s="16">
        <v>4.0852000000000004</v>
      </c>
      <c r="K93" s="9">
        <v>15.033200000000001</v>
      </c>
      <c r="L93" s="16">
        <v>3.7850000000000001</v>
      </c>
      <c r="M93" s="9">
        <v>19.649999999999999</v>
      </c>
      <c r="N93" s="16">
        <v>4.1900000000000004</v>
      </c>
      <c r="O93" s="16">
        <v>4.7572000000000001</v>
      </c>
      <c r="P93" s="16">
        <v>6.0967000000000002</v>
      </c>
      <c r="Q93" s="16">
        <v>2.8730000000000002</v>
      </c>
      <c r="R93" s="16">
        <v>4.0690999999999997</v>
      </c>
      <c r="S93" s="16">
        <v>3.3915999999999999</v>
      </c>
      <c r="T93" s="16">
        <v>5.5324999999999998</v>
      </c>
      <c r="U93" s="16">
        <v>2.3828</v>
      </c>
      <c r="V93" s="16">
        <v>13.1685</v>
      </c>
      <c r="W93" s="18">
        <v>10</v>
      </c>
      <c r="X93" s="9"/>
      <c r="Y93" s="10"/>
      <c r="Z93" s="11"/>
    </row>
    <row r="94" spans="1:26" x14ac:dyDescent="0.25">
      <c r="A94" s="26"/>
      <c r="B94" s="16">
        <v>3.0876000000000001</v>
      </c>
      <c r="C94">
        <v>5.1020000000000003</v>
      </c>
      <c r="D94" s="16">
        <v>23.982399999999998</v>
      </c>
      <c r="E94" s="16">
        <v>6.7405999999999997</v>
      </c>
      <c r="F94" s="16">
        <v>3.7957000000000001</v>
      </c>
      <c r="G94" s="16">
        <v>5.2153</v>
      </c>
      <c r="H94">
        <v>23.694199999999999</v>
      </c>
      <c r="I94" s="16">
        <v>3.6183999999999998</v>
      </c>
      <c r="J94" s="16">
        <v>4.5027999999999997</v>
      </c>
      <c r="K94" s="9">
        <v>22.104399999999998</v>
      </c>
      <c r="L94" s="16">
        <v>4.1597999999999997</v>
      </c>
      <c r="M94" s="9">
        <v>18.428799999999999</v>
      </c>
      <c r="N94" s="16">
        <v>4.6173000000000002</v>
      </c>
      <c r="O94" s="16">
        <v>5.5468999999999999</v>
      </c>
      <c r="P94" s="16">
        <v>6.9390999999999998</v>
      </c>
      <c r="Q94" s="16">
        <v>4.1479999999999997</v>
      </c>
      <c r="R94" s="16">
        <v>5.3861999999999997</v>
      </c>
      <c r="S94" s="16">
        <v>5.1952999999999996</v>
      </c>
      <c r="T94" s="16">
        <v>5.2477</v>
      </c>
      <c r="U94" s="16">
        <v>3.6332</v>
      </c>
      <c r="V94" s="16">
        <v>14.8271</v>
      </c>
      <c r="W94" s="18">
        <v>11</v>
      </c>
      <c r="X94" s="9"/>
      <c r="Y94" s="10"/>
      <c r="Z94" s="11"/>
    </row>
    <row r="95" spans="1:26" x14ac:dyDescent="0.25">
      <c r="A95" s="26"/>
      <c r="B95" s="16">
        <v>3.1206999999999998</v>
      </c>
      <c r="C95">
        <v>3.0084</v>
      </c>
      <c r="D95" s="16">
        <v>22.4969</v>
      </c>
      <c r="E95" s="16">
        <v>8.5761000000000003</v>
      </c>
      <c r="F95" s="16">
        <v>3.8957999999999999</v>
      </c>
      <c r="G95" s="16">
        <v>5.0746000000000002</v>
      </c>
      <c r="H95">
        <v>22.617000000000001</v>
      </c>
      <c r="I95" s="16">
        <v>3.9792999999999998</v>
      </c>
      <c r="J95" s="16">
        <v>3.6905000000000001</v>
      </c>
      <c r="K95" s="9">
        <v>13.0274</v>
      </c>
      <c r="L95" s="16">
        <v>3.5474999999999999</v>
      </c>
      <c r="M95" s="9">
        <v>12.623100000000001</v>
      </c>
      <c r="N95" s="16">
        <v>4.0339999999999998</v>
      </c>
      <c r="O95" s="16">
        <v>3.8384</v>
      </c>
      <c r="P95" s="16">
        <v>4.4379999999999997</v>
      </c>
      <c r="Q95" s="16">
        <v>3.1532</v>
      </c>
      <c r="R95" s="16">
        <v>5.0906000000000002</v>
      </c>
      <c r="S95" s="16">
        <v>4.3196000000000003</v>
      </c>
      <c r="T95" s="16">
        <v>4.4555999999999996</v>
      </c>
      <c r="U95" s="16">
        <v>2.9338000000000002</v>
      </c>
      <c r="V95" s="16">
        <v>12.6196</v>
      </c>
      <c r="W95" s="18">
        <v>12</v>
      </c>
      <c r="X95" s="9"/>
      <c r="Y95" s="10"/>
      <c r="Z95" s="11"/>
    </row>
    <row r="96" spans="1:26" x14ac:dyDescent="0.25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0"/>
      <c r="Z96" s="11"/>
    </row>
    <row r="97" spans="1:26" ht="15.75" thickBot="1" x14ac:dyDescent="0.3">
      <c r="B97" s="28" t="s">
        <v>6</v>
      </c>
      <c r="C97" s="28" t="s">
        <v>7</v>
      </c>
      <c r="D97" s="28" t="s">
        <v>8</v>
      </c>
      <c r="E97" s="5" t="s">
        <v>9</v>
      </c>
      <c r="F97" s="5" t="s">
        <v>10</v>
      </c>
      <c r="G97" s="5" t="s">
        <v>11</v>
      </c>
      <c r="H97" s="5" t="s">
        <v>12</v>
      </c>
      <c r="I97" s="5" t="s">
        <v>13</v>
      </c>
      <c r="J97" s="5" t="s">
        <v>14</v>
      </c>
      <c r="K97" s="5" t="s">
        <v>15</v>
      </c>
      <c r="L97" s="5" t="s">
        <v>16</v>
      </c>
      <c r="M97" s="5" t="s">
        <v>17</v>
      </c>
      <c r="N97" s="5" t="s">
        <v>18</v>
      </c>
      <c r="O97" s="5" t="s">
        <v>19</v>
      </c>
      <c r="P97" s="5" t="s">
        <v>20</v>
      </c>
      <c r="Q97" s="5" t="s">
        <v>21</v>
      </c>
      <c r="R97" s="5" t="s">
        <v>22</v>
      </c>
      <c r="S97" s="5" t="s">
        <v>23</v>
      </c>
      <c r="T97" s="5" t="s">
        <v>24</v>
      </c>
      <c r="U97" s="5" t="s">
        <v>25</v>
      </c>
      <c r="V97" s="5" t="s">
        <v>26</v>
      </c>
      <c r="W97" s="9"/>
      <c r="X97" s="9"/>
      <c r="Y97" s="10"/>
      <c r="Z97" s="11"/>
    </row>
    <row r="98" spans="1:26" ht="15.75" thickBot="1" x14ac:dyDescent="0.3">
      <c r="A98" s="31" t="s">
        <v>34</v>
      </c>
      <c r="B98" s="32" t="s">
        <v>35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3" t="s">
        <v>46</v>
      </c>
      <c r="X98" s="34" t="s">
        <v>37</v>
      </c>
      <c r="Y98" s="10"/>
      <c r="Z98" s="11"/>
    </row>
    <row r="99" spans="1:26" x14ac:dyDescent="0.25">
      <c r="A99" s="36"/>
      <c r="B99" s="65">
        <v>0.24030000000000001</v>
      </c>
      <c r="C99" s="65">
        <v>0.69910000000000005</v>
      </c>
      <c r="D99" s="64">
        <v>0.39389999999999997</v>
      </c>
      <c r="E99" s="65">
        <v>0.69910000000000005</v>
      </c>
      <c r="F99" s="65">
        <v>0.81820000000000004</v>
      </c>
      <c r="G99" s="65">
        <v>0.69910000000000005</v>
      </c>
      <c r="H99" s="64">
        <v>0.3095</v>
      </c>
      <c r="I99" s="65">
        <v>0.81820000000000004</v>
      </c>
      <c r="J99" s="65">
        <v>0.81820000000000004</v>
      </c>
      <c r="K99" s="65">
        <v>0.48480000000000001</v>
      </c>
      <c r="L99" s="65">
        <v>0.5887</v>
      </c>
      <c r="M99" s="65" t="s">
        <v>33</v>
      </c>
      <c r="N99" s="65">
        <v>0.5887</v>
      </c>
      <c r="O99" s="65">
        <v>0.93720000000000003</v>
      </c>
      <c r="P99" s="65">
        <v>0.81820000000000004</v>
      </c>
      <c r="Q99" s="65">
        <v>0.5887</v>
      </c>
      <c r="R99" s="65">
        <v>0.39389999999999997</v>
      </c>
      <c r="S99" s="65">
        <v>0.3095</v>
      </c>
      <c r="T99" s="65" t="s">
        <v>33</v>
      </c>
      <c r="U99" s="65">
        <v>6.4899999999999999E-2</v>
      </c>
      <c r="V99" s="65">
        <v>0.48480000000000001</v>
      </c>
      <c r="W99" s="40"/>
      <c r="X99" s="41" t="s">
        <v>39</v>
      </c>
      <c r="Y99" s="10"/>
      <c r="Z99" s="11"/>
    </row>
    <row r="100" spans="1:26" ht="15.75" thickBot="1" x14ac:dyDescent="0.3">
      <c r="A100" s="36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3"/>
      <c r="W100" s="44" t="s">
        <v>41</v>
      </c>
      <c r="Y100" s="10"/>
      <c r="Z100" s="11"/>
    </row>
    <row r="101" spans="1:26" x14ac:dyDescent="0.25">
      <c r="A101" s="36"/>
      <c r="B101" s="47">
        <f>AVERAGE(B84:B89)</f>
        <v>3.1105499999999999</v>
      </c>
      <c r="C101" s="47">
        <f t="shared" ref="C101:V101" si="13">AVERAGE(C84:C89)</f>
        <v>4.32315</v>
      </c>
      <c r="D101" s="47">
        <f t="shared" si="13"/>
        <v>22.482849999999999</v>
      </c>
      <c r="E101" s="47">
        <f t="shared" si="13"/>
        <v>7.3589833333333337</v>
      </c>
      <c r="F101" s="47">
        <f t="shared" si="13"/>
        <v>3.9948333333333337</v>
      </c>
      <c r="G101" s="47">
        <f t="shared" si="13"/>
        <v>5.2471000000000005</v>
      </c>
      <c r="H101" s="47">
        <f t="shared" si="13"/>
        <v>21.74475</v>
      </c>
      <c r="I101" s="47">
        <f t="shared" si="13"/>
        <v>4.5760499999999995</v>
      </c>
      <c r="J101" s="47">
        <f t="shared" si="13"/>
        <v>4.1345166666666664</v>
      </c>
      <c r="K101" s="47">
        <f t="shared" si="13"/>
        <v>18.350133333333332</v>
      </c>
      <c r="L101" s="47">
        <f t="shared" si="13"/>
        <v>3.8411000000000008</v>
      </c>
      <c r="M101" s="47">
        <f t="shared" si="13"/>
        <v>18.677533333333333</v>
      </c>
      <c r="N101" s="47">
        <f t="shared" si="13"/>
        <v>4.3780833333333335</v>
      </c>
      <c r="O101" s="47">
        <f t="shared" si="13"/>
        <v>4.4026666666666667</v>
      </c>
      <c r="P101" s="47">
        <f t="shared" si="13"/>
        <v>8.0251999999999999</v>
      </c>
      <c r="Q101" s="47">
        <f t="shared" si="13"/>
        <v>3.7612333333333332</v>
      </c>
      <c r="R101" s="47">
        <f t="shared" si="13"/>
        <v>4.4590666666666667</v>
      </c>
      <c r="S101" s="47">
        <f t="shared" si="13"/>
        <v>4.662983333333333</v>
      </c>
      <c r="T101" s="47">
        <f t="shared" si="13"/>
        <v>4.661083333333333</v>
      </c>
      <c r="U101" s="47">
        <f t="shared" si="13"/>
        <v>3.6293833333333332</v>
      </c>
      <c r="V101" s="47">
        <f t="shared" si="13"/>
        <v>13.381599999999997</v>
      </c>
      <c r="W101" s="48" t="s">
        <v>38</v>
      </c>
      <c r="Y101" s="10"/>
      <c r="Z101" s="11"/>
    </row>
    <row r="102" spans="1:26" x14ac:dyDescent="0.25">
      <c r="A102" s="36"/>
      <c r="B102" s="47">
        <f>STDEV(B84:B89)</f>
        <v>1.7622623036880745</v>
      </c>
      <c r="C102" s="47">
        <f t="shared" ref="C102:V102" si="14">STDEV(C84:C89)</f>
        <v>1.6938752879123073</v>
      </c>
      <c r="D102" s="47">
        <f t="shared" si="14"/>
        <v>1.9271352414918888</v>
      </c>
      <c r="E102" s="47">
        <f t="shared" si="14"/>
        <v>1.7291811257548075</v>
      </c>
      <c r="F102" s="47">
        <f t="shared" si="14"/>
        <v>1.1606360095510839</v>
      </c>
      <c r="G102" s="47">
        <f t="shared" si="14"/>
        <v>1.9886413693775964</v>
      </c>
      <c r="H102" s="47">
        <f t="shared" si="14"/>
        <v>3.7107880741157939</v>
      </c>
      <c r="I102" s="47">
        <f t="shared" si="14"/>
        <v>1.2606388186153881</v>
      </c>
      <c r="J102" s="47">
        <f t="shared" si="14"/>
        <v>1.2559440790364298</v>
      </c>
      <c r="K102" s="47">
        <f t="shared" si="14"/>
        <v>5.4487196245234282</v>
      </c>
      <c r="L102" s="47">
        <f t="shared" si="14"/>
        <v>1.0393964287027326</v>
      </c>
      <c r="M102" s="47">
        <f t="shared" si="14"/>
        <v>3.7133765231479909</v>
      </c>
      <c r="N102" s="47">
        <f t="shared" si="14"/>
        <v>1.0080780434404168</v>
      </c>
      <c r="O102" s="47">
        <f t="shared" si="14"/>
        <v>1.5391694015496364</v>
      </c>
      <c r="P102" s="47">
        <f t="shared" si="14"/>
        <v>2.2582878603047938</v>
      </c>
      <c r="Q102" s="47">
        <f t="shared" si="14"/>
        <v>1.4467865961041606</v>
      </c>
      <c r="R102" s="47">
        <f t="shared" si="14"/>
        <v>1.500172076352132</v>
      </c>
      <c r="S102" s="47">
        <f t="shared" si="14"/>
        <v>0.96233427958619033</v>
      </c>
      <c r="T102" s="47">
        <f t="shared" si="14"/>
        <v>1.0410313586375117</v>
      </c>
      <c r="U102" s="47">
        <f t="shared" si="14"/>
        <v>1.1333412220803902</v>
      </c>
      <c r="V102" s="47">
        <f t="shared" si="14"/>
        <v>4.4447299666009119</v>
      </c>
      <c r="W102" s="48" t="s">
        <v>40</v>
      </c>
      <c r="Y102" s="10"/>
      <c r="Z102" s="11"/>
    </row>
    <row r="103" spans="1:26" ht="15.75" thickBot="1" x14ac:dyDescent="0.3">
      <c r="A103" s="36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9" t="s">
        <v>42</v>
      </c>
      <c r="Y103" s="10"/>
      <c r="Z103" s="11"/>
    </row>
    <row r="104" spans="1:26" x14ac:dyDescent="0.25">
      <c r="A104" s="36"/>
      <c r="B104" s="47">
        <f>AVERAGE(B90:B95)</f>
        <v>3.1421166666666669</v>
      </c>
      <c r="C104" s="47">
        <f t="shared" ref="C104:V104" si="15">AVERAGE(C90:C95)</f>
        <v>3.7580500000000008</v>
      </c>
      <c r="D104" s="47">
        <f t="shared" si="15"/>
        <v>23.300633333333334</v>
      </c>
      <c r="E104" s="47">
        <f t="shared" si="15"/>
        <v>6.9566499999999989</v>
      </c>
      <c r="F104" s="47">
        <f t="shared" si="15"/>
        <v>3.6966666666666668</v>
      </c>
      <c r="G104" s="47">
        <f t="shared" si="15"/>
        <v>4.5573499999999996</v>
      </c>
      <c r="H104" s="47">
        <f t="shared" si="15"/>
        <v>22.063716666666664</v>
      </c>
      <c r="I104" s="47">
        <f t="shared" si="15"/>
        <v>4.03355</v>
      </c>
      <c r="J104" s="47">
        <f t="shared" si="15"/>
        <v>3.905583333333333</v>
      </c>
      <c r="K104" s="47">
        <f t="shared" si="15"/>
        <v>16.370166666666666</v>
      </c>
      <c r="L104" s="47">
        <f t="shared" si="15"/>
        <v>3.4644999999999997</v>
      </c>
      <c r="M104" s="47">
        <f t="shared" si="15"/>
        <v>17.679716666666664</v>
      </c>
      <c r="N104" s="47">
        <f t="shared" si="15"/>
        <v>3.9584833333333331</v>
      </c>
      <c r="O104" s="47">
        <f t="shared" si="15"/>
        <v>4.4129500000000004</v>
      </c>
      <c r="P104" s="47">
        <f t="shared" si="15"/>
        <v>9.0202833333333334</v>
      </c>
      <c r="Q104" s="47">
        <f t="shared" si="15"/>
        <v>3.230466666666667</v>
      </c>
      <c r="R104" s="47">
        <f t="shared" si="15"/>
        <v>4.4981333333333327</v>
      </c>
      <c r="S104" s="47">
        <f t="shared" si="15"/>
        <v>4.1033333333333335</v>
      </c>
      <c r="T104" s="47">
        <f t="shared" si="15"/>
        <v>4.6399166666666662</v>
      </c>
      <c r="U104" s="47">
        <f t="shared" si="15"/>
        <v>2.6237666666666666</v>
      </c>
      <c r="V104" s="47">
        <f t="shared" si="15"/>
        <v>13.075583333333334</v>
      </c>
      <c r="W104" s="48" t="s">
        <v>38</v>
      </c>
      <c r="Y104" s="10"/>
      <c r="Z104" s="11"/>
    </row>
    <row r="105" spans="1:26" ht="15.75" thickBot="1" x14ac:dyDescent="0.3">
      <c r="A105" s="50"/>
      <c r="B105" s="51">
        <f>STDEV(B90:B95)</f>
        <v>0.72270127553966801</v>
      </c>
      <c r="C105" s="51">
        <f t="shared" ref="C105:V105" si="16">STDEV(C90:C95)</f>
        <v>0.86903778686544564</v>
      </c>
      <c r="D105" s="51">
        <f t="shared" si="16"/>
        <v>1.5351517562334558</v>
      </c>
      <c r="E105" s="51">
        <f t="shared" si="16"/>
        <v>0.89125834806750559</v>
      </c>
      <c r="F105" s="51">
        <f t="shared" si="16"/>
        <v>0.47731575572849355</v>
      </c>
      <c r="G105" s="51">
        <f t="shared" si="16"/>
        <v>0.62676549282806393</v>
      </c>
      <c r="H105" s="51">
        <f t="shared" si="16"/>
        <v>1.8985945511526849</v>
      </c>
      <c r="I105" s="51">
        <f t="shared" si="16"/>
        <v>0.36430627087658002</v>
      </c>
      <c r="J105" s="51">
        <f t="shared" si="16"/>
        <v>0.40961600758108402</v>
      </c>
      <c r="K105" s="51">
        <f t="shared" si="16"/>
        <v>3.8001868778609529</v>
      </c>
      <c r="L105" s="51">
        <f t="shared" si="16"/>
        <v>0.47640591935869314</v>
      </c>
      <c r="M105" s="51">
        <f t="shared" si="16"/>
        <v>2.788398563632323</v>
      </c>
      <c r="N105" s="51">
        <f t="shared" si="16"/>
        <v>0.48724318124184057</v>
      </c>
      <c r="O105" s="51">
        <f t="shared" si="16"/>
        <v>0.87818683832086719</v>
      </c>
      <c r="P105" s="51">
        <f t="shared" si="16"/>
        <v>3.6860026985430498</v>
      </c>
      <c r="Q105" s="51">
        <f t="shared" si="16"/>
        <v>0.56608923207093553</v>
      </c>
      <c r="R105" s="51">
        <f t="shared" si="16"/>
        <v>0.62676720931034058</v>
      </c>
      <c r="S105" s="51">
        <f t="shared" si="16"/>
        <v>0.61577128762769107</v>
      </c>
      <c r="T105" s="51">
        <f t="shared" si="16"/>
        <v>0.64827958603265279</v>
      </c>
      <c r="U105" s="51">
        <f t="shared" si="16"/>
        <v>0.59661106146858178</v>
      </c>
      <c r="V105" s="51">
        <f t="shared" si="16"/>
        <v>1.4776095687517086</v>
      </c>
      <c r="W105" s="52" t="s">
        <v>40</v>
      </c>
      <c r="Y105" s="53"/>
      <c r="Z105" s="54"/>
    </row>
    <row r="108" spans="1:26" ht="15.75" thickBot="1" x14ac:dyDescent="0.3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6" ht="15.75" thickBot="1" x14ac:dyDescent="0.3">
      <c r="B109" s="1" t="s">
        <v>51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Y109" s="2" t="s">
        <v>52</v>
      </c>
      <c r="Z109" s="3"/>
    </row>
    <row r="110" spans="1:26" ht="15.75" thickBot="1" x14ac:dyDescent="0.3">
      <c r="B110" s="6" t="s">
        <v>6</v>
      </c>
      <c r="C110" s="6" t="s">
        <v>7</v>
      </c>
      <c r="D110" s="6" t="s">
        <v>8</v>
      </c>
      <c r="E110" s="7" t="s">
        <v>9</v>
      </c>
      <c r="F110" s="7" t="s">
        <v>10</v>
      </c>
      <c r="G110" s="7" t="s">
        <v>11</v>
      </c>
      <c r="H110" s="7" t="s">
        <v>12</v>
      </c>
      <c r="I110" s="7" t="s">
        <v>13</v>
      </c>
      <c r="J110" s="7" t="s">
        <v>14</v>
      </c>
      <c r="K110" s="7" t="s">
        <v>15</v>
      </c>
      <c r="L110" s="7" t="s">
        <v>16</v>
      </c>
      <c r="M110" s="7" t="s">
        <v>17</v>
      </c>
      <c r="N110" s="7" t="s">
        <v>18</v>
      </c>
      <c r="O110" s="7" t="s">
        <v>19</v>
      </c>
      <c r="P110" s="7" t="s">
        <v>20</v>
      </c>
      <c r="Q110" s="7" t="s">
        <v>21</v>
      </c>
      <c r="R110" s="7" t="s">
        <v>22</v>
      </c>
      <c r="S110" s="7" t="s">
        <v>23</v>
      </c>
      <c r="T110" s="7" t="s">
        <v>24</v>
      </c>
      <c r="U110" s="7" t="s">
        <v>25</v>
      </c>
      <c r="V110" s="7" t="s">
        <v>26</v>
      </c>
      <c r="W110" s="8" t="s">
        <v>27</v>
      </c>
      <c r="X110" s="9"/>
      <c r="Y110" s="10"/>
      <c r="Z110" s="11"/>
    </row>
    <row r="111" spans="1:26" x14ac:dyDescent="0.25">
      <c r="A111" s="17" t="s">
        <v>29</v>
      </c>
      <c r="B111" s="16">
        <v>35.383000000000003</v>
      </c>
      <c r="C111">
        <v>43.737699999999997</v>
      </c>
      <c r="D111" s="16">
        <v>141.33529999999999</v>
      </c>
      <c r="E111" s="16">
        <v>58.688800000000001</v>
      </c>
      <c r="F111" s="16">
        <v>48.103499999999997</v>
      </c>
      <c r="G111" s="16">
        <v>59.280900000000003</v>
      </c>
      <c r="H111">
        <v>168.5821</v>
      </c>
      <c r="I111" s="16">
        <v>35.924199999999999</v>
      </c>
      <c r="J111" s="16">
        <v>36.129399999999997</v>
      </c>
      <c r="K111" s="9">
        <v>154.089</v>
      </c>
      <c r="L111" s="16">
        <v>42.035600000000002</v>
      </c>
      <c r="M111" s="9">
        <v>135.95599999999999</v>
      </c>
      <c r="N111" s="16">
        <v>43.046900000000001</v>
      </c>
      <c r="O111" s="16">
        <v>49.663600000000002</v>
      </c>
      <c r="P111" s="16">
        <v>67.507000000000005</v>
      </c>
      <c r="Q111" s="16">
        <v>33.611199999999997</v>
      </c>
      <c r="R111" s="16">
        <v>44.377899999999997</v>
      </c>
      <c r="S111" s="16">
        <v>30.489000000000001</v>
      </c>
      <c r="T111" s="16">
        <v>36.348999999999997</v>
      </c>
      <c r="U111" s="16">
        <v>31.055800000000001</v>
      </c>
      <c r="V111" s="16">
        <v>120.2499</v>
      </c>
      <c r="W111" s="18">
        <v>1</v>
      </c>
      <c r="X111" s="9"/>
      <c r="Y111" s="10"/>
      <c r="Z111" s="11"/>
    </row>
    <row r="112" spans="1:26" x14ac:dyDescent="0.25">
      <c r="A112" s="17"/>
      <c r="B112" s="16">
        <v>12.3597</v>
      </c>
      <c r="C112">
        <v>16.0395</v>
      </c>
      <c r="D112" s="16">
        <v>111.9509</v>
      </c>
      <c r="E112" s="16">
        <v>33.545900000000003</v>
      </c>
      <c r="F112" s="16">
        <v>19.2911</v>
      </c>
      <c r="G112" s="16">
        <v>15.452299999999999</v>
      </c>
      <c r="H112">
        <v>100.1161</v>
      </c>
      <c r="I112" s="16">
        <v>15.934799999999999</v>
      </c>
      <c r="J112" s="16">
        <v>14.4785</v>
      </c>
      <c r="K112" s="9">
        <v>69.13</v>
      </c>
      <c r="L112" s="16">
        <v>16.8065</v>
      </c>
      <c r="M112" s="9">
        <v>75.285300000000007</v>
      </c>
      <c r="N112" s="16">
        <v>13.790900000000001</v>
      </c>
      <c r="O112" s="16">
        <v>11.182399999999999</v>
      </c>
      <c r="P112" s="16">
        <v>63.671300000000002</v>
      </c>
      <c r="Q112" s="16">
        <v>8.5930999999999997</v>
      </c>
      <c r="R112" s="16">
        <v>18.1159</v>
      </c>
      <c r="S112" s="16">
        <v>20.195499999999999</v>
      </c>
      <c r="T112" s="16">
        <v>28.252700000000001</v>
      </c>
      <c r="U112" s="16">
        <v>13.638999999999999</v>
      </c>
      <c r="V112" s="16">
        <v>64.250399999999999</v>
      </c>
      <c r="W112" s="18">
        <v>2</v>
      </c>
      <c r="X112" s="9"/>
      <c r="Y112" s="10"/>
      <c r="Z112" s="11"/>
    </row>
    <row r="113" spans="1:26" x14ac:dyDescent="0.25">
      <c r="A113" s="17"/>
      <c r="B113" s="16">
        <v>14.540800000000001</v>
      </c>
      <c r="C113">
        <v>22.148800000000001</v>
      </c>
      <c r="D113" s="16">
        <v>117.7474</v>
      </c>
      <c r="E113" s="16">
        <v>30.585100000000001</v>
      </c>
      <c r="F113" s="16">
        <v>19.749199999999998</v>
      </c>
      <c r="G113" s="16">
        <v>37.659799999999997</v>
      </c>
      <c r="H113">
        <v>109.31829999999999</v>
      </c>
      <c r="I113" s="16">
        <v>20.5154</v>
      </c>
      <c r="J113" s="16">
        <v>23.0779</v>
      </c>
      <c r="K113" s="9">
        <v>69.846800000000002</v>
      </c>
      <c r="L113" s="16">
        <v>17.369499999999999</v>
      </c>
      <c r="M113" s="9">
        <v>94.637100000000004</v>
      </c>
      <c r="N113" s="16">
        <v>22.109500000000001</v>
      </c>
      <c r="O113" s="16">
        <v>18.958400000000001</v>
      </c>
      <c r="P113" s="16">
        <v>40.703800000000001</v>
      </c>
      <c r="Q113" s="16">
        <v>16.031700000000001</v>
      </c>
      <c r="R113" s="16">
        <v>35.427700000000002</v>
      </c>
      <c r="S113" s="16">
        <v>32.528300000000002</v>
      </c>
      <c r="T113" s="16">
        <v>33.290100000000002</v>
      </c>
      <c r="U113" s="16">
        <v>21.450199999999999</v>
      </c>
      <c r="V113" s="16">
        <v>72.834800000000001</v>
      </c>
      <c r="W113" s="18">
        <v>3</v>
      </c>
      <c r="X113" s="9"/>
      <c r="Y113" s="10"/>
      <c r="Z113" s="11"/>
    </row>
    <row r="114" spans="1:26" x14ac:dyDescent="0.25">
      <c r="A114" s="17"/>
      <c r="B114" s="16">
        <v>9.3882999999999992</v>
      </c>
      <c r="C114">
        <v>23.252600000000001</v>
      </c>
      <c r="D114" s="16">
        <v>107.5628</v>
      </c>
      <c r="E114" s="16">
        <v>44.7607</v>
      </c>
      <c r="F114" s="16">
        <v>21.113900000000001</v>
      </c>
      <c r="G114" s="16">
        <v>21.267099999999999</v>
      </c>
      <c r="H114">
        <v>109.4007</v>
      </c>
      <c r="I114" s="16">
        <v>17.678000000000001</v>
      </c>
      <c r="J114" s="16">
        <v>17.370100000000001</v>
      </c>
      <c r="K114" s="9">
        <v>89.576400000000007</v>
      </c>
      <c r="L114" s="16">
        <v>16.699200000000001</v>
      </c>
      <c r="M114" s="9">
        <v>96.726600000000005</v>
      </c>
      <c r="N114" s="16">
        <v>23.1236</v>
      </c>
      <c r="O114" s="16">
        <v>28.1126</v>
      </c>
      <c r="P114" s="16">
        <v>30.7912</v>
      </c>
      <c r="Q114" s="16">
        <v>23.0382</v>
      </c>
      <c r="R114" s="16">
        <v>22.852799999999998</v>
      </c>
      <c r="S114" s="16">
        <v>34.377000000000002</v>
      </c>
      <c r="T114" s="16">
        <v>25.659700000000001</v>
      </c>
      <c r="U114" s="16">
        <v>12.2239</v>
      </c>
      <c r="V114" s="16">
        <v>55.1511</v>
      </c>
      <c r="W114" s="18">
        <v>4</v>
      </c>
      <c r="X114" s="9"/>
      <c r="Y114" s="10"/>
      <c r="Z114" s="11"/>
    </row>
    <row r="115" spans="1:26" x14ac:dyDescent="0.25">
      <c r="A115" s="17"/>
      <c r="B115" s="16">
        <v>9.9657</v>
      </c>
      <c r="C115">
        <v>22.384799999999998</v>
      </c>
      <c r="D115" s="16">
        <v>117.5693</v>
      </c>
      <c r="E115" s="16">
        <v>49.2667</v>
      </c>
      <c r="F115" s="16">
        <v>18.322299999999998</v>
      </c>
      <c r="G115" s="16">
        <v>19.2728</v>
      </c>
      <c r="H115">
        <v>100.31010000000001</v>
      </c>
      <c r="I115" s="16">
        <v>29.468599999999999</v>
      </c>
      <c r="J115" s="16">
        <v>18.0381</v>
      </c>
      <c r="K115" s="9">
        <v>91.873900000000006</v>
      </c>
      <c r="L115" s="16">
        <v>22.921600000000002</v>
      </c>
      <c r="M115" s="9">
        <v>80.700400000000002</v>
      </c>
      <c r="N115" s="16">
        <v>29.7119</v>
      </c>
      <c r="O115" s="16">
        <v>26.280200000000001</v>
      </c>
      <c r="P115" s="16">
        <v>16.817799999999998</v>
      </c>
      <c r="Q115" s="16">
        <v>24.192799999999998</v>
      </c>
      <c r="R115" s="16">
        <v>16.311199999999999</v>
      </c>
      <c r="S115" s="16">
        <v>25.567699999999999</v>
      </c>
      <c r="T115" s="16">
        <v>24.815100000000001</v>
      </c>
      <c r="U115" s="16">
        <v>27.108000000000001</v>
      </c>
      <c r="V115" s="16">
        <v>69.410700000000006</v>
      </c>
      <c r="W115" s="18">
        <v>5</v>
      </c>
      <c r="X115" s="9"/>
      <c r="Y115" s="10"/>
      <c r="Z115" s="11"/>
    </row>
    <row r="116" spans="1:26" ht="15.75" thickBot="1" x14ac:dyDescent="0.3">
      <c r="A116" s="17"/>
      <c r="B116" s="22">
        <v>11.044700000000001</v>
      </c>
      <c r="C116" s="60">
        <v>11.045299999999999</v>
      </c>
      <c r="D116" s="22">
        <v>127.8027</v>
      </c>
      <c r="E116" s="22">
        <v>45.931800000000003</v>
      </c>
      <c r="F116" s="22">
        <v>26.869399999999999</v>
      </c>
      <c r="G116" s="22">
        <v>22.136600000000001</v>
      </c>
      <c r="H116" s="60">
        <v>118.01179999999999</v>
      </c>
      <c r="I116" s="22">
        <v>34.8628</v>
      </c>
      <c r="J116" s="22">
        <v>20.978100000000001</v>
      </c>
      <c r="K116" s="23">
        <v>100.80759999999999</v>
      </c>
      <c r="L116" s="22">
        <v>26.638500000000001</v>
      </c>
      <c r="M116" s="23">
        <v>116.947</v>
      </c>
      <c r="N116" s="22">
        <v>29.3019</v>
      </c>
      <c r="O116" s="22">
        <v>28.116800000000001</v>
      </c>
      <c r="P116" s="22">
        <v>51.449300000000001</v>
      </c>
      <c r="Q116" s="22">
        <v>24.3917</v>
      </c>
      <c r="R116" s="22">
        <v>10.9283</v>
      </c>
      <c r="S116" s="22">
        <v>30.266999999999999</v>
      </c>
      <c r="T116" s="22">
        <v>19.43</v>
      </c>
      <c r="U116" s="22">
        <v>22.0868</v>
      </c>
      <c r="V116" s="22">
        <v>87.843100000000007</v>
      </c>
      <c r="W116" s="18">
        <v>6</v>
      </c>
      <c r="X116" s="9"/>
      <c r="Y116" s="10"/>
      <c r="Z116" s="11"/>
    </row>
    <row r="117" spans="1:26" x14ac:dyDescent="0.25">
      <c r="A117" s="26" t="s">
        <v>31</v>
      </c>
      <c r="B117" s="16">
        <v>19.6419</v>
      </c>
      <c r="C117">
        <v>22.198399999999999</v>
      </c>
      <c r="D117" s="16">
        <v>131.40289999999999</v>
      </c>
      <c r="E117" s="16">
        <v>35.892299999999999</v>
      </c>
      <c r="F117" s="16">
        <v>18.7088</v>
      </c>
      <c r="G117" s="16">
        <v>18.151900000000001</v>
      </c>
      <c r="H117">
        <v>125.8488</v>
      </c>
      <c r="I117" s="16">
        <v>19.938500000000001</v>
      </c>
      <c r="J117" s="16">
        <v>18.417899999999999</v>
      </c>
      <c r="K117" s="9">
        <v>92.734899999999996</v>
      </c>
      <c r="L117" s="16">
        <v>16.651700000000002</v>
      </c>
      <c r="M117" s="9">
        <v>95.0715</v>
      </c>
      <c r="N117" s="16">
        <v>19.4678</v>
      </c>
      <c r="O117" s="16">
        <v>16.857500000000002</v>
      </c>
      <c r="P117" s="16">
        <v>56.974400000000003</v>
      </c>
      <c r="Q117" s="16">
        <v>12.357100000000001</v>
      </c>
      <c r="R117" s="16">
        <v>24.183700000000002</v>
      </c>
      <c r="S117" s="16">
        <v>17.9861</v>
      </c>
      <c r="T117" s="16">
        <v>19.284700000000001</v>
      </c>
      <c r="U117" s="16">
        <v>7.6262999999999996</v>
      </c>
      <c r="V117" s="16">
        <v>74.566500000000005</v>
      </c>
      <c r="W117" s="18">
        <v>7</v>
      </c>
      <c r="X117" s="9"/>
      <c r="Y117" s="10"/>
      <c r="Z117" s="11"/>
    </row>
    <row r="118" spans="1:26" x14ac:dyDescent="0.25">
      <c r="A118" s="26"/>
      <c r="B118" s="16">
        <v>18.129799999999999</v>
      </c>
      <c r="C118">
        <v>15.463800000000001</v>
      </c>
      <c r="D118" s="16">
        <v>118.88930000000001</v>
      </c>
      <c r="E118" s="16">
        <v>37.856999999999999</v>
      </c>
      <c r="F118" s="16">
        <v>32.262700000000002</v>
      </c>
      <c r="G118" s="16">
        <v>18.509699999999999</v>
      </c>
      <c r="H118">
        <v>107.63509999999999</v>
      </c>
      <c r="I118" s="16">
        <v>26.809699999999999</v>
      </c>
      <c r="J118" s="16">
        <v>24.136099999999999</v>
      </c>
      <c r="K118" s="9">
        <v>89.712199999999996</v>
      </c>
      <c r="L118" s="16">
        <v>16.9282</v>
      </c>
      <c r="M118" s="9">
        <v>112.544</v>
      </c>
      <c r="N118" s="16">
        <v>19.4712</v>
      </c>
      <c r="O118" s="16">
        <v>36.8322</v>
      </c>
      <c r="P118" s="16">
        <v>65.177499999999995</v>
      </c>
      <c r="Q118" s="16">
        <v>21.101500000000001</v>
      </c>
      <c r="R118" s="16">
        <v>17.885200000000001</v>
      </c>
      <c r="S118" s="16">
        <v>21.209399999999999</v>
      </c>
      <c r="T118" s="16">
        <v>25.728999999999999</v>
      </c>
      <c r="U118" s="16">
        <v>14.1264</v>
      </c>
      <c r="V118" s="16">
        <v>68.131399999999999</v>
      </c>
      <c r="W118" s="18">
        <v>8</v>
      </c>
      <c r="X118" s="9"/>
      <c r="Y118" s="10"/>
      <c r="Z118" s="11"/>
    </row>
    <row r="119" spans="1:26" x14ac:dyDescent="0.25">
      <c r="A119" s="26"/>
      <c r="B119" s="16">
        <v>10.902799999999999</v>
      </c>
      <c r="C119">
        <v>13.876099999999999</v>
      </c>
      <c r="D119" s="16">
        <v>118.2791</v>
      </c>
      <c r="E119" s="16">
        <v>39.7241</v>
      </c>
      <c r="F119" s="16">
        <v>16.802399999999999</v>
      </c>
      <c r="G119" s="16">
        <v>25.3978</v>
      </c>
      <c r="H119">
        <v>115.90989999999999</v>
      </c>
      <c r="I119" s="16">
        <v>19.291599999999999</v>
      </c>
      <c r="J119" s="16">
        <v>17.729900000000001</v>
      </c>
      <c r="K119" s="9">
        <v>63.781399999999998</v>
      </c>
      <c r="L119" s="16">
        <v>17.530999999999999</v>
      </c>
      <c r="M119" s="9">
        <v>86.728999999999999</v>
      </c>
      <c r="N119" s="16">
        <v>23.575500000000002</v>
      </c>
      <c r="O119" s="16">
        <v>19.775500000000001</v>
      </c>
      <c r="P119" s="16">
        <v>72.098299999999995</v>
      </c>
      <c r="Q119" s="16">
        <v>20.020800000000001</v>
      </c>
      <c r="R119" s="16">
        <v>25.5289</v>
      </c>
      <c r="S119" s="16">
        <v>23.3706</v>
      </c>
      <c r="T119" s="16">
        <v>27.740200000000002</v>
      </c>
      <c r="U119" s="16">
        <v>19.62</v>
      </c>
      <c r="V119" s="16">
        <v>66.016300000000001</v>
      </c>
      <c r="W119" s="18">
        <v>9</v>
      </c>
      <c r="X119" s="9"/>
      <c r="Y119" s="10"/>
      <c r="Z119" s="11"/>
    </row>
    <row r="120" spans="1:26" x14ac:dyDescent="0.25">
      <c r="A120" s="26"/>
      <c r="B120" s="16">
        <v>17.9053</v>
      </c>
      <c r="C120">
        <v>25.564</v>
      </c>
      <c r="D120" s="16">
        <v>133.63570000000001</v>
      </c>
      <c r="E120" s="16">
        <v>42.515099999999997</v>
      </c>
      <c r="F120" s="16">
        <v>18.5837</v>
      </c>
      <c r="G120" s="16">
        <v>23.529</v>
      </c>
      <c r="H120">
        <v>107.7229</v>
      </c>
      <c r="I120" s="16">
        <v>27.441500000000001</v>
      </c>
      <c r="J120" s="16">
        <v>22.415600000000001</v>
      </c>
      <c r="K120" s="9">
        <v>82.786299999999997</v>
      </c>
      <c r="L120" s="16">
        <v>22.206399999999999</v>
      </c>
      <c r="M120" s="9">
        <v>104.85639999999999</v>
      </c>
      <c r="N120" s="16">
        <v>27.4498</v>
      </c>
      <c r="O120" s="16">
        <v>32.2117</v>
      </c>
      <c r="P120" s="16">
        <v>31.727900000000002</v>
      </c>
      <c r="Q120" s="16">
        <v>11.124499999999999</v>
      </c>
      <c r="R120" s="16">
        <v>23.811800000000002</v>
      </c>
      <c r="S120" s="16">
        <v>21.378599999999999</v>
      </c>
      <c r="T120" s="16">
        <v>28.325099999999999</v>
      </c>
      <c r="U120" s="16">
        <v>12.7707</v>
      </c>
      <c r="V120" s="16">
        <v>75.430800000000005</v>
      </c>
      <c r="W120" s="18">
        <v>10</v>
      </c>
      <c r="X120" s="9"/>
      <c r="Y120" s="10"/>
      <c r="Z120" s="11"/>
    </row>
    <row r="121" spans="1:26" x14ac:dyDescent="0.25">
      <c r="A121" s="26"/>
      <c r="B121" s="16">
        <v>16.525600000000001</v>
      </c>
      <c r="C121">
        <v>32.819299999999998</v>
      </c>
      <c r="D121" s="16">
        <v>132.04910000000001</v>
      </c>
      <c r="E121" s="16">
        <v>49.238700000000001</v>
      </c>
      <c r="F121" s="16">
        <v>27.200600000000001</v>
      </c>
      <c r="G121" s="16">
        <v>33.817500000000003</v>
      </c>
      <c r="H121">
        <v>123.3584</v>
      </c>
      <c r="I121" s="16">
        <v>20.762799999999999</v>
      </c>
      <c r="J121" s="16">
        <v>34.248800000000003</v>
      </c>
      <c r="K121" s="9">
        <v>117.9496</v>
      </c>
      <c r="L121" s="16">
        <v>28.7898</v>
      </c>
      <c r="M121" s="9">
        <v>103.07810000000001</v>
      </c>
      <c r="N121" s="16">
        <v>26.724799999999998</v>
      </c>
      <c r="O121" s="16">
        <v>37.964500000000001</v>
      </c>
      <c r="P121" s="16">
        <v>39.854399999999998</v>
      </c>
      <c r="Q121" s="16">
        <v>27.971499999999999</v>
      </c>
      <c r="R121" s="16">
        <v>45.436399999999999</v>
      </c>
      <c r="S121" s="16">
        <v>33.336599999999997</v>
      </c>
      <c r="T121" s="16">
        <v>35.761299999999999</v>
      </c>
      <c r="U121" s="16">
        <v>22.393599999999999</v>
      </c>
      <c r="V121" s="16">
        <v>86.438299999999998</v>
      </c>
      <c r="W121" s="18">
        <v>11</v>
      </c>
      <c r="X121" s="9"/>
      <c r="Y121" s="10"/>
      <c r="Z121" s="11"/>
    </row>
    <row r="122" spans="1:26" x14ac:dyDescent="0.25">
      <c r="A122" s="26"/>
      <c r="B122" s="16">
        <v>14.936400000000001</v>
      </c>
      <c r="C122">
        <v>11.6859</v>
      </c>
      <c r="D122" s="16">
        <v>121.6313</v>
      </c>
      <c r="E122" s="16">
        <v>44.119100000000003</v>
      </c>
      <c r="F122" s="16">
        <v>25.244900000000001</v>
      </c>
      <c r="G122" s="16">
        <v>29.628299999999999</v>
      </c>
      <c r="H122">
        <v>122.5223</v>
      </c>
      <c r="I122" s="16">
        <v>23.4695</v>
      </c>
      <c r="J122" s="16">
        <v>13.34</v>
      </c>
      <c r="K122" s="9">
        <v>67.014799999999994</v>
      </c>
      <c r="L122" s="16">
        <v>19.402799999999999</v>
      </c>
      <c r="M122" s="9">
        <v>55.737299999999998</v>
      </c>
      <c r="N122" s="16">
        <v>16.450399999999998</v>
      </c>
      <c r="O122" s="16">
        <v>25.980599999999999</v>
      </c>
      <c r="P122" s="16">
        <v>30.510400000000001</v>
      </c>
      <c r="Q122" s="16">
        <v>14.0441</v>
      </c>
      <c r="R122" s="16">
        <v>20.842300000000002</v>
      </c>
      <c r="S122" s="16">
        <v>25.8566</v>
      </c>
      <c r="T122" s="16">
        <v>24.121300000000002</v>
      </c>
      <c r="U122" s="16">
        <v>19.208400000000001</v>
      </c>
      <c r="V122" s="16">
        <v>71.933300000000003</v>
      </c>
      <c r="W122" s="18">
        <v>12</v>
      </c>
      <c r="X122" s="9"/>
      <c r="Y122" s="10"/>
      <c r="Z122" s="11"/>
    </row>
    <row r="123" spans="1:26" x14ac:dyDescent="0.25">
      <c r="W123" s="9"/>
      <c r="X123" s="9"/>
      <c r="Y123" s="10"/>
      <c r="Z123" s="11"/>
    </row>
    <row r="124" spans="1:26" ht="15.75" thickBot="1" x14ac:dyDescent="0.3">
      <c r="B124" s="28" t="s">
        <v>6</v>
      </c>
      <c r="C124" s="28" t="s">
        <v>7</v>
      </c>
      <c r="D124" s="28" t="s">
        <v>8</v>
      </c>
      <c r="E124" s="5" t="s">
        <v>9</v>
      </c>
      <c r="F124" s="5" t="s">
        <v>10</v>
      </c>
      <c r="G124" s="5" t="s">
        <v>11</v>
      </c>
      <c r="H124" s="5" t="s">
        <v>12</v>
      </c>
      <c r="I124" s="5" t="s">
        <v>13</v>
      </c>
      <c r="J124" s="5" t="s">
        <v>14</v>
      </c>
      <c r="K124" s="5" t="s">
        <v>15</v>
      </c>
      <c r="L124" s="5" t="s">
        <v>16</v>
      </c>
      <c r="M124" s="5" t="s">
        <v>17</v>
      </c>
      <c r="N124" s="5" t="s">
        <v>18</v>
      </c>
      <c r="O124" s="5" t="s">
        <v>19</v>
      </c>
      <c r="P124" s="5" t="s">
        <v>20</v>
      </c>
      <c r="Q124" s="5" t="s">
        <v>21</v>
      </c>
      <c r="R124" s="5" t="s">
        <v>22</v>
      </c>
      <c r="S124" s="5" t="s">
        <v>23</v>
      </c>
      <c r="T124" s="5" t="s">
        <v>24</v>
      </c>
      <c r="U124" s="5" t="s">
        <v>25</v>
      </c>
      <c r="V124" s="5" t="s">
        <v>26</v>
      </c>
      <c r="W124" s="9"/>
      <c r="X124" s="9"/>
      <c r="Y124" s="10"/>
      <c r="Z124" s="11"/>
    </row>
    <row r="125" spans="1:26" ht="15.75" thickBot="1" x14ac:dyDescent="0.3">
      <c r="A125" s="31" t="s">
        <v>34</v>
      </c>
      <c r="B125" s="32" t="s">
        <v>35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3" t="s">
        <v>46</v>
      </c>
      <c r="X125" s="34" t="s">
        <v>37</v>
      </c>
      <c r="Y125" s="10"/>
      <c r="Z125" s="11"/>
    </row>
    <row r="126" spans="1:26" x14ac:dyDescent="0.25">
      <c r="A126" s="36"/>
      <c r="B126" s="65">
        <v>0.1797</v>
      </c>
      <c r="C126" s="65">
        <v>0.81820000000000004</v>
      </c>
      <c r="D126" s="64">
        <v>0.1797</v>
      </c>
      <c r="E126" s="65">
        <v>0.5887</v>
      </c>
      <c r="F126" s="65">
        <v>0.81820000000000004</v>
      </c>
      <c r="G126" s="65" t="s">
        <v>33</v>
      </c>
      <c r="H126" s="64">
        <v>0.48480000000000001</v>
      </c>
      <c r="I126" s="65">
        <v>0.81820000000000004</v>
      </c>
      <c r="J126" s="65">
        <v>0.93720000000000003</v>
      </c>
      <c r="K126" s="65">
        <v>0.5887</v>
      </c>
      <c r="L126" s="65">
        <v>0.81820000000000004</v>
      </c>
      <c r="M126" s="65">
        <v>0.93720000000000003</v>
      </c>
      <c r="N126" s="65">
        <v>0.39389999999999997</v>
      </c>
      <c r="O126" s="65">
        <v>0.81820000000000004</v>
      </c>
      <c r="P126" s="65">
        <v>0.81820000000000004</v>
      </c>
      <c r="Q126" s="65">
        <v>0.39389999999999997</v>
      </c>
      <c r="R126" s="65">
        <v>0.48480000000000001</v>
      </c>
      <c r="S126" s="65">
        <v>0.24030000000000001</v>
      </c>
      <c r="T126" s="65">
        <v>0.81820000000000004</v>
      </c>
      <c r="U126" s="65">
        <v>0.3095</v>
      </c>
      <c r="V126" s="65">
        <v>0.93720000000000003</v>
      </c>
      <c r="W126" s="40"/>
      <c r="X126" s="41" t="s">
        <v>39</v>
      </c>
      <c r="Y126" s="10"/>
      <c r="Z126" s="11"/>
    </row>
    <row r="127" spans="1:26" ht="15.75" thickBot="1" x14ac:dyDescent="0.3">
      <c r="A127" s="36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3"/>
      <c r="W127" s="44" t="s">
        <v>41</v>
      </c>
      <c r="Y127" s="10"/>
      <c r="Z127" s="11"/>
    </row>
    <row r="128" spans="1:26" x14ac:dyDescent="0.25">
      <c r="A128" s="36"/>
      <c r="B128" s="47">
        <f>AVERAGE(B111:B116)</f>
        <v>15.447033333333335</v>
      </c>
      <c r="C128" s="47">
        <f t="shared" ref="C128:V128" si="17">AVERAGE(C111:C116)</f>
        <v>23.10145</v>
      </c>
      <c r="D128" s="47">
        <f t="shared" si="17"/>
        <v>120.6614</v>
      </c>
      <c r="E128" s="47">
        <f t="shared" si="17"/>
        <v>43.796500000000002</v>
      </c>
      <c r="F128" s="47">
        <f t="shared" si="17"/>
        <v>25.5749</v>
      </c>
      <c r="G128" s="47">
        <f t="shared" si="17"/>
        <v>29.178250000000002</v>
      </c>
      <c r="H128" s="47">
        <f t="shared" si="17"/>
        <v>117.62318333333333</v>
      </c>
      <c r="I128" s="47">
        <f t="shared" si="17"/>
        <v>25.73063333333333</v>
      </c>
      <c r="J128" s="47">
        <f t="shared" si="17"/>
        <v>21.678683333333336</v>
      </c>
      <c r="K128" s="47">
        <f t="shared" si="17"/>
        <v>95.887283333333343</v>
      </c>
      <c r="L128" s="47">
        <f t="shared" si="17"/>
        <v>23.745149999999999</v>
      </c>
      <c r="M128" s="47">
        <f t="shared" si="17"/>
        <v>100.04206666666668</v>
      </c>
      <c r="N128" s="47">
        <f t="shared" si="17"/>
        <v>26.847449999999998</v>
      </c>
      <c r="O128" s="47">
        <f t="shared" si="17"/>
        <v>27.052333333333337</v>
      </c>
      <c r="P128" s="47">
        <f t="shared" si="17"/>
        <v>45.156733333333335</v>
      </c>
      <c r="Q128" s="47">
        <f t="shared" si="17"/>
        <v>21.643116666666668</v>
      </c>
      <c r="R128" s="47">
        <f t="shared" si="17"/>
        <v>24.668966666666666</v>
      </c>
      <c r="S128" s="47">
        <f t="shared" si="17"/>
        <v>28.904083333333332</v>
      </c>
      <c r="T128" s="47">
        <f t="shared" si="17"/>
        <v>27.966100000000001</v>
      </c>
      <c r="U128" s="47">
        <f t="shared" si="17"/>
        <v>21.260616666666667</v>
      </c>
      <c r="V128" s="47">
        <f t="shared" si="17"/>
        <v>78.290000000000006</v>
      </c>
      <c r="W128" s="48" t="s">
        <v>38</v>
      </c>
      <c r="Y128" s="10"/>
      <c r="Z128" s="11"/>
    </row>
    <row r="129" spans="1:26" x14ac:dyDescent="0.25">
      <c r="A129" s="36"/>
      <c r="B129" s="47">
        <f>STDEV(B111:B116)</f>
        <v>9.9391091793312505</v>
      </c>
      <c r="C129" s="47">
        <f t="shared" ref="C129:V129" si="18">STDEV(C111:C116)</f>
        <v>11.158142141548481</v>
      </c>
      <c r="D129" s="47">
        <f t="shared" si="18"/>
        <v>12.197597448022293</v>
      </c>
      <c r="E129" s="47">
        <f t="shared" si="18"/>
        <v>10.361551673181012</v>
      </c>
      <c r="F129" s="47">
        <f t="shared" si="18"/>
        <v>11.446739264087391</v>
      </c>
      <c r="G129" s="47">
        <f t="shared" si="18"/>
        <v>16.59395672873109</v>
      </c>
      <c r="H129" s="47">
        <f t="shared" si="18"/>
        <v>25.844857714633761</v>
      </c>
      <c r="I129" s="47">
        <f t="shared" si="18"/>
        <v>8.8235999142451469</v>
      </c>
      <c r="J129" s="47">
        <f t="shared" si="18"/>
        <v>7.6802631966402375</v>
      </c>
      <c r="K129" s="47">
        <f t="shared" si="18"/>
        <v>31.182183428645022</v>
      </c>
      <c r="L129" s="47">
        <f t="shared" si="18"/>
        <v>9.8186501941458371</v>
      </c>
      <c r="M129" s="47">
        <f t="shared" si="18"/>
        <v>22.815744246433514</v>
      </c>
      <c r="N129" s="47">
        <f t="shared" si="18"/>
        <v>9.8330087545471034</v>
      </c>
      <c r="O129" s="47">
        <f t="shared" si="18"/>
        <v>12.89565326498299</v>
      </c>
      <c r="P129" s="47">
        <f t="shared" si="18"/>
        <v>19.551021967525536</v>
      </c>
      <c r="Q129" s="47">
        <f t="shared" si="18"/>
        <v>8.49738552295155</v>
      </c>
      <c r="R129" s="47">
        <f t="shared" si="18"/>
        <v>12.720783971700275</v>
      </c>
      <c r="S129" s="47">
        <f t="shared" si="18"/>
        <v>5.1851353576996297</v>
      </c>
      <c r="T129" s="47">
        <f t="shared" si="18"/>
        <v>6.1125021577092484</v>
      </c>
      <c r="U129" s="47">
        <f t="shared" si="18"/>
        <v>7.3567291352656641</v>
      </c>
      <c r="V129" s="47">
        <f t="shared" si="18"/>
        <v>23.207822666161487</v>
      </c>
      <c r="W129" s="48" t="s">
        <v>40</v>
      </c>
      <c r="Y129" s="10"/>
      <c r="Z129" s="11"/>
    </row>
    <row r="130" spans="1:26" ht="15.75" thickBot="1" x14ac:dyDescent="0.3">
      <c r="A130" s="36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9" t="s">
        <v>42</v>
      </c>
      <c r="Y130" s="10"/>
      <c r="Z130" s="11"/>
    </row>
    <row r="131" spans="1:26" x14ac:dyDescent="0.25">
      <c r="A131" s="36"/>
      <c r="B131" s="47">
        <f>AVERAGE(B117:B122)</f>
        <v>16.340299999999999</v>
      </c>
      <c r="C131" s="47">
        <f t="shared" ref="C131:V131" si="19">AVERAGE(C117:C122)</f>
        <v>20.267916666666668</v>
      </c>
      <c r="D131" s="47">
        <f t="shared" si="19"/>
        <v>125.98123333333335</v>
      </c>
      <c r="E131" s="47">
        <f t="shared" si="19"/>
        <v>41.557716666666664</v>
      </c>
      <c r="F131" s="47">
        <f t="shared" si="19"/>
        <v>23.133849999999999</v>
      </c>
      <c r="G131" s="47">
        <f t="shared" si="19"/>
        <v>24.839033333333333</v>
      </c>
      <c r="H131" s="47">
        <f t="shared" si="19"/>
        <v>117.16623333333332</v>
      </c>
      <c r="I131" s="47">
        <f t="shared" si="19"/>
        <v>22.95226666666667</v>
      </c>
      <c r="J131" s="47">
        <f t="shared" si="19"/>
        <v>21.714716666666664</v>
      </c>
      <c r="K131" s="47">
        <f t="shared" si="19"/>
        <v>85.663200000000003</v>
      </c>
      <c r="L131" s="47">
        <f t="shared" si="19"/>
        <v>20.251650000000001</v>
      </c>
      <c r="M131" s="47">
        <f t="shared" si="19"/>
        <v>93.002716666666672</v>
      </c>
      <c r="N131" s="47">
        <f t="shared" si="19"/>
        <v>22.189916666666665</v>
      </c>
      <c r="O131" s="47">
        <f t="shared" si="19"/>
        <v>28.27033333333334</v>
      </c>
      <c r="P131" s="47">
        <f t="shared" si="19"/>
        <v>49.390483333333329</v>
      </c>
      <c r="Q131" s="47">
        <f t="shared" si="19"/>
        <v>17.769916666666667</v>
      </c>
      <c r="R131" s="47">
        <f t="shared" si="19"/>
        <v>26.281383333333334</v>
      </c>
      <c r="S131" s="47">
        <f t="shared" si="19"/>
        <v>23.856316666666668</v>
      </c>
      <c r="T131" s="47">
        <f t="shared" si="19"/>
        <v>26.826933333333333</v>
      </c>
      <c r="U131" s="47">
        <f t="shared" si="19"/>
        <v>15.957566666666667</v>
      </c>
      <c r="V131" s="47">
        <f t="shared" si="19"/>
        <v>73.752766666666673</v>
      </c>
      <c r="W131" s="48" t="s">
        <v>38</v>
      </c>
      <c r="Y131" s="10"/>
      <c r="Z131" s="11"/>
    </row>
    <row r="132" spans="1:26" ht="15.75" thickBot="1" x14ac:dyDescent="0.3">
      <c r="A132" s="50"/>
      <c r="B132" s="51">
        <f>STDEV(B117:B122)</f>
        <v>3.1023789375252044</v>
      </c>
      <c r="C132" s="51">
        <f t="shared" ref="C132:V132" si="20">STDEV(C117:C122)</f>
        <v>8.0857696661274403</v>
      </c>
      <c r="D132" s="51">
        <f t="shared" si="20"/>
        <v>7.1182108928203789</v>
      </c>
      <c r="E132" s="51">
        <f t="shared" si="20"/>
        <v>4.8089327782437108</v>
      </c>
      <c r="F132" s="51">
        <f t="shared" si="20"/>
        <v>6.0778792619630151</v>
      </c>
      <c r="G132" s="51">
        <f t="shared" si="20"/>
        <v>6.170195443798101</v>
      </c>
      <c r="H132" s="51">
        <f t="shared" si="20"/>
        <v>8.0500281067004167</v>
      </c>
      <c r="I132" s="51">
        <f t="shared" si="20"/>
        <v>3.537727304734843</v>
      </c>
      <c r="J132" s="51">
        <f t="shared" si="20"/>
        <v>7.2158329103206622</v>
      </c>
      <c r="K132" s="51">
        <f t="shared" si="20"/>
        <v>19.716325794934509</v>
      </c>
      <c r="L132" s="51">
        <f t="shared" si="20"/>
        <v>4.6658010166529786</v>
      </c>
      <c r="M132" s="51">
        <f t="shared" si="20"/>
        <v>20.279228667916986</v>
      </c>
      <c r="N132" s="51">
        <f t="shared" si="20"/>
        <v>4.4248112214722575</v>
      </c>
      <c r="O132" s="51">
        <f t="shared" si="20"/>
        <v>8.837133428587931</v>
      </c>
      <c r="P132" s="51">
        <f t="shared" si="20"/>
        <v>17.786241351271123</v>
      </c>
      <c r="Q132" s="51">
        <f t="shared" si="20"/>
        <v>6.44329236599323</v>
      </c>
      <c r="R132" s="51">
        <f t="shared" si="20"/>
        <v>9.7781341159582613</v>
      </c>
      <c r="S132" s="51">
        <f t="shared" si="20"/>
        <v>5.3238617113582665</v>
      </c>
      <c r="T132" s="51">
        <f t="shared" si="20"/>
        <v>5.4463319783746558</v>
      </c>
      <c r="U132" s="51">
        <f t="shared" si="20"/>
        <v>5.4465246741997477</v>
      </c>
      <c r="V132" s="51">
        <f t="shared" si="20"/>
        <v>7.1994979324024158</v>
      </c>
      <c r="W132" s="52" t="s">
        <v>40</v>
      </c>
      <c r="Y132" s="53"/>
      <c r="Z132" s="54"/>
    </row>
    <row r="135" spans="1:26" x14ac:dyDescent="0.25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</sheetData>
  <mergeCells count="38">
    <mergeCell ref="B109:V109"/>
    <mergeCell ref="Y109:Z132"/>
    <mergeCell ref="A111:A116"/>
    <mergeCell ref="A117:A122"/>
    <mergeCell ref="A125:A132"/>
    <mergeCell ref="B125:V125"/>
    <mergeCell ref="W125:W126"/>
    <mergeCell ref="B82:V82"/>
    <mergeCell ref="Y82:Z105"/>
    <mergeCell ref="A84:A89"/>
    <mergeCell ref="A90:A95"/>
    <mergeCell ref="A98:A105"/>
    <mergeCell ref="B98:V98"/>
    <mergeCell ref="W98:W99"/>
    <mergeCell ref="B55:V55"/>
    <mergeCell ref="Y55:Z78"/>
    <mergeCell ref="A57:A62"/>
    <mergeCell ref="A63:A68"/>
    <mergeCell ref="A71:A78"/>
    <mergeCell ref="B71:V71"/>
    <mergeCell ref="W71:W72"/>
    <mergeCell ref="B28:V28"/>
    <mergeCell ref="Y28:Z51"/>
    <mergeCell ref="A30:A35"/>
    <mergeCell ref="A36:A41"/>
    <mergeCell ref="A44:A51"/>
    <mergeCell ref="B44:V44"/>
    <mergeCell ref="W44:W45"/>
    <mergeCell ref="B1:V1"/>
    <mergeCell ref="Y1:Z24"/>
    <mergeCell ref="AB2:AB7"/>
    <mergeCell ref="A3:A8"/>
    <mergeCell ref="AB8:AB13"/>
    <mergeCell ref="A9:A14"/>
    <mergeCell ref="A17:A24"/>
    <mergeCell ref="B17:V17"/>
    <mergeCell ref="W17:W18"/>
    <mergeCell ref="AB24:AB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zoomScale="60" zoomScaleNormal="60" workbookViewId="0">
      <selection activeCell="F126" sqref="F126"/>
    </sheetView>
  </sheetViews>
  <sheetFormatPr defaultRowHeight="15" x14ac:dyDescent="0.25"/>
  <cols>
    <col min="9" max="9" width="10.42578125" bestFit="1" customWidth="1"/>
    <col min="17" max="17" width="10.42578125" bestFit="1" customWidth="1"/>
  </cols>
  <sheetData>
    <row r="1" spans="1:27" x14ac:dyDescent="0.25">
      <c r="H1" s="66" t="s">
        <v>53</v>
      </c>
      <c r="I1" s="66"/>
      <c r="J1" s="66"/>
      <c r="K1" s="66"/>
      <c r="L1" s="66"/>
      <c r="M1" s="66"/>
      <c r="N1" s="66"/>
      <c r="O1" s="66"/>
      <c r="P1" s="66"/>
    </row>
    <row r="2" spans="1:27" x14ac:dyDescent="0.25">
      <c r="A2" s="67" t="s">
        <v>54</v>
      </c>
      <c r="B2" s="68" t="s">
        <v>55</v>
      </c>
      <c r="C2" s="68" t="s">
        <v>56</v>
      </c>
      <c r="E2" s="29" t="s">
        <v>57</v>
      </c>
      <c r="I2" s="69" t="s">
        <v>41</v>
      </c>
      <c r="J2" s="69"/>
      <c r="K2" s="69"/>
      <c r="M2" s="69" t="s">
        <v>42</v>
      </c>
      <c r="N2" s="69"/>
      <c r="O2" s="69"/>
    </row>
    <row r="3" spans="1:27" ht="15.75" thickBot="1" x14ac:dyDescent="0.3">
      <c r="A3" s="6" t="s">
        <v>6</v>
      </c>
      <c r="B3" s="58">
        <v>0.50480000000000003</v>
      </c>
      <c r="C3" s="58">
        <v>0.49430000000000002</v>
      </c>
      <c r="D3" s="47"/>
      <c r="E3" s="47" t="s">
        <v>58</v>
      </c>
      <c r="F3" s="47"/>
      <c r="G3" s="47"/>
      <c r="H3" s="47"/>
      <c r="I3" s="67" t="s">
        <v>54</v>
      </c>
      <c r="J3" s="70" t="s">
        <v>55</v>
      </c>
      <c r="K3" s="70" t="s">
        <v>56</v>
      </c>
      <c r="M3" s="67" t="s">
        <v>54</v>
      </c>
      <c r="N3" s="70" t="s">
        <v>55</v>
      </c>
      <c r="O3" s="70" t="s">
        <v>56</v>
      </c>
      <c r="P3" s="47"/>
      <c r="Q3" s="71"/>
      <c r="R3" s="71"/>
      <c r="S3" s="71"/>
      <c r="U3" s="58"/>
      <c r="V3" s="58"/>
      <c r="X3" s="58"/>
      <c r="Y3" s="58"/>
    </row>
    <row r="4" spans="1:27" ht="15.75" thickBot="1" x14ac:dyDescent="0.3">
      <c r="A4" s="6" t="s">
        <v>7</v>
      </c>
      <c r="B4" s="58">
        <v>0.51359999999999995</v>
      </c>
      <c r="C4" s="58">
        <v>0.50380000000000003</v>
      </c>
      <c r="E4" s="29">
        <f>CORREL(B3:B44,C3:C44)</f>
        <v>0.94000103136272573</v>
      </c>
      <c r="I4" s="6" t="s">
        <v>6</v>
      </c>
      <c r="J4" s="58">
        <v>0.50480000000000003</v>
      </c>
      <c r="K4" s="58">
        <v>0.49430000000000002</v>
      </c>
      <c r="M4" s="6" t="s">
        <v>6</v>
      </c>
      <c r="N4" s="58">
        <v>0.5282</v>
      </c>
      <c r="O4" s="58">
        <v>0.50749999999999995</v>
      </c>
      <c r="P4" s="58"/>
      <c r="Q4" s="58"/>
      <c r="R4" s="71"/>
      <c r="S4" s="71"/>
      <c r="T4" s="58"/>
      <c r="U4" s="58"/>
      <c r="V4" s="58"/>
      <c r="X4" s="58"/>
      <c r="Y4" s="58"/>
      <c r="AA4" s="58"/>
    </row>
    <row r="5" spans="1:27" ht="15.75" thickBot="1" x14ac:dyDescent="0.3">
      <c r="A5" s="6" t="s">
        <v>8</v>
      </c>
      <c r="B5" s="58">
        <v>1.8698999999999999</v>
      </c>
      <c r="C5" s="58">
        <v>0.93420000000000003</v>
      </c>
      <c r="I5" s="72" t="s">
        <v>7</v>
      </c>
      <c r="J5" s="73">
        <v>0.51359999999999995</v>
      </c>
      <c r="K5" s="73">
        <v>0.50380000000000003</v>
      </c>
      <c r="L5" s="74"/>
      <c r="M5" s="72" t="s">
        <v>7</v>
      </c>
      <c r="N5" s="73">
        <v>0.54010000000000002</v>
      </c>
      <c r="O5" s="73">
        <v>0.52669999999999995</v>
      </c>
      <c r="P5" s="75"/>
      <c r="Q5" s="76"/>
      <c r="R5" s="77" t="s">
        <v>59</v>
      </c>
      <c r="S5" s="77"/>
      <c r="T5" s="77"/>
      <c r="U5" s="77"/>
      <c r="V5" s="77"/>
      <c r="W5" s="77"/>
      <c r="X5" s="58"/>
      <c r="Y5" s="58"/>
      <c r="AA5" s="58"/>
    </row>
    <row r="6" spans="1:27" ht="15.75" thickBot="1" x14ac:dyDescent="0.3">
      <c r="A6" s="7" t="s">
        <v>9</v>
      </c>
      <c r="B6" s="58">
        <v>0.49880000000000002</v>
      </c>
      <c r="C6" s="58">
        <v>0.47710000000000002</v>
      </c>
      <c r="I6" s="72" t="s">
        <v>9</v>
      </c>
      <c r="J6" s="73">
        <v>0.49880000000000002</v>
      </c>
      <c r="K6" s="73">
        <v>0.47710000000000002</v>
      </c>
      <c r="L6" s="74"/>
      <c r="M6" s="72" t="s">
        <v>9</v>
      </c>
      <c r="N6" s="73">
        <v>0.53059999999999996</v>
      </c>
      <c r="O6" s="73">
        <v>0.50180000000000002</v>
      </c>
      <c r="P6" s="58"/>
      <c r="Q6" s="58"/>
      <c r="R6" s="71"/>
      <c r="S6" s="71"/>
      <c r="T6" s="58"/>
      <c r="U6" s="58"/>
      <c r="V6" s="58"/>
      <c r="X6" s="58"/>
      <c r="Y6" s="58"/>
      <c r="AA6" s="58"/>
    </row>
    <row r="7" spans="1:27" ht="15.75" thickBot="1" x14ac:dyDescent="0.3">
      <c r="A7" s="7" t="s">
        <v>10</v>
      </c>
      <c r="B7" s="58">
        <v>0.53739999999999999</v>
      </c>
      <c r="C7" s="58">
        <v>0.52939999999999998</v>
      </c>
      <c r="I7" s="72" t="s">
        <v>10</v>
      </c>
      <c r="J7" s="73">
        <v>0.53739999999999999</v>
      </c>
      <c r="K7" s="73">
        <v>0.52939999999999998</v>
      </c>
      <c r="L7" s="74"/>
      <c r="M7" s="72" t="s">
        <v>10</v>
      </c>
      <c r="N7" s="73">
        <v>0.56559999999999999</v>
      </c>
      <c r="O7" s="73">
        <v>0.55579999999999996</v>
      </c>
      <c r="P7" s="58"/>
      <c r="Q7" s="58"/>
      <c r="R7" s="71"/>
      <c r="S7" s="71"/>
      <c r="T7" s="58"/>
      <c r="U7" s="58"/>
      <c r="V7" s="58"/>
      <c r="X7" s="58"/>
      <c r="Y7" s="58"/>
      <c r="AA7" s="58"/>
    </row>
    <row r="8" spans="1:27" ht="15.75" thickBot="1" x14ac:dyDescent="0.3">
      <c r="A8" s="7" t="s">
        <v>11</v>
      </c>
      <c r="B8" s="58">
        <v>0.51119999999999999</v>
      </c>
      <c r="C8" s="58">
        <v>0.49990000000000001</v>
      </c>
      <c r="I8" s="7" t="s">
        <v>11</v>
      </c>
      <c r="J8" s="58">
        <v>0.51119999999999999</v>
      </c>
      <c r="K8" s="58">
        <v>0.49990000000000001</v>
      </c>
      <c r="M8" s="7" t="s">
        <v>11</v>
      </c>
      <c r="N8" s="58">
        <v>0.52210000000000001</v>
      </c>
      <c r="O8" s="58">
        <v>0.51319999999999999</v>
      </c>
      <c r="P8" s="58"/>
      <c r="Q8" s="58"/>
      <c r="R8" s="71"/>
      <c r="S8" s="71"/>
      <c r="T8" s="58"/>
      <c r="U8" s="58"/>
      <c r="V8" s="58"/>
      <c r="X8" s="58"/>
      <c r="Y8" s="58"/>
      <c r="AA8" s="58"/>
    </row>
    <row r="9" spans="1:27" ht="15.75" thickBot="1" x14ac:dyDescent="0.3">
      <c r="A9" s="7" t="s">
        <v>12</v>
      </c>
      <c r="B9" s="58">
        <v>1.9018999999999999</v>
      </c>
      <c r="C9" s="58">
        <v>0.84330000000000005</v>
      </c>
      <c r="I9" s="7" t="s">
        <v>13</v>
      </c>
      <c r="J9" s="58">
        <v>0.47549999999999998</v>
      </c>
      <c r="K9" s="58">
        <v>0.4708</v>
      </c>
      <c r="M9" s="7" t="s">
        <v>13</v>
      </c>
      <c r="N9" s="58">
        <v>0.50070000000000003</v>
      </c>
      <c r="O9" s="58">
        <v>0.49320000000000003</v>
      </c>
      <c r="P9" s="58"/>
      <c r="Q9" s="58"/>
      <c r="R9" s="71"/>
      <c r="S9" s="71"/>
      <c r="T9" s="58"/>
      <c r="U9" s="58"/>
      <c r="V9" s="58"/>
      <c r="X9" s="58"/>
      <c r="Y9" s="58"/>
      <c r="AA9" s="58"/>
    </row>
    <row r="10" spans="1:27" ht="15.75" thickBot="1" x14ac:dyDescent="0.3">
      <c r="A10" s="7" t="s">
        <v>13</v>
      </c>
      <c r="B10" s="58">
        <v>0.47549999999999998</v>
      </c>
      <c r="C10" s="58">
        <v>0.4708</v>
      </c>
      <c r="I10" s="72" t="s">
        <v>14</v>
      </c>
      <c r="J10" s="73">
        <v>0.50470000000000004</v>
      </c>
      <c r="K10" s="73">
        <v>0.49759999999999999</v>
      </c>
      <c r="L10" s="74"/>
      <c r="M10" s="72" t="s">
        <v>14</v>
      </c>
      <c r="N10" s="73">
        <v>0.53090000000000004</v>
      </c>
      <c r="O10" s="73">
        <v>0.52380000000000004</v>
      </c>
      <c r="P10" s="58"/>
      <c r="Q10" s="58"/>
      <c r="R10" s="71"/>
      <c r="S10" s="71"/>
      <c r="T10" s="58"/>
      <c r="U10" s="58"/>
      <c r="V10" s="58"/>
      <c r="X10" s="58"/>
      <c r="Y10" s="58"/>
      <c r="AA10" s="58"/>
    </row>
    <row r="11" spans="1:27" ht="15.75" thickBot="1" x14ac:dyDescent="0.3">
      <c r="A11" s="7" t="s">
        <v>14</v>
      </c>
      <c r="B11" s="58">
        <v>0.50470000000000004</v>
      </c>
      <c r="C11" s="58">
        <v>0.49759999999999999</v>
      </c>
      <c r="H11" s="47"/>
      <c r="I11" s="72" t="s">
        <v>16</v>
      </c>
      <c r="J11" s="73">
        <v>0.50880000000000003</v>
      </c>
      <c r="K11" s="73">
        <v>0.50339999999999996</v>
      </c>
      <c r="L11" s="74"/>
      <c r="M11" s="72" t="s">
        <v>16</v>
      </c>
      <c r="N11" s="73">
        <v>0.53420000000000001</v>
      </c>
      <c r="O11" s="73">
        <v>0.52569999999999995</v>
      </c>
      <c r="P11" s="58"/>
      <c r="Q11" s="58"/>
      <c r="R11" s="71"/>
      <c r="S11" s="71"/>
      <c r="T11" s="58"/>
      <c r="U11" s="58"/>
      <c r="V11" s="58"/>
      <c r="W11" s="47"/>
      <c r="X11" s="58"/>
      <c r="Y11" s="58"/>
      <c r="Z11" s="47"/>
      <c r="AA11" s="58"/>
    </row>
    <row r="12" spans="1:27" ht="15.75" thickBot="1" x14ac:dyDescent="0.3">
      <c r="A12" s="7" t="s">
        <v>15</v>
      </c>
      <c r="B12" s="58">
        <v>0.94289999999999996</v>
      </c>
      <c r="C12" s="58">
        <v>0.74109999999999998</v>
      </c>
      <c r="I12" s="72" t="s">
        <v>18</v>
      </c>
      <c r="J12" s="73">
        <v>0.51219999999999999</v>
      </c>
      <c r="K12" s="73">
        <v>0.50339999999999996</v>
      </c>
      <c r="L12" s="74"/>
      <c r="M12" s="72" t="s">
        <v>18</v>
      </c>
      <c r="N12" s="73">
        <v>0.54479999999999995</v>
      </c>
      <c r="O12" s="73">
        <v>0.53259999999999996</v>
      </c>
      <c r="P12" s="58"/>
      <c r="Q12" s="58"/>
      <c r="R12" s="71"/>
      <c r="S12" s="71"/>
      <c r="T12" s="58"/>
      <c r="U12" s="58"/>
      <c r="V12" s="58"/>
      <c r="X12" s="58"/>
      <c r="Y12" s="58"/>
      <c r="AA12" s="58"/>
    </row>
    <row r="13" spans="1:27" ht="15.75" thickBot="1" x14ac:dyDescent="0.3">
      <c r="A13" s="7" t="s">
        <v>16</v>
      </c>
      <c r="B13" s="58">
        <v>0.50880000000000003</v>
      </c>
      <c r="C13" s="58">
        <v>0.50339999999999996</v>
      </c>
      <c r="I13" s="7" t="s">
        <v>19</v>
      </c>
      <c r="J13" s="58">
        <v>0.56669999999999998</v>
      </c>
      <c r="K13" s="58">
        <v>0.5534</v>
      </c>
      <c r="M13" s="7" t="s">
        <v>19</v>
      </c>
      <c r="N13" s="58">
        <v>0.57599999999999996</v>
      </c>
      <c r="O13" s="58">
        <v>0.55959999999999999</v>
      </c>
      <c r="P13" s="58"/>
      <c r="Q13" s="58"/>
      <c r="R13" s="71"/>
      <c r="S13" s="71"/>
      <c r="T13" s="58"/>
      <c r="U13" s="58"/>
      <c r="V13" s="58"/>
      <c r="X13" s="58"/>
      <c r="Y13" s="58"/>
      <c r="AA13" s="58"/>
    </row>
    <row r="14" spans="1:27" ht="15.75" thickBot="1" x14ac:dyDescent="0.3">
      <c r="A14" s="7" t="s">
        <v>17</v>
      </c>
      <c r="B14" s="58">
        <v>0.87939999999999996</v>
      </c>
      <c r="C14" s="58">
        <v>0.68810000000000004</v>
      </c>
      <c r="I14" s="7" t="s">
        <v>20</v>
      </c>
      <c r="J14" s="58">
        <v>0.5907</v>
      </c>
      <c r="K14" s="58">
        <v>0.54790000000000005</v>
      </c>
      <c r="M14" s="7" t="s">
        <v>20</v>
      </c>
      <c r="N14" s="58">
        <v>0.59179999999999999</v>
      </c>
      <c r="O14" s="58">
        <v>0.54690000000000005</v>
      </c>
      <c r="P14" s="58"/>
      <c r="Q14" s="58"/>
      <c r="R14" s="71"/>
      <c r="S14" s="71"/>
      <c r="T14" s="58"/>
      <c r="U14" s="58"/>
      <c r="V14" s="58"/>
      <c r="X14" s="58"/>
      <c r="Y14" s="58"/>
      <c r="AA14" s="58"/>
    </row>
    <row r="15" spans="1:27" ht="15.75" thickBot="1" x14ac:dyDescent="0.3">
      <c r="A15" s="7" t="s">
        <v>18</v>
      </c>
      <c r="B15" s="58">
        <v>0.51219999999999999</v>
      </c>
      <c r="C15" s="58">
        <v>0.50339999999999996</v>
      </c>
      <c r="I15" s="7" t="s">
        <v>21</v>
      </c>
      <c r="J15" s="78">
        <v>0.52429999999999999</v>
      </c>
      <c r="K15" s="78">
        <v>0.51429999999999998</v>
      </c>
      <c r="L15" s="9"/>
      <c r="M15" s="7" t="s">
        <v>21</v>
      </c>
      <c r="N15" s="78">
        <v>0.53879999999999995</v>
      </c>
      <c r="O15" s="78">
        <v>0.52949999999999997</v>
      </c>
      <c r="P15" s="58"/>
      <c r="Q15" s="58"/>
      <c r="R15" s="71"/>
      <c r="S15" s="71"/>
      <c r="T15" s="58"/>
      <c r="U15" s="58"/>
      <c r="V15" s="58"/>
      <c r="X15" s="58"/>
      <c r="Y15" s="58"/>
      <c r="AA15" s="58"/>
    </row>
    <row r="16" spans="1:27" ht="15.75" thickBot="1" x14ac:dyDescent="0.3">
      <c r="A16" s="7" t="s">
        <v>19</v>
      </c>
      <c r="B16" s="58">
        <v>0.56669999999999998</v>
      </c>
      <c r="C16" s="58">
        <v>0.5534</v>
      </c>
      <c r="I16" s="72" t="s">
        <v>22</v>
      </c>
      <c r="J16" s="73">
        <v>0.50490000000000002</v>
      </c>
      <c r="K16" s="73">
        <v>0.49680000000000002</v>
      </c>
      <c r="L16" s="74"/>
      <c r="M16" s="72" t="s">
        <v>22</v>
      </c>
      <c r="N16" s="73">
        <v>0.53520000000000001</v>
      </c>
      <c r="O16" s="73">
        <v>0.52180000000000004</v>
      </c>
      <c r="P16" s="58"/>
      <c r="Q16" s="58"/>
      <c r="R16" s="71"/>
      <c r="S16" s="71"/>
      <c r="T16" s="58"/>
      <c r="U16" s="58"/>
      <c r="V16" s="58"/>
      <c r="X16" s="58"/>
      <c r="Y16" s="58"/>
      <c r="AA16" s="58"/>
    </row>
    <row r="17" spans="1:27" ht="15.75" thickBot="1" x14ac:dyDescent="0.3">
      <c r="A17" s="7" t="s">
        <v>20</v>
      </c>
      <c r="B17" s="58">
        <v>0.5907</v>
      </c>
      <c r="C17" s="58">
        <v>0.54790000000000005</v>
      </c>
      <c r="I17" s="72" t="s">
        <v>23</v>
      </c>
      <c r="J17" s="73">
        <v>0.51160000000000005</v>
      </c>
      <c r="K17" s="73">
        <v>0.49969999999999998</v>
      </c>
      <c r="L17" s="74"/>
      <c r="M17" s="72" t="s">
        <v>23</v>
      </c>
      <c r="N17" s="73">
        <v>0.56030000000000002</v>
      </c>
      <c r="O17" s="73">
        <v>0.54359999999999997</v>
      </c>
      <c r="P17" s="58"/>
      <c r="Q17" s="58"/>
      <c r="R17" s="71"/>
      <c r="S17" s="71"/>
      <c r="T17" s="58"/>
      <c r="U17" s="58"/>
      <c r="V17" s="58"/>
      <c r="X17" s="58"/>
      <c r="Y17" s="58"/>
      <c r="AA17" s="58"/>
    </row>
    <row r="18" spans="1:27" ht="15.75" thickBot="1" x14ac:dyDescent="0.3">
      <c r="A18" s="7" t="s">
        <v>21</v>
      </c>
      <c r="B18" s="58">
        <v>0.52429999999999999</v>
      </c>
      <c r="C18" s="58">
        <v>0.51429999999999998</v>
      </c>
      <c r="I18" s="7" t="s">
        <v>24</v>
      </c>
      <c r="J18" s="58">
        <v>0.54549999999999998</v>
      </c>
      <c r="K18" s="58">
        <v>0.53029999999999999</v>
      </c>
      <c r="M18" s="7" t="s">
        <v>24</v>
      </c>
      <c r="N18" s="58">
        <v>0.56840000000000002</v>
      </c>
      <c r="O18" s="58">
        <v>0.54810000000000003</v>
      </c>
      <c r="P18" s="58"/>
      <c r="Q18" s="58"/>
      <c r="R18" s="71"/>
      <c r="S18" s="71"/>
      <c r="T18" s="58"/>
      <c r="U18" s="58"/>
      <c r="V18" s="58"/>
      <c r="X18" s="58"/>
      <c r="Y18" s="58"/>
      <c r="AA18" s="58"/>
    </row>
    <row r="19" spans="1:27" ht="15.75" thickBot="1" x14ac:dyDescent="0.3">
      <c r="A19" s="7" t="s">
        <v>22</v>
      </c>
      <c r="B19" s="58">
        <v>0.50490000000000002</v>
      </c>
      <c r="C19" s="58">
        <v>0.49680000000000002</v>
      </c>
      <c r="I19" s="7" t="s">
        <v>25</v>
      </c>
      <c r="J19" s="58">
        <v>0.46700000000000003</v>
      </c>
      <c r="K19" s="58">
        <v>0.45810000000000001</v>
      </c>
      <c r="M19" s="7" t="s">
        <v>25</v>
      </c>
      <c r="N19" s="58">
        <v>0.46729999999999999</v>
      </c>
      <c r="O19" s="58">
        <v>0.46350000000000002</v>
      </c>
      <c r="P19" s="58"/>
      <c r="Q19" s="58"/>
      <c r="R19" s="71"/>
      <c r="S19" s="71"/>
      <c r="T19" s="58"/>
      <c r="U19" s="58"/>
      <c r="V19" s="58"/>
      <c r="X19" s="58"/>
      <c r="Y19" s="58"/>
      <c r="AA19" s="58"/>
    </row>
    <row r="20" spans="1:27" ht="15.75" thickBot="1" x14ac:dyDescent="0.3">
      <c r="A20" s="7" t="s">
        <v>23</v>
      </c>
      <c r="B20" s="58">
        <v>0.51160000000000005</v>
      </c>
      <c r="C20" s="58">
        <v>0.49969999999999998</v>
      </c>
      <c r="R20" s="71"/>
      <c r="S20" s="71"/>
      <c r="U20" s="58"/>
      <c r="V20" s="58"/>
      <c r="X20" s="58"/>
      <c r="Y20" s="58"/>
      <c r="AA20" s="58"/>
    </row>
    <row r="21" spans="1:27" ht="15.75" thickBot="1" x14ac:dyDescent="0.3">
      <c r="A21" s="7" t="s">
        <v>24</v>
      </c>
      <c r="B21" s="58">
        <v>0.54549999999999998</v>
      </c>
      <c r="C21" s="58">
        <v>0.53029999999999999</v>
      </c>
      <c r="I21" s="8" t="s">
        <v>38</v>
      </c>
      <c r="J21" s="79">
        <f>AVERAGE(J4:J19)</f>
        <v>0.51735624999999996</v>
      </c>
      <c r="K21" s="79">
        <f>AVERAGE(K4:K19)</f>
        <v>0.50501249999999998</v>
      </c>
      <c r="L21" s="79"/>
      <c r="M21" s="79"/>
      <c r="N21" s="79">
        <f>AVERAGE(N4:N19)</f>
        <v>0.53968749999999999</v>
      </c>
      <c r="O21" s="79">
        <f>AVERAGE(O4:O19)</f>
        <v>0.52458124999999989</v>
      </c>
      <c r="P21" s="79"/>
      <c r="Q21" s="79"/>
      <c r="R21" s="71"/>
      <c r="S21" s="71"/>
      <c r="T21" s="79"/>
      <c r="U21" s="58"/>
      <c r="V21" s="58"/>
      <c r="W21" s="58"/>
      <c r="X21" s="80"/>
      <c r="Y21" s="80"/>
      <c r="AA21" s="58"/>
    </row>
    <row r="22" spans="1:27" ht="15.75" thickBot="1" x14ac:dyDescent="0.3">
      <c r="A22" s="7" t="s">
        <v>25</v>
      </c>
      <c r="B22" s="58">
        <v>0.46700000000000003</v>
      </c>
      <c r="C22" s="58">
        <v>0.45810000000000001</v>
      </c>
      <c r="I22" s="8" t="s">
        <v>40</v>
      </c>
      <c r="J22" s="79">
        <f>STDEV(J4:J19)</f>
        <v>3.0925846121542623E-2</v>
      </c>
      <c r="K22" s="79">
        <f>STDEV(K4:K19)</f>
        <v>2.5754892739050576E-2</v>
      </c>
      <c r="L22" s="79"/>
      <c r="M22" s="79"/>
      <c r="N22" s="79">
        <f>STDEV(N4:N19)</f>
        <v>2.9881384952285369E-2</v>
      </c>
      <c r="O22" s="79">
        <f>STDEV(O4:O19)</f>
        <v>2.4996618938035058E-2</v>
      </c>
      <c r="P22" s="79"/>
      <c r="Q22" s="79"/>
      <c r="R22" s="71"/>
      <c r="S22" s="71"/>
      <c r="T22" s="79"/>
      <c r="U22" s="58"/>
      <c r="V22" s="58"/>
      <c r="X22" s="80"/>
      <c r="Y22" s="80"/>
      <c r="AA22" s="58"/>
    </row>
    <row r="23" spans="1:27" ht="15.75" thickBot="1" x14ac:dyDescent="0.3">
      <c r="A23" s="7" t="s">
        <v>26</v>
      </c>
      <c r="B23" s="58">
        <v>0.70420000000000005</v>
      </c>
      <c r="C23" s="58">
        <v>0.57420000000000004</v>
      </c>
      <c r="R23" s="71"/>
      <c r="S23" s="71"/>
      <c r="U23" s="58"/>
      <c r="V23" s="58"/>
      <c r="X23" s="58"/>
      <c r="Y23" s="58"/>
      <c r="AA23" s="58"/>
    </row>
    <row r="24" spans="1:27" ht="15.75" thickBot="1" x14ac:dyDescent="0.3">
      <c r="A24" s="6" t="s">
        <v>6</v>
      </c>
      <c r="B24" s="58">
        <v>0.5282</v>
      </c>
      <c r="C24" s="58">
        <v>0.50749999999999995</v>
      </c>
      <c r="I24" s="8" t="s">
        <v>38</v>
      </c>
      <c r="J24" s="79">
        <f>AVERAGE(J5:J7,J10:J12,J16:J17)</f>
        <v>0.51150000000000007</v>
      </c>
      <c r="K24" s="79">
        <f>AVERAGE(K5:K7,K10:K12,K16:K17)</f>
        <v>0.50139999999999996</v>
      </c>
      <c r="N24" s="79">
        <f>AVERAGE(N5:N7,N10:N12,N16:N17)</f>
        <v>0.54271249999999993</v>
      </c>
      <c r="O24" s="79">
        <f>AVERAGE(O5:O7,O10:O12,O16:O17)</f>
        <v>0.52897499999999997</v>
      </c>
      <c r="Q24" s="81"/>
      <c r="R24" s="71"/>
      <c r="S24" s="71"/>
      <c r="U24" s="58"/>
      <c r="W24" s="58"/>
      <c r="X24" s="80"/>
      <c r="Y24" s="80"/>
      <c r="AA24" s="58"/>
    </row>
    <row r="25" spans="1:27" ht="15.75" thickBot="1" x14ac:dyDescent="0.3">
      <c r="A25" s="6" t="s">
        <v>7</v>
      </c>
      <c r="B25" s="58">
        <v>0.54010000000000002</v>
      </c>
      <c r="C25" s="58">
        <v>0.52669999999999995</v>
      </c>
      <c r="I25" s="8" t="s">
        <v>40</v>
      </c>
      <c r="J25" s="79">
        <f>STDEV(J5:J7,J10:J12,J16:J17)</f>
        <v>1.1551746930350267E-2</v>
      </c>
      <c r="K25" s="79">
        <f>STDEV(K5:K7,K10:K12,K16:K17)</f>
        <v>1.4276554206110089E-2</v>
      </c>
      <c r="N25" s="79">
        <f>STDEV(N5:N7,N10:N12,N16:N17)</f>
        <v>1.3413685708473799E-2</v>
      </c>
      <c r="O25" s="79">
        <f>STDEV(O5:O7,O10:O12,O16:O17)</f>
        <v>1.594300115142331E-2</v>
      </c>
      <c r="R25" s="71"/>
      <c r="S25" s="71"/>
      <c r="U25" s="58"/>
      <c r="X25" s="80"/>
      <c r="Y25" s="80"/>
      <c r="AA25" s="58"/>
    </row>
    <row r="26" spans="1:27" ht="15.75" thickBot="1" x14ac:dyDescent="0.3">
      <c r="A26" s="6" t="s">
        <v>8</v>
      </c>
      <c r="B26" s="58">
        <v>1.8480000000000001</v>
      </c>
      <c r="C26" s="58">
        <v>0.8871</v>
      </c>
      <c r="R26" s="71"/>
      <c r="S26" s="71"/>
      <c r="U26" s="58"/>
      <c r="X26" s="58"/>
      <c r="Y26" s="58"/>
      <c r="AA26" s="58"/>
    </row>
    <row r="27" spans="1:27" ht="15.75" thickBot="1" x14ac:dyDescent="0.3">
      <c r="A27" s="7" t="s">
        <v>9</v>
      </c>
      <c r="B27" s="58">
        <v>0.53059999999999996</v>
      </c>
      <c r="C27" s="58">
        <v>0.50180000000000002</v>
      </c>
      <c r="I27" s="82" t="s">
        <v>60</v>
      </c>
      <c r="J27" s="83"/>
      <c r="K27" s="83"/>
      <c r="L27" s="83"/>
      <c r="M27" s="83"/>
      <c r="N27" s="83"/>
      <c r="O27" s="84"/>
      <c r="R27" s="71"/>
      <c r="S27" s="71"/>
      <c r="U27" s="58"/>
      <c r="X27" s="58"/>
      <c r="Y27" s="58"/>
      <c r="AA27" s="58"/>
    </row>
    <row r="28" spans="1:27" ht="15.75" thickBot="1" x14ac:dyDescent="0.3">
      <c r="A28" s="7" t="s">
        <v>10</v>
      </c>
      <c r="B28" s="58">
        <v>0.56559999999999999</v>
      </c>
      <c r="C28" s="58">
        <v>0.55579999999999996</v>
      </c>
      <c r="I28" s="85"/>
      <c r="J28" s="86"/>
      <c r="K28" s="86"/>
      <c r="L28" s="86"/>
      <c r="M28" s="86"/>
      <c r="N28" s="86"/>
      <c r="O28" s="87"/>
      <c r="R28" s="71"/>
      <c r="S28" s="71"/>
      <c r="U28" s="58"/>
      <c r="X28" s="58"/>
      <c r="Y28" s="58"/>
      <c r="AA28" s="58"/>
    </row>
    <row r="29" spans="1:27" ht="15.75" thickBot="1" x14ac:dyDescent="0.3">
      <c r="A29" s="7" t="s">
        <v>11</v>
      </c>
      <c r="B29" s="58">
        <v>0.52210000000000001</v>
      </c>
      <c r="C29" s="58">
        <v>0.51319999999999999</v>
      </c>
      <c r="I29" s="88"/>
      <c r="J29" s="89"/>
      <c r="K29" s="89"/>
      <c r="L29" s="89"/>
      <c r="M29" s="89"/>
      <c r="N29" s="89"/>
      <c r="O29" s="90"/>
      <c r="R29" s="71"/>
      <c r="S29" s="71"/>
      <c r="U29" s="58"/>
      <c r="X29" s="58"/>
      <c r="Y29" s="58"/>
      <c r="AA29" s="58"/>
    </row>
    <row r="30" spans="1:27" ht="15.75" thickBot="1" x14ac:dyDescent="0.3">
      <c r="A30" s="7" t="s">
        <v>12</v>
      </c>
      <c r="B30" s="58">
        <v>1.927</v>
      </c>
      <c r="C30" s="58">
        <v>0.75980000000000003</v>
      </c>
      <c r="R30" s="71"/>
      <c r="S30" s="71"/>
      <c r="U30" s="58"/>
      <c r="X30" s="58"/>
      <c r="Y30" s="58"/>
      <c r="AA30" s="58"/>
    </row>
    <row r="31" spans="1:27" ht="15.75" thickBot="1" x14ac:dyDescent="0.3">
      <c r="A31" s="7" t="s">
        <v>13</v>
      </c>
      <c r="B31" s="58">
        <v>0.50070000000000003</v>
      </c>
      <c r="C31" s="58">
        <v>0.49320000000000003</v>
      </c>
      <c r="R31" s="71"/>
      <c r="S31" s="71"/>
      <c r="U31" s="58"/>
      <c r="X31" s="58"/>
      <c r="Y31" s="58"/>
      <c r="AA31" s="58"/>
    </row>
    <row r="32" spans="1:27" ht="15.75" thickBot="1" x14ac:dyDescent="0.3">
      <c r="A32" s="7" t="s">
        <v>14</v>
      </c>
      <c r="B32" s="58">
        <v>0.53090000000000004</v>
      </c>
      <c r="C32" s="58">
        <v>0.52380000000000004</v>
      </c>
      <c r="R32" s="71"/>
      <c r="S32" s="71"/>
      <c r="U32" s="58"/>
      <c r="X32" s="58"/>
      <c r="Y32" s="58"/>
      <c r="AA32" s="58"/>
    </row>
    <row r="33" spans="1:27" ht="15.75" thickBot="1" x14ac:dyDescent="0.3">
      <c r="A33" s="7" t="s">
        <v>15</v>
      </c>
      <c r="B33" s="58">
        <v>0.88249999999999995</v>
      </c>
      <c r="C33" s="58">
        <v>0.69640000000000002</v>
      </c>
      <c r="R33" s="71"/>
      <c r="S33" s="71"/>
      <c r="U33" s="58"/>
      <c r="X33" s="58"/>
      <c r="Y33" s="58"/>
      <c r="AA33" s="58"/>
    </row>
    <row r="34" spans="1:27" ht="15.75" thickBot="1" x14ac:dyDescent="0.3">
      <c r="A34" s="7" t="s">
        <v>16</v>
      </c>
      <c r="B34" s="58">
        <v>0.53420000000000001</v>
      </c>
      <c r="C34" s="58">
        <v>0.52569999999999995</v>
      </c>
      <c r="R34" s="71"/>
      <c r="S34" s="71"/>
      <c r="U34" s="58"/>
      <c r="X34" s="58"/>
      <c r="Y34" s="58"/>
      <c r="AA34" s="58"/>
    </row>
    <row r="35" spans="1:27" ht="15.75" thickBot="1" x14ac:dyDescent="0.3">
      <c r="A35" s="7" t="s">
        <v>17</v>
      </c>
      <c r="B35" s="58">
        <v>0.8034</v>
      </c>
      <c r="C35" s="58">
        <v>0.63959999999999995</v>
      </c>
      <c r="R35" s="71"/>
      <c r="S35" s="71"/>
      <c r="U35" s="58"/>
      <c r="X35" s="58"/>
      <c r="Y35" s="58"/>
      <c r="AA35" s="58"/>
    </row>
    <row r="36" spans="1:27" ht="15.75" thickBot="1" x14ac:dyDescent="0.3">
      <c r="A36" s="7" t="s">
        <v>18</v>
      </c>
      <c r="B36" s="58">
        <v>0.54479999999999995</v>
      </c>
      <c r="C36" s="58">
        <v>0.53259999999999996</v>
      </c>
      <c r="R36" s="71"/>
      <c r="S36" s="71"/>
      <c r="U36" s="58"/>
      <c r="X36" s="58"/>
      <c r="Y36" s="58"/>
    </row>
    <row r="37" spans="1:27" ht="15.75" thickBot="1" x14ac:dyDescent="0.3">
      <c r="A37" s="7" t="s">
        <v>19</v>
      </c>
      <c r="B37" s="58">
        <v>0.57599999999999996</v>
      </c>
      <c r="C37" s="58">
        <v>0.55959999999999999</v>
      </c>
      <c r="R37" s="71"/>
      <c r="S37" s="71"/>
      <c r="U37" s="58"/>
      <c r="X37" s="58"/>
      <c r="Y37" s="58"/>
    </row>
    <row r="38" spans="1:27" ht="15.75" thickBot="1" x14ac:dyDescent="0.3">
      <c r="A38" s="7" t="s">
        <v>20</v>
      </c>
      <c r="B38" s="58">
        <v>0.59179999999999999</v>
      </c>
      <c r="C38" s="58">
        <v>0.54690000000000005</v>
      </c>
      <c r="R38" s="71"/>
      <c r="S38" s="71"/>
      <c r="U38" s="58"/>
      <c r="X38" s="58"/>
      <c r="Y38" s="58"/>
      <c r="AA38" s="80"/>
    </row>
    <row r="39" spans="1:27" ht="15.75" thickBot="1" x14ac:dyDescent="0.3">
      <c r="A39" s="7" t="s">
        <v>21</v>
      </c>
      <c r="B39" s="58">
        <v>0.53879999999999995</v>
      </c>
      <c r="C39" s="58">
        <v>0.52949999999999997</v>
      </c>
      <c r="R39" s="71"/>
      <c r="S39" s="71"/>
      <c r="U39" s="58"/>
      <c r="X39" s="58"/>
      <c r="Y39" s="58"/>
      <c r="AA39" s="80"/>
    </row>
    <row r="40" spans="1:27" ht="15.75" thickBot="1" x14ac:dyDescent="0.3">
      <c r="A40" s="7" t="s">
        <v>22</v>
      </c>
      <c r="B40" s="58">
        <v>0.53520000000000001</v>
      </c>
      <c r="C40" s="58">
        <v>0.52180000000000004</v>
      </c>
      <c r="R40" s="71"/>
      <c r="S40" s="71"/>
      <c r="U40" s="58"/>
      <c r="X40" s="58"/>
      <c r="Y40" s="58"/>
    </row>
    <row r="41" spans="1:27" ht="15.75" thickBot="1" x14ac:dyDescent="0.3">
      <c r="A41" s="7" t="s">
        <v>23</v>
      </c>
      <c r="B41" s="58">
        <v>0.56030000000000002</v>
      </c>
      <c r="C41" s="58">
        <v>0.54359999999999997</v>
      </c>
      <c r="R41" s="71"/>
      <c r="S41" s="71"/>
      <c r="U41" s="58"/>
      <c r="X41" s="58"/>
      <c r="Y41" s="58"/>
      <c r="AA41" s="80"/>
    </row>
    <row r="42" spans="1:27" ht="15.75" thickBot="1" x14ac:dyDescent="0.3">
      <c r="A42" s="7" t="s">
        <v>24</v>
      </c>
      <c r="B42" s="58">
        <v>0.56840000000000002</v>
      </c>
      <c r="C42" s="58">
        <v>0.54810000000000003</v>
      </c>
      <c r="R42" s="71"/>
      <c r="S42" s="71"/>
      <c r="U42" s="58"/>
      <c r="X42" s="58"/>
      <c r="Y42" s="58"/>
      <c r="AA42" s="80"/>
    </row>
    <row r="43" spans="1:27" ht="15.75" thickBot="1" x14ac:dyDescent="0.3">
      <c r="A43" s="7" t="s">
        <v>25</v>
      </c>
      <c r="B43" s="58">
        <v>0.46729999999999999</v>
      </c>
      <c r="C43" s="58">
        <v>0.46350000000000002</v>
      </c>
      <c r="R43" s="71"/>
      <c r="S43" s="71"/>
      <c r="U43" s="58"/>
      <c r="X43" s="58"/>
      <c r="Y43" s="58"/>
    </row>
    <row r="44" spans="1:27" ht="15.75" thickBot="1" x14ac:dyDescent="0.3">
      <c r="A44" s="7" t="s">
        <v>26</v>
      </c>
      <c r="B44" s="58">
        <v>0.66690000000000005</v>
      </c>
      <c r="C44" s="58">
        <v>0.55179999999999996</v>
      </c>
      <c r="R44" s="71"/>
      <c r="S44" s="71"/>
      <c r="U44" s="58"/>
      <c r="X44" s="58"/>
      <c r="Y44" s="58"/>
    </row>
    <row r="46" spans="1:27" x14ac:dyDescent="0.25">
      <c r="A46" s="8"/>
      <c r="B46" s="79"/>
      <c r="C46" s="79"/>
      <c r="R46" s="71"/>
      <c r="U46" s="58"/>
      <c r="V46" s="58"/>
      <c r="X46" s="58"/>
      <c r="Y46" s="58"/>
    </row>
    <row r="47" spans="1:27" x14ac:dyDescent="0.25">
      <c r="A47" s="8"/>
      <c r="B47" s="79"/>
      <c r="C47" s="79"/>
    </row>
    <row r="49" spans="1:3" x14ac:dyDescent="0.25">
      <c r="A49" s="8"/>
      <c r="B49" s="79"/>
      <c r="C49" s="79"/>
    </row>
    <row r="50" spans="1:3" x14ac:dyDescent="0.25">
      <c r="A50" s="8"/>
      <c r="B50" s="79"/>
      <c r="C50" s="79"/>
    </row>
  </sheetData>
  <mergeCells count="5">
    <mergeCell ref="H1:P1"/>
    <mergeCell ref="I2:K2"/>
    <mergeCell ref="M2:O2"/>
    <mergeCell ref="R5:W5"/>
    <mergeCell ref="I27:O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5"/>
  <sheetViews>
    <sheetView zoomScale="30" zoomScaleNormal="30" workbookViewId="0">
      <selection activeCell="F126" sqref="F126"/>
    </sheetView>
  </sheetViews>
  <sheetFormatPr defaultRowHeight="15" x14ac:dyDescent="0.25"/>
  <cols>
    <col min="2" max="2" width="15.8554687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customWidth="1"/>
    <col min="8" max="8" width="9.7109375" bestFit="1" customWidth="1"/>
    <col min="9" max="11" width="9.5703125" bestFit="1" customWidth="1"/>
    <col min="12" max="12" width="9.42578125" bestFit="1" customWidth="1"/>
    <col min="13" max="13" width="9.7109375" bestFit="1" customWidth="1"/>
    <col min="14" max="19" width="9.5703125" bestFit="1" customWidth="1"/>
    <col min="20" max="20" width="9.7109375" customWidth="1"/>
    <col min="21" max="22" width="9.5703125" bestFit="1" customWidth="1"/>
    <col min="23" max="23" width="17.42578125" customWidth="1"/>
  </cols>
  <sheetData>
    <row r="1" spans="1:28" ht="15" customHeight="1" thickBot="1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2" t="s">
        <v>55</v>
      </c>
      <c r="Z1" s="3"/>
    </row>
    <row r="2" spans="1:28" ht="15.75" thickBot="1" x14ac:dyDescent="0.3">
      <c r="B2" s="6" t="s">
        <v>6</v>
      </c>
      <c r="C2" s="6" t="s">
        <v>7</v>
      </c>
      <c r="D2" s="6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7" t="s">
        <v>20</v>
      </c>
      <c r="Q2" s="7" t="s">
        <v>21</v>
      </c>
      <c r="R2" s="7" t="s">
        <v>22</v>
      </c>
      <c r="S2" s="7" t="s">
        <v>23</v>
      </c>
      <c r="T2" s="7" t="s">
        <v>24</v>
      </c>
      <c r="U2" s="7" t="s">
        <v>25</v>
      </c>
      <c r="V2" s="7" t="s">
        <v>26</v>
      </c>
      <c r="W2" s="8" t="s">
        <v>27</v>
      </c>
      <c r="X2" s="9"/>
      <c r="Y2" s="10"/>
      <c r="Z2" s="11"/>
    </row>
    <row r="3" spans="1:28" x14ac:dyDescent="0.25">
      <c r="A3" s="17" t="s">
        <v>29</v>
      </c>
      <c r="B3" s="16">
        <v>0.4728</v>
      </c>
      <c r="C3" s="16">
        <v>0.50329999999999997</v>
      </c>
      <c r="D3" s="16">
        <v>1.7503</v>
      </c>
      <c r="E3" s="16">
        <v>0.55379999999999996</v>
      </c>
      <c r="F3" s="16">
        <v>0.49440000000000001</v>
      </c>
      <c r="G3" s="16">
        <v>0.53969999999999996</v>
      </c>
      <c r="H3" s="16">
        <v>1.7354000000000001</v>
      </c>
      <c r="I3" s="16">
        <v>0.45540000000000003</v>
      </c>
      <c r="J3" s="16">
        <v>0.45529999999999998</v>
      </c>
      <c r="K3" s="91">
        <v>1.2265999999999999</v>
      </c>
      <c r="L3" s="16">
        <v>0.45800000000000002</v>
      </c>
      <c r="M3" s="91">
        <v>1.6174999999999999</v>
      </c>
      <c r="N3" s="16">
        <v>0.49809999999999999</v>
      </c>
      <c r="O3" s="16">
        <v>0.57040000000000002</v>
      </c>
      <c r="P3" s="16">
        <v>0.77900000000000003</v>
      </c>
      <c r="Q3" s="16">
        <v>0.54279999999999995</v>
      </c>
      <c r="R3" s="16">
        <v>0.42209999999999998</v>
      </c>
      <c r="S3" s="16">
        <v>0.45250000000000001</v>
      </c>
      <c r="T3" s="16">
        <v>0.51959999999999995</v>
      </c>
      <c r="U3" s="16">
        <v>0.42020000000000002</v>
      </c>
      <c r="V3" s="16">
        <v>1.04</v>
      </c>
      <c r="W3" s="18">
        <v>1</v>
      </c>
      <c r="X3" s="9"/>
      <c r="Y3" s="10"/>
      <c r="Z3" s="11"/>
    </row>
    <row r="4" spans="1:28" x14ac:dyDescent="0.25">
      <c r="A4" s="17"/>
      <c r="B4" s="16">
        <v>0.46829999999999999</v>
      </c>
      <c r="C4" s="16">
        <v>0.4995</v>
      </c>
      <c r="D4" s="16">
        <v>1.7554000000000001</v>
      </c>
      <c r="E4" s="16">
        <v>0.55500000000000005</v>
      </c>
      <c r="F4" s="16">
        <v>0.46639999999999998</v>
      </c>
      <c r="G4" s="16">
        <v>0.44769999999999999</v>
      </c>
      <c r="H4" s="16">
        <v>1.7270000000000001</v>
      </c>
      <c r="I4" s="16">
        <v>0.41820000000000002</v>
      </c>
      <c r="J4" s="16">
        <v>0.4158</v>
      </c>
      <c r="K4" s="91">
        <v>1.0806</v>
      </c>
      <c r="L4" s="16">
        <v>0.434</v>
      </c>
      <c r="M4" s="91">
        <v>1.2795000000000001</v>
      </c>
      <c r="N4" s="16">
        <v>0.46579999999999999</v>
      </c>
      <c r="O4" s="16">
        <v>0.52600000000000002</v>
      </c>
      <c r="P4" s="16">
        <v>0.76470000000000005</v>
      </c>
      <c r="Q4" s="16">
        <v>0.51280000000000003</v>
      </c>
      <c r="R4" s="16">
        <v>0.40310000000000001</v>
      </c>
      <c r="S4" s="16">
        <v>0.44109999999999999</v>
      </c>
      <c r="T4" s="16">
        <v>0.52</v>
      </c>
      <c r="U4" s="16">
        <v>0.38719999999999999</v>
      </c>
      <c r="V4" s="16">
        <v>0.77190000000000003</v>
      </c>
      <c r="W4" s="18">
        <v>2</v>
      </c>
      <c r="X4" s="9"/>
      <c r="Y4" s="10"/>
      <c r="Z4" s="11"/>
    </row>
    <row r="5" spans="1:28" x14ac:dyDescent="0.25">
      <c r="A5" s="17"/>
      <c r="B5" s="16">
        <v>0.47299999999999998</v>
      </c>
      <c r="C5" s="16">
        <v>0.49890000000000001</v>
      </c>
      <c r="D5" s="16">
        <v>1.6158999999999999</v>
      </c>
      <c r="E5" s="16">
        <v>0.45579999999999998</v>
      </c>
      <c r="F5" s="16">
        <v>0.50519999999999998</v>
      </c>
      <c r="G5" s="16">
        <v>0.46910000000000002</v>
      </c>
      <c r="H5" s="16">
        <v>1.5979000000000001</v>
      </c>
      <c r="I5" s="16">
        <v>0.38200000000000001</v>
      </c>
      <c r="J5" s="16">
        <v>0.42949999999999999</v>
      </c>
      <c r="K5" s="91">
        <v>0.85199999999999998</v>
      </c>
      <c r="L5" s="16">
        <v>0.44</v>
      </c>
      <c r="M5" s="91">
        <v>1.5390999999999999</v>
      </c>
      <c r="N5" s="16">
        <v>0.4647</v>
      </c>
      <c r="O5" s="16">
        <v>0.50949999999999995</v>
      </c>
      <c r="P5" s="16">
        <v>0.61619999999999997</v>
      </c>
      <c r="Q5" s="16">
        <v>0.52459999999999996</v>
      </c>
      <c r="R5" s="16">
        <v>0.37080000000000002</v>
      </c>
      <c r="S5" s="16">
        <v>0.41470000000000001</v>
      </c>
      <c r="T5" s="16">
        <v>0.52200000000000002</v>
      </c>
      <c r="U5" s="16">
        <v>0.38869999999999999</v>
      </c>
      <c r="V5" s="16">
        <v>0.48299999999999998</v>
      </c>
      <c r="W5" s="18">
        <v>3</v>
      </c>
      <c r="X5" s="9"/>
      <c r="Y5" s="10"/>
      <c r="Z5" s="11"/>
    </row>
    <row r="6" spans="1:28" x14ac:dyDescent="0.25">
      <c r="A6" s="17"/>
      <c r="B6" s="16">
        <v>0.47349999999999998</v>
      </c>
      <c r="C6" s="16">
        <v>0.47589999999999999</v>
      </c>
      <c r="D6" s="16">
        <v>1.5242</v>
      </c>
      <c r="E6" s="16">
        <v>0.50439999999999996</v>
      </c>
      <c r="F6" s="16">
        <v>0.49830000000000002</v>
      </c>
      <c r="G6" s="16">
        <v>0.4849</v>
      </c>
      <c r="H6" s="16">
        <v>1.7296</v>
      </c>
      <c r="I6" s="16">
        <v>0.42009999999999997</v>
      </c>
      <c r="J6" s="16">
        <v>0.41649999999999998</v>
      </c>
      <c r="K6" s="91">
        <v>1.2208000000000001</v>
      </c>
      <c r="L6" s="16">
        <v>0.443</v>
      </c>
      <c r="M6" s="91">
        <v>1.5095000000000001</v>
      </c>
      <c r="N6" s="16">
        <v>0.47249999999999998</v>
      </c>
      <c r="O6" s="16">
        <v>0.55400000000000005</v>
      </c>
      <c r="P6" s="16">
        <v>0.66390000000000005</v>
      </c>
      <c r="Q6" s="16">
        <v>0.53200000000000003</v>
      </c>
      <c r="R6" s="16">
        <v>0.41909999999999997</v>
      </c>
      <c r="S6" s="16">
        <v>0.42809999999999998</v>
      </c>
      <c r="T6" s="16">
        <v>0.51500000000000001</v>
      </c>
      <c r="U6" s="16">
        <v>0.39269999999999999</v>
      </c>
      <c r="V6" s="16">
        <v>0.6532</v>
      </c>
      <c r="W6" s="18">
        <v>4</v>
      </c>
      <c r="X6" s="9"/>
      <c r="Y6" s="10"/>
      <c r="Z6" s="11"/>
    </row>
    <row r="7" spans="1:28" x14ac:dyDescent="0.25">
      <c r="A7" s="17"/>
      <c r="B7" s="16">
        <v>0.44359999999999999</v>
      </c>
      <c r="C7" s="16">
        <v>0.49480000000000002</v>
      </c>
      <c r="D7" s="16">
        <v>1.5306999999999999</v>
      </c>
      <c r="E7" s="16">
        <v>0.51239999999999997</v>
      </c>
      <c r="F7" s="16">
        <v>0.50090000000000001</v>
      </c>
      <c r="G7" s="16">
        <v>0.47639999999999999</v>
      </c>
      <c r="H7" s="16">
        <v>1.5802</v>
      </c>
      <c r="I7" s="16">
        <v>0.43419999999999997</v>
      </c>
      <c r="J7" s="16">
        <v>0.42659999999999998</v>
      </c>
      <c r="K7" s="91">
        <v>1.2584</v>
      </c>
      <c r="L7" s="16">
        <v>0.44600000000000001</v>
      </c>
      <c r="M7" s="91">
        <v>1.6135999999999999</v>
      </c>
      <c r="N7" s="16">
        <v>0.47839999999999999</v>
      </c>
      <c r="O7" s="16">
        <v>0.54220000000000002</v>
      </c>
      <c r="P7" s="16">
        <v>0.58760000000000001</v>
      </c>
      <c r="Q7" s="16">
        <v>0.57040000000000002</v>
      </c>
      <c r="R7" s="16">
        <v>0.3901</v>
      </c>
      <c r="S7" s="16">
        <v>0.43340000000000001</v>
      </c>
      <c r="T7" s="16">
        <v>0.51700000000000002</v>
      </c>
      <c r="U7" s="16">
        <v>0.43020000000000003</v>
      </c>
      <c r="V7" s="16">
        <v>0.8085</v>
      </c>
      <c r="W7" s="18">
        <v>5</v>
      </c>
      <c r="X7" s="9"/>
      <c r="Y7" s="10"/>
      <c r="Z7" s="11"/>
    </row>
    <row r="8" spans="1:28" ht="15.75" thickBot="1" x14ac:dyDescent="0.3">
      <c r="A8" s="17"/>
      <c r="B8" s="22">
        <v>0.4864</v>
      </c>
      <c r="C8" s="22">
        <v>0.48270000000000002</v>
      </c>
      <c r="D8" s="22">
        <v>1.7090000000000001</v>
      </c>
      <c r="E8" s="22">
        <v>0.48830000000000001</v>
      </c>
      <c r="F8" s="22">
        <v>0.47660000000000002</v>
      </c>
      <c r="G8" s="22">
        <v>0.4597</v>
      </c>
      <c r="H8" s="22">
        <v>1.7001999999999999</v>
      </c>
      <c r="I8" s="22">
        <v>0.40410000000000001</v>
      </c>
      <c r="J8" s="22">
        <v>0.4083</v>
      </c>
      <c r="K8" s="92">
        <v>1.2095</v>
      </c>
      <c r="L8" s="22">
        <v>0.4385</v>
      </c>
      <c r="M8" s="92">
        <v>1.5299</v>
      </c>
      <c r="N8" s="22">
        <v>0.46289999999999998</v>
      </c>
      <c r="O8" s="22">
        <v>0.5302</v>
      </c>
      <c r="P8" s="22">
        <v>0.56999999999999995</v>
      </c>
      <c r="Q8" s="22">
        <v>0.55579999999999996</v>
      </c>
      <c r="R8" s="22">
        <v>0.40639999999999998</v>
      </c>
      <c r="S8" s="22">
        <v>0.41970000000000002</v>
      </c>
      <c r="T8" s="22">
        <v>0.5</v>
      </c>
      <c r="U8" s="22">
        <v>0.40639999999999998</v>
      </c>
      <c r="V8" s="22">
        <v>0.70030000000000003</v>
      </c>
      <c r="W8" s="18">
        <v>6</v>
      </c>
      <c r="X8" s="9"/>
      <c r="Y8" s="10"/>
      <c r="Z8" s="11"/>
    </row>
    <row r="9" spans="1:28" x14ac:dyDescent="0.25">
      <c r="A9" s="26" t="s">
        <v>31</v>
      </c>
      <c r="B9" s="16">
        <v>0.55300000000000005</v>
      </c>
      <c r="C9" s="16">
        <v>0.51090000000000002</v>
      </c>
      <c r="D9" s="16">
        <v>1.5953999999999999</v>
      </c>
      <c r="E9" s="16">
        <v>0.498</v>
      </c>
      <c r="F9" s="16">
        <v>0.50690000000000002</v>
      </c>
      <c r="G9" s="16">
        <v>0.49780000000000002</v>
      </c>
      <c r="H9" s="16">
        <v>1.5882000000000001</v>
      </c>
      <c r="I9" s="16">
        <v>0.42859999999999998</v>
      </c>
      <c r="J9" s="16">
        <v>0.42530000000000001</v>
      </c>
      <c r="K9" s="91">
        <v>1.0391999999999999</v>
      </c>
      <c r="L9" s="16">
        <v>0.45</v>
      </c>
      <c r="M9" s="91">
        <v>1.6095999999999999</v>
      </c>
      <c r="N9" s="16">
        <v>0.48270000000000002</v>
      </c>
      <c r="O9" s="16">
        <v>0.57140000000000002</v>
      </c>
      <c r="P9" s="16">
        <v>0.78520000000000001</v>
      </c>
      <c r="Q9" s="16">
        <v>0.5091</v>
      </c>
      <c r="R9" s="16">
        <v>0.40889999999999999</v>
      </c>
      <c r="S9" s="16">
        <v>0.5081</v>
      </c>
      <c r="T9" s="16">
        <v>0.53</v>
      </c>
      <c r="U9" s="16">
        <v>0.41060000000000002</v>
      </c>
      <c r="V9" s="16">
        <v>0.81340000000000001</v>
      </c>
      <c r="W9" s="18">
        <v>7</v>
      </c>
      <c r="X9" s="9"/>
      <c r="Y9" s="10"/>
      <c r="Z9" s="11"/>
    </row>
    <row r="10" spans="1:28" x14ac:dyDescent="0.25">
      <c r="A10" s="26"/>
      <c r="B10" s="16">
        <v>0.4798</v>
      </c>
      <c r="C10" s="16">
        <v>0.50529999999999997</v>
      </c>
      <c r="D10" s="16">
        <v>1.4675</v>
      </c>
      <c r="E10" s="16">
        <v>0.47389999999999999</v>
      </c>
      <c r="F10" s="16">
        <v>0.49509999999999998</v>
      </c>
      <c r="G10" s="16">
        <v>0.4385</v>
      </c>
      <c r="H10" s="16">
        <v>1.6173</v>
      </c>
      <c r="I10" s="16">
        <v>0.39529999999999998</v>
      </c>
      <c r="J10" s="16">
        <v>0.42159999999999997</v>
      </c>
      <c r="K10" s="91">
        <v>0.96860000000000002</v>
      </c>
      <c r="L10" s="16">
        <v>0.443</v>
      </c>
      <c r="M10" s="91">
        <v>1.5327</v>
      </c>
      <c r="N10" s="16">
        <v>0.49009999999999998</v>
      </c>
      <c r="O10" s="16">
        <v>0.52759999999999996</v>
      </c>
      <c r="P10" s="16">
        <v>0.68320000000000003</v>
      </c>
      <c r="Q10" s="16">
        <v>0.50549999999999995</v>
      </c>
      <c r="R10" s="16">
        <v>0.3901</v>
      </c>
      <c r="S10" s="16">
        <v>0.43419999999999997</v>
      </c>
      <c r="T10" s="16">
        <v>0.52</v>
      </c>
      <c r="U10" s="16">
        <v>0.3735</v>
      </c>
      <c r="V10" s="16">
        <v>0.62350000000000005</v>
      </c>
      <c r="W10" s="18">
        <v>8</v>
      </c>
      <c r="X10" s="9"/>
      <c r="Y10" s="10"/>
      <c r="Z10" s="11"/>
    </row>
    <row r="11" spans="1:28" x14ac:dyDescent="0.25">
      <c r="A11" s="26"/>
      <c r="B11" s="16">
        <v>0.53469999999999995</v>
      </c>
      <c r="C11" s="16">
        <v>0.51180000000000003</v>
      </c>
      <c r="D11" s="16">
        <v>1.7419</v>
      </c>
      <c r="E11" s="16">
        <v>0.50509999999999999</v>
      </c>
      <c r="F11" s="16">
        <v>0.52110000000000001</v>
      </c>
      <c r="G11" s="16">
        <v>0.4869</v>
      </c>
      <c r="H11" s="16">
        <v>1.6276999999999999</v>
      </c>
      <c r="I11" s="16">
        <v>0.44640000000000002</v>
      </c>
      <c r="J11" s="16">
        <v>0.44829999999999998</v>
      </c>
      <c r="K11" s="91">
        <v>0.9042</v>
      </c>
      <c r="L11" s="16">
        <v>0.47</v>
      </c>
      <c r="M11" s="91">
        <v>1.4236</v>
      </c>
      <c r="N11" s="16">
        <v>0.50700000000000001</v>
      </c>
      <c r="O11" s="16">
        <v>0.55030000000000001</v>
      </c>
      <c r="P11" s="16">
        <v>0.69599999999999995</v>
      </c>
      <c r="Q11" s="16">
        <v>0.53259999999999996</v>
      </c>
      <c r="R11" s="16">
        <v>0.42149999999999999</v>
      </c>
      <c r="S11" s="16">
        <v>0.44529999999999997</v>
      </c>
      <c r="T11" s="16">
        <v>0.51900000000000002</v>
      </c>
      <c r="U11" s="16">
        <v>0.36299999999999999</v>
      </c>
      <c r="V11" s="16">
        <v>0.6139</v>
      </c>
      <c r="W11" s="18">
        <v>9</v>
      </c>
      <c r="X11" s="9"/>
      <c r="Y11" s="10"/>
      <c r="Z11" s="11"/>
    </row>
    <row r="12" spans="1:28" x14ac:dyDescent="0.25">
      <c r="A12" s="26"/>
      <c r="B12" s="16">
        <v>0.51580000000000004</v>
      </c>
      <c r="C12" s="16">
        <v>0.5131</v>
      </c>
      <c r="D12" s="16">
        <v>1.6662999999999999</v>
      </c>
      <c r="E12" s="16">
        <v>0.52310000000000001</v>
      </c>
      <c r="F12" s="16">
        <v>0.52510000000000001</v>
      </c>
      <c r="G12" s="16">
        <v>0.497</v>
      </c>
      <c r="H12" s="16">
        <v>1.7765</v>
      </c>
      <c r="I12" s="16">
        <v>0.4234</v>
      </c>
      <c r="J12" s="16">
        <v>0.44800000000000001</v>
      </c>
      <c r="K12" s="91">
        <v>1.2754000000000001</v>
      </c>
      <c r="L12" s="16">
        <v>0.47499999999999998</v>
      </c>
      <c r="M12" s="91">
        <v>1.6005</v>
      </c>
      <c r="N12" s="16">
        <v>0.50529999999999997</v>
      </c>
      <c r="O12" s="16">
        <v>0.54749999999999999</v>
      </c>
      <c r="P12" s="16">
        <v>0.61580000000000001</v>
      </c>
      <c r="Q12" s="16">
        <v>0.5806</v>
      </c>
      <c r="R12" s="16">
        <v>0.42080000000000001</v>
      </c>
      <c r="S12" s="16">
        <v>0.50429999999999997</v>
      </c>
      <c r="T12" s="16">
        <v>0.56000000000000005</v>
      </c>
      <c r="U12" s="16">
        <v>0.42620000000000002</v>
      </c>
      <c r="V12" s="16">
        <v>0.82430000000000003</v>
      </c>
      <c r="W12" s="18">
        <v>10</v>
      </c>
      <c r="X12" s="9"/>
      <c r="Y12" s="10"/>
      <c r="Z12" s="11"/>
    </row>
    <row r="13" spans="1:28" x14ac:dyDescent="0.25">
      <c r="A13" s="26"/>
      <c r="B13" s="16">
        <v>0.54</v>
      </c>
      <c r="C13" s="16">
        <v>0.55359999999999998</v>
      </c>
      <c r="D13" s="16">
        <v>1.5628</v>
      </c>
      <c r="E13" s="16">
        <v>0.47849999999999998</v>
      </c>
      <c r="F13" s="16">
        <v>0.5111</v>
      </c>
      <c r="G13" s="16">
        <v>0.48010000000000003</v>
      </c>
      <c r="H13" s="16">
        <v>1.6808000000000001</v>
      </c>
      <c r="I13" s="16">
        <v>0.36799999999999999</v>
      </c>
      <c r="J13" s="16">
        <v>0.43540000000000001</v>
      </c>
      <c r="K13" s="91">
        <v>1.0627</v>
      </c>
      <c r="L13" s="16">
        <v>0.46820000000000001</v>
      </c>
      <c r="M13" s="91">
        <v>1.4194</v>
      </c>
      <c r="N13" s="16">
        <v>0.49940000000000001</v>
      </c>
      <c r="O13" s="16">
        <v>0.52890000000000004</v>
      </c>
      <c r="P13" s="16">
        <v>0.55100000000000005</v>
      </c>
      <c r="Q13" s="16">
        <v>0.54530000000000001</v>
      </c>
      <c r="R13" s="16">
        <v>0.44500000000000001</v>
      </c>
      <c r="S13" s="16">
        <v>0.45750000000000002</v>
      </c>
      <c r="T13" s="16">
        <v>0.55000000000000004</v>
      </c>
      <c r="U13" s="16">
        <v>0.39219999999999999</v>
      </c>
      <c r="V13" s="16">
        <v>0.72109999999999996</v>
      </c>
      <c r="W13" s="18">
        <v>11</v>
      </c>
      <c r="X13" s="9"/>
      <c r="Y13" s="10"/>
      <c r="Z13" s="11"/>
      <c r="AB13" s="70"/>
    </row>
    <row r="14" spans="1:28" x14ac:dyDescent="0.25">
      <c r="A14" s="26"/>
      <c r="B14" s="16">
        <v>0.4985</v>
      </c>
      <c r="C14" s="16">
        <v>0.54390000000000005</v>
      </c>
      <c r="D14" s="16">
        <v>1.5625</v>
      </c>
      <c r="E14" s="16">
        <v>0.58220000000000005</v>
      </c>
      <c r="F14" s="16">
        <v>0.54869999999999997</v>
      </c>
      <c r="G14" s="16">
        <v>0.49930000000000002</v>
      </c>
      <c r="H14" s="16">
        <v>1.7698</v>
      </c>
      <c r="I14" s="16">
        <v>0.4733</v>
      </c>
      <c r="J14" s="16">
        <v>0.46529999999999999</v>
      </c>
      <c r="K14" s="91">
        <v>1.1472</v>
      </c>
      <c r="L14" s="16">
        <v>0.48299999999999998</v>
      </c>
      <c r="M14" s="91">
        <v>1.68</v>
      </c>
      <c r="N14" s="16">
        <v>0.51170000000000004</v>
      </c>
      <c r="O14" s="16">
        <v>0.57269999999999999</v>
      </c>
      <c r="P14" s="16">
        <v>0.56669999999999998</v>
      </c>
      <c r="Q14" s="16">
        <v>0.58069999999999999</v>
      </c>
      <c r="R14" s="16">
        <v>0.43680000000000002</v>
      </c>
      <c r="S14" s="16">
        <v>0.48320000000000002</v>
      </c>
      <c r="T14" s="16">
        <v>0.56000000000000005</v>
      </c>
      <c r="U14" s="16">
        <v>0.39360000000000001</v>
      </c>
      <c r="V14" s="16">
        <v>0.83489999999999998</v>
      </c>
      <c r="W14" s="18">
        <v>12</v>
      </c>
      <c r="X14" s="9"/>
      <c r="Y14" s="10"/>
      <c r="Z14" s="11"/>
      <c r="AB14" s="28"/>
    </row>
    <row r="15" spans="1:28" x14ac:dyDescent="0.25"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1"/>
    </row>
    <row r="16" spans="1:28" ht="15.75" thickBot="1" x14ac:dyDescent="0.3">
      <c r="B16" s="28" t="s">
        <v>6</v>
      </c>
      <c r="C16" s="28" t="s">
        <v>7</v>
      </c>
      <c r="D16" s="28" t="s">
        <v>8</v>
      </c>
      <c r="E16" s="5" t="s">
        <v>9</v>
      </c>
      <c r="F16" s="5" t="s">
        <v>10</v>
      </c>
      <c r="G16" s="5" t="s">
        <v>11</v>
      </c>
      <c r="H16" s="5" t="s">
        <v>12</v>
      </c>
      <c r="I16" s="5" t="s">
        <v>13</v>
      </c>
      <c r="J16" s="5" t="s">
        <v>14</v>
      </c>
      <c r="K16" s="5" t="s">
        <v>15</v>
      </c>
      <c r="L16" s="5" t="s">
        <v>16</v>
      </c>
      <c r="M16" s="5" t="s">
        <v>17</v>
      </c>
      <c r="N16" s="5" t="s">
        <v>18</v>
      </c>
      <c r="O16" s="5" t="s">
        <v>19</v>
      </c>
      <c r="P16" s="5" t="s">
        <v>20</v>
      </c>
      <c r="Q16" s="5" t="s">
        <v>21</v>
      </c>
      <c r="R16" s="5" t="s">
        <v>22</v>
      </c>
      <c r="S16" s="5" t="s">
        <v>23</v>
      </c>
      <c r="T16" s="5" t="s">
        <v>24</v>
      </c>
      <c r="U16" s="5" t="s">
        <v>25</v>
      </c>
      <c r="V16" s="5" t="s">
        <v>26</v>
      </c>
      <c r="W16" s="9"/>
      <c r="X16" s="9"/>
      <c r="Y16" s="10"/>
      <c r="Z16" s="11"/>
    </row>
    <row r="17" spans="1:26" ht="15.75" thickBot="1" x14ac:dyDescent="0.3">
      <c r="A17" s="31" t="s">
        <v>34</v>
      </c>
      <c r="B17" s="32" t="s">
        <v>35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3" t="s">
        <v>36</v>
      </c>
      <c r="X17" s="34" t="s">
        <v>37</v>
      </c>
      <c r="Y17" s="10"/>
      <c r="Z17" s="11"/>
    </row>
    <row r="18" spans="1:26" x14ac:dyDescent="0.25">
      <c r="A18" s="36"/>
      <c r="B18" s="37">
        <v>4.3290000000000004E-3</v>
      </c>
      <c r="C18" s="37">
        <v>2.1649999999999998E-3</v>
      </c>
      <c r="D18" s="38">
        <v>0.48480000000000001</v>
      </c>
      <c r="E18" s="38">
        <v>0.93720000000000003</v>
      </c>
      <c r="F18" s="37">
        <v>1.52E-2</v>
      </c>
      <c r="G18" s="38">
        <v>0.39389999999999997</v>
      </c>
      <c r="H18" s="38">
        <v>0.93720000000000003</v>
      </c>
      <c r="I18" s="38">
        <v>0.81820000000000004</v>
      </c>
      <c r="J18" s="38">
        <v>0.1797</v>
      </c>
      <c r="K18" s="93">
        <v>0.39389999999999997</v>
      </c>
      <c r="L18" s="37">
        <v>1.7299999999999999E-2</v>
      </c>
      <c r="M18" s="93">
        <v>0.93720000000000003</v>
      </c>
      <c r="N18" s="37">
        <v>8.6580000000000008E-3</v>
      </c>
      <c r="O18" s="38">
        <v>0.39389999999999997</v>
      </c>
      <c r="P18" s="93">
        <v>0.81820000000000004</v>
      </c>
      <c r="Q18" s="38">
        <v>0.93720000000000003</v>
      </c>
      <c r="R18" s="38">
        <v>0.1429</v>
      </c>
      <c r="S18" s="37">
        <v>1.52E-2</v>
      </c>
      <c r="T18" s="37">
        <v>3.0300000000000001E-2</v>
      </c>
      <c r="U18" s="93">
        <v>0.58875</v>
      </c>
      <c r="V18" s="93">
        <v>0.81820000000000004</v>
      </c>
      <c r="W18" s="40"/>
      <c r="X18" s="41" t="s">
        <v>39</v>
      </c>
      <c r="Y18" s="10"/>
      <c r="Z18" s="11"/>
    </row>
    <row r="19" spans="1:26" ht="15.75" thickBot="1" x14ac:dyDescent="0.3">
      <c r="A19" s="36"/>
      <c r="B19" s="94"/>
      <c r="C19" s="95"/>
      <c r="D19" s="95"/>
      <c r="E19" s="94"/>
      <c r="F19" s="95"/>
      <c r="G19" s="95"/>
      <c r="H19" s="95"/>
      <c r="I19" s="95"/>
      <c r="J19" s="95"/>
      <c r="K19" s="95"/>
      <c r="L19" s="96"/>
      <c r="M19" s="95"/>
      <c r="N19" s="95"/>
      <c r="O19" s="95"/>
      <c r="P19" s="95"/>
      <c r="Q19" s="95"/>
      <c r="R19" s="95"/>
      <c r="S19" s="95"/>
      <c r="T19" s="95"/>
      <c r="U19" s="95"/>
      <c r="V19" s="97"/>
      <c r="W19" s="44" t="s">
        <v>41</v>
      </c>
      <c r="Y19" s="10"/>
      <c r="Z19" s="11"/>
    </row>
    <row r="20" spans="1:26" x14ac:dyDescent="0.25">
      <c r="A20" s="36"/>
      <c r="B20" s="98">
        <f t="shared" ref="B20:H20" si="0">AVERAGE(B3:B8)</f>
        <v>0.46960000000000002</v>
      </c>
      <c r="C20" s="98">
        <f t="shared" si="0"/>
        <v>0.49251666666666666</v>
      </c>
      <c r="D20" s="98">
        <f t="shared" si="0"/>
        <v>1.6475833333333332</v>
      </c>
      <c r="E20" s="98">
        <f t="shared" si="0"/>
        <v>0.51161666666666672</v>
      </c>
      <c r="F20" s="98">
        <f t="shared" si="0"/>
        <v>0.49029999999999996</v>
      </c>
      <c r="G20" s="98">
        <f t="shared" si="0"/>
        <v>0.47958333333333325</v>
      </c>
      <c r="H20" s="98">
        <f t="shared" si="0"/>
        <v>1.6783833333333333</v>
      </c>
      <c r="I20" s="98">
        <f>AVERAGE(I3:I8)</f>
        <v>0.41900000000000004</v>
      </c>
      <c r="J20" s="98">
        <f t="shared" ref="J20:V20" si="1">AVERAGE(J3:J8)</f>
        <v>0.42533333333333334</v>
      </c>
      <c r="K20" s="98">
        <f t="shared" si="1"/>
        <v>1.1413166666666668</v>
      </c>
      <c r="L20" s="98">
        <f t="shared" si="1"/>
        <v>0.44324999999999998</v>
      </c>
      <c r="M20" s="98">
        <f t="shared" si="1"/>
        <v>1.51485</v>
      </c>
      <c r="N20" s="98">
        <f t="shared" si="1"/>
        <v>0.47373333333333328</v>
      </c>
      <c r="O20" s="98">
        <f t="shared" si="1"/>
        <v>0.53871666666666673</v>
      </c>
      <c r="P20" s="98">
        <f t="shared" si="1"/>
        <v>0.66356666666666664</v>
      </c>
      <c r="Q20" s="98">
        <f t="shared" si="1"/>
        <v>0.53973333333333329</v>
      </c>
      <c r="R20" s="98">
        <f t="shared" si="1"/>
        <v>0.40193333333333331</v>
      </c>
      <c r="S20" s="98">
        <f t="shared" si="1"/>
        <v>0.43158333333333337</v>
      </c>
      <c r="T20" s="98">
        <f t="shared" si="1"/>
        <v>0.51559999999999995</v>
      </c>
      <c r="U20" s="98">
        <f t="shared" si="1"/>
        <v>0.40423333333333339</v>
      </c>
      <c r="V20" s="98">
        <f t="shared" si="1"/>
        <v>0.74281666666666668</v>
      </c>
      <c r="W20" s="48" t="s">
        <v>38</v>
      </c>
      <c r="Y20" s="10"/>
      <c r="Z20" s="11"/>
    </row>
    <row r="21" spans="1:26" x14ac:dyDescent="0.25">
      <c r="A21" s="36"/>
      <c r="B21" s="98">
        <f>STDEV(B3:B8)</f>
        <v>1.4120481578189889E-2</v>
      </c>
      <c r="C21" s="98">
        <f t="shared" ref="C21:V21" si="2">STDEV(C3:C8)</f>
        <v>1.0802669423187335E-2</v>
      </c>
      <c r="D21" s="98">
        <f t="shared" si="2"/>
        <v>0.10567511375279742</v>
      </c>
      <c r="E21" s="98">
        <f t="shared" si="2"/>
        <v>3.8401584168711936E-2</v>
      </c>
      <c r="F21" s="98">
        <f t="shared" si="2"/>
        <v>1.5323707123277972E-2</v>
      </c>
      <c r="G21" s="98">
        <f t="shared" si="2"/>
        <v>3.2168955013594486E-2</v>
      </c>
      <c r="H21" s="98">
        <f t="shared" si="2"/>
        <v>7.0471452849126537E-2</v>
      </c>
      <c r="I21" s="98">
        <f t="shared" si="2"/>
        <v>2.5095258516301441E-2</v>
      </c>
      <c r="J21" s="98">
        <f t="shared" si="2"/>
        <v>1.6589233456271165E-2</v>
      </c>
      <c r="K21" s="98">
        <f t="shared" si="2"/>
        <v>0.15449205049667342</v>
      </c>
      <c r="L21" s="98">
        <f t="shared" si="2"/>
        <v>8.293069395585698E-3</v>
      </c>
      <c r="M21" s="98">
        <f t="shared" si="2"/>
        <v>0.12371046439165924</v>
      </c>
      <c r="N21" s="98">
        <f t="shared" si="2"/>
        <v>1.3258456420966454E-2</v>
      </c>
      <c r="O21" s="98">
        <f t="shared" si="2"/>
        <v>2.162132435043394E-2</v>
      </c>
      <c r="P21" s="98">
        <f t="shared" si="2"/>
        <v>8.9802197448986348E-2</v>
      </c>
      <c r="Q21" s="98">
        <f t="shared" si="2"/>
        <v>2.1081808904044888E-2</v>
      </c>
      <c r="R21" s="98">
        <f t="shared" si="2"/>
        <v>1.914164743867847E-2</v>
      </c>
      <c r="S21" s="98">
        <f t="shared" si="2"/>
        <v>1.3926724908127776E-2</v>
      </c>
      <c r="T21" s="98">
        <f t="shared" si="2"/>
        <v>8.024961059095552E-3</v>
      </c>
      <c r="U21" s="98">
        <f t="shared" si="2"/>
        <v>1.7879224442538529E-2</v>
      </c>
      <c r="V21" s="98">
        <f t="shared" si="2"/>
        <v>0.18483592093169213</v>
      </c>
      <c r="W21" s="48" t="s">
        <v>40</v>
      </c>
      <c r="Y21" s="10"/>
      <c r="Z21" s="11"/>
    </row>
    <row r="22" spans="1:26" ht="15.75" thickBot="1" x14ac:dyDescent="0.3">
      <c r="A22" s="36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49" t="s">
        <v>42</v>
      </c>
      <c r="Y22" s="10"/>
      <c r="Z22" s="11"/>
    </row>
    <row r="23" spans="1:26" x14ac:dyDescent="0.25">
      <c r="A23" s="36"/>
      <c r="B23" s="98">
        <f>AVERAGE(B9:B14)</f>
        <v>0.52029999999999998</v>
      </c>
      <c r="C23" s="98">
        <f t="shared" ref="C23:V23" si="3">AVERAGE(C9:C14)</f>
        <v>0.52310000000000001</v>
      </c>
      <c r="D23" s="98">
        <f t="shared" si="3"/>
        <v>1.5993999999999999</v>
      </c>
      <c r="E23" s="98">
        <f t="shared" si="3"/>
        <v>0.51013333333333322</v>
      </c>
      <c r="F23" s="98">
        <f t="shared" si="3"/>
        <v>0.5179999999999999</v>
      </c>
      <c r="G23" s="98">
        <f t="shared" si="3"/>
        <v>0.48326666666666668</v>
      </c>
      <c r="H23" s="98">
        <f t="shared" si="3"/>
        <v>1.6767166666666666</v>
      </c>
      <c r="I23" s="98">
        <f t="shared" si="3"/>
        <v>0.42250000000000004</v>
      </c>
      <c r="J23" s="98">
        <f t="shared" si="3"/>
        <v>0.44064999999999999</v>
      </c>
      <c r="K23" s="98">
        <f t="shared" si="3"/>
        <v>1.0662166666666666</v>
      </c>
      <c r="L23" s="98">
        <f t="shared" si="3"/>
        <v>0.46486666666666671</v>
      </c>
      <c r="M23" s="98">
        <f t="shared" si="3"/>
        <v>1.5442999999999998</v>
      </c>
      <c r="N23" s="98">
        <f t="shared" si="3"/>
        <v>0.49936666666666668</v>
      </c>
      <c r="O23" s="98">
        <f t="shared" si="3"/>
        <v>0.5497333333333333</v>
      </c>
      <c r="P23" s="98">
        <f t="shared" si="3"/>
        <v>0.64964999999999995</v>
      </c>
      <c r="Q23" s="98">
        <f t="shared" si="3"/>
        <v>0.5423</v>
      </c>
      <c r="R23" s="98">
        <f t="shared" si="3"/>
        <v>0.42051666666666665</v>
      </c>
      <c r="S23" s="98">
        <f t="shared" si="3"/>
        <v>0.47210000000000002</v>
      </c>
      <c r="T23" s="98">
        <f t="shared" si="3"/>
        <v>0.53983333333333339</v>
      </c>
      <c r="U23" s="98">
        <f t="shared" si="3"/>
        <v>0.39318333333333338</v>
      </c>
      <c r="V23" s="98">
        <f t="shared" si="3"/>
        <v>0.7385166666666666</v>
      </c>
      <c r="W23" s="48" t="s">
        <v>38</v>
      </c>
      <c r="Y23" s="10"/>
      <c r="Z23" s="11"/>
    </row>
    <row r="24" spans="1:26" ht="15.75" thickBot="1" x14ac:dyDescent="0.3">
      <c r="A24" s="50"/>
      <c r="B24" s="99">
        <f>STDEV(B9:B14)</f>
        <v>2.7569838592200729E-2</v>
      </c>
      <c r="C24" s="99">
        <f t="shared" ref="C24:V24" si="4">STDEV(C9:C14)</f>
        <v>2.0279349101980568E-2</v>
      </c>
      <c r="D24" s="99">
        <f t="shared" si="4"/>
        <v>9.4759316164691659E-2</v>
      </c>
      <c r="E24" s="99">
        <f t="shared" si="4"/>
        <v>3.9617706479132139E-2</v>
      </c>
      <c r="F24" s="99">
        <f t="shared" si="4"/>
        <v>1.8426828267501701E-2</v>
      </c>
      <c r="G24" s="99">
        <f t="shared" si="4"/>
        <v>2.316969284791378E-2</v>
      </c>
      <c r="H24" s="99">
        <f t="shared" si="4"/>
        <v>8.0505985284739345E-2</v>
      </c>
      <c r="I24" s="99">
        <f t="shared" si="4"/>
        <v>3.7148243565476961E-2</v>
      </c>
      <c r="J24" s="99">
        <f t="shared" si="4"/>
        <v>1.6408869552775412E-2</v>
      </c>
      <c r="K24" s="99">
        <f t="shared" si="4"/>
        <v>0.13178516482012267</v>
      </c>
      <c r="L24" s="99">
        <f t="shared" si="4"/>
        <v>1.528485088794347E-2</v>
      </c>
      <c r="M24" s="99">
        <f t="shared" si="4"/>
        <v>0.10596233293015021</v>
      </c>
      <c r="N24" s="99">
        <f t="shared" si="4"/>
        <v>1.1038417761013886E-2</v>
      </c>
      <c r="O24" s="99">
        <f t="shared" si="4"/>
        <v>1.9627192021954308E-2</v>
      </c>
      <c r="P24" s="99">
        <f t="shared" si="4"/>
        <v>8.8776207398153742E-2</v>
      </c>
      <c r="Q24" s="99">
        <f t="shared" si="4"/>
        <v>3.3169323176694472E-2</v>
      </c>
      <c r="R24" s="99">
        <f t="shared" si="4"/>
        <v>1.9625230359582201E-2</v>
      </c>
      <c r="S24" s="99">
        <f t="shared" si="4"/>
        <v>3.1060779127381855E-2</v>
      </c>
      <c r="T24" s="99">
        <f t="shared" si="4"/>
        <v>1.9187669651801579E-2</v>
      </c>
      <c r="U24" s="99">
        <f t="shared" si="4"/>
        <v>2.3207965586553841E-2</v>
      </c>
      <c r="V24" s="99">
        <f t="shared" si="4"/>
        <v>0.10130896143316688</v>
      </c>
      <c r="W24" s="52" t="s">
        <v>40</v>
      </c>
      <c r="Y24" s="53"/>
      <c r="Z24" s="54"/>
    </row>
    <row r="25" spans="1:26" x14ac:dyDescent="0.25">
      <c r="Y25" s="57"/>
      <c r="Z25" s="57"/>
    </row>
    <row r="26" spans="1:26" x14ac:dyDescent="0.25">
      <c r="K26" s="16"/>
      <c r="M26" s="16"/>
    </row>
    <row r="27" spans="1:26" ht="15.75" thickBot="1" x14ac:dyDescent="0.3"/>
    <row r="28" spans="1:26" ht="15.75" customHeight="1" thickBot="1" x14ac:dyDescent="0.3">
      <c r="B28" s="1" t="s">
        <v>44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Y28" s="2" t="s">
        <v>61</v>
      </c>
      <c r="Z28" s="3"/>
    </row>
    <row r="29" spans="1:26" ht="15.75" thickBot="1" x14ac:dyDescent="0.3">
      <c r="B29" s="6" t="s">
        <v>6</v>
      </c>
      <c r="C29" s="6" t="s">
        <v>7</v>
      </c>
      <c r="D29" s="6" t="s">
        <v>8</v>
      </c>
      <c r="E29" s="7" t="s">
        <v>9</v>
      </c>
      <c r="F29" s="7" t="s">
        <v>10</v>
      </c>
      <c r="G29" s="7" t="s">
        <v>11</v>
      </c>
      <c r="H29" s="7" t="s">
        <v>12</v>
      </c>
      <c r="I29" s="7" t="s">
        <v>13</v>
      </c>
      <c r="J29" s="7" t="s">
        <v>14</v>
      </c>
      <c r="K29" s="7" t="s">
        <v>15</v>
      </c>
      <c r="L29" s="7" t="s">
        <v>16</v>
      </c>
      <c r="M29" s="7" t="s">
        <v>17</v>
      </c>
      <c r="N29" s="7" t="s">
        <v>18</v>
      </c>
      <c r="O29" s="7" t="s">
        <v>19</v>
      </c>
      <c r="P29" s="7" t="s">
        <v>20</v>
      </c>
      <c r="Q29" s="7" t="s">
        <v>21</v>
      </c>
      <c r="R29" s="7" t="s">
        <v>22</v>
      </c>
      <c r="S29" s="7" t="s">
        <v>23</v>
      </c>
      <c r="T29" s="7" t="s">
        <v>24</v>
      </c>
      <c r="U29" s="7" t="s">
        <v>25</v>
      </c>
      <c r="V29" s="7" t="s">
        <v>26</v>
      </c>
      <c r="W29" s="8" t="s">
        <v>27</v>
      </c>
      <c r="X29" s="9"/>
      <c r="Y29" s="10"/>
      <c r="Z29" s="11"/>
    </row>
    <row r="30" spans="1:26" x14ac:dyDescent="0.25">
      <c r="A30" s="17" t="s">
        <v>29</v>
      </c>
      <c r="B30" s="16">
        <v>0.44290000000000002</v>
      </c>
      <c r="C30" s="100">
        <v>0.47860000000000003</v>
      </c>
      <c r="D30" s="16">
        <v>0.86429999999999996</v>
      </c>
      <c r="E30" s="16">
        <v>0.49619999999999997</v>
      </c>
      <c r="F30" s="16">
        <v>0.48080000000000001</v>
      </c>
      <c r="G30" s="16">
        <v>0.49370000000000003</v>
      </c>
      <c r="H30" s="100">
        <v>0.80700000000000005</v>
      </c>
      <c r="I30" s="16">
        <v>0.44690000000000002</v>
      </c>
      <c r="J30" s="16">
        <v>0.437</v>
      </c>
      <c r="K30" s="91">
        <v>0.7359</v>
      </c>
      <c r="L30" s="16">
        <v>0.4456</v>
      </c>
      <c r="M30" s="91">
        <v>0.81889999999999996</v>
      </c>
      <c r="N30" s="16">
        <v>0.4698</v>
      </c>
      <c r="O30" s="16">
        <v>0.53410000000000002</v>
      </c>
      <c r="P30" s="16">
        <v>0.58289999999999997</v>
      </c>
      <c r="Q30" s="16">
        <v>0.51439999999999997</v>
      </c>
      <c r="R30" s="16">
        <v>0.40100000000000002</v>
      </c>
      <c r="S30" s="16">
        <v>0.434</v>
      </c>
      <c r="T30" s="16">
        <v>0.49409999999999998</v>
      </c>
      <c r="U30" s="16">
        <v>0.4073</v>
      </c>
      <c r="V30" s="16">
        <v>0.62729999999999997</v>
      </c>
      <c r="W30" s="18">
        <v>1</v>
      </c>
      <c r="X30" s="9"/>
      <c r="Y30" s="10"/>
      <c r="Z30" s="11"/>
    </row>
    <row r="31" spans="1:26" x14ac:dyDescent="0.25">
      <c r="A31" s="17"/>
      <c r="B31" s="16">
        <v>0.45290000000000002</v>
      </c>
      <c r="C31" s="100">
        <v>0.49569999999999997</v>
      </c>
      <c r="D31" s="16">
        <v>0.78310000000000002</v>
      </c>
      <c r="E31" s="16">
        <v>0.50270000000000004</v>
      </c>
      <c r="F31" s="16">
        <v>0.45450000000000002</v>
      </c>
      <c r="G31" s="16">
        <v>0.44550000000000001</v>
      </c>
      <c r="H31" s="100">
        <v>0.72260000000000002</v>
      </c>
      <c r="I31" s="16">
        <v>0.40860000000000002</v>
      </c>
      <c r="J31" s="16">
        <v>0.41499999999999998</v>
      </c>
      <c r="K31" s="91">
        <v>0.58299999999999996</v>
      </c>
      <c r="L31" s="16">
        <v>0.42599999999999999</v>
      </c>
      <c r="M31" s="91">
        <v>0.73860000000000003</v>
      </c>
      <c r="N31" s="16">
        <v>0.4627</v>
      </c>
      <c r="O31" s="16">
        <v>0.51029999999999998</v>
      </c>
      <c r="P31" s="16">
        <v>0.51659999999999995</v>
      </c>
      <c r="Q31" s="16">
        <v>0.49509999999999998</v>
      </c>
      <c r="R31" s="16">
        <v>0.39900000000000002</v>
      </c>
      <c r="S31" s="16">
        <v>0.43059999999999998</v>
      </c>
      <c r="T31" s="16">
        <v>0.4869</v>
      </c>
      <c r="U31" s="16">
        <v>0.3841</v>
      </c>
      <c r="V31" s="16">
        <v>0.50719999999999998</v>
      </c>
      <c r="W31" s="18">
        <v>2</v>
      </c>
      <c r="X31" s="9"/>
      <c r="Y31" s="10"/>
      <c r="Z31" s="11"/>
    </row>
    <row r="32" spans="1:26" x14ac:dyDescent="0.25">
      <c r="A32" s="17"/>
      <c r="B32" s="16">
        <v>0.4526</v>
      </c>
      <c r="C32" s="100">
        <v>0.4788</v>
      </c>
      <c r="D32" s="16">
        <v>0.67430000000000001</v>
      </c>
      <c r="E32" s="16">
        <v>0.4133</v>
      </c>
      <c r="F32" s="16">
        <v>0.49709999999999999</v>
      </c>
      <c r="G32" s="16">
        <v>0.45469999999999999</v>
      </c>
      <c r="H32" s="100">
        <v>0.63029999999999997</v>
      </c>
      <c r="I32" s="16">
        <v>0.37659999999999999</v>
      </c>
      <c r="J32" s="16">
        <v>0.42</v>
      </c>
      <c r="K32" s="91">
        <v>0.54069999999999996</v>
      </c>
      <c r="L32" s="16">
        <v>0.43340000000000001</v>
      </c>
      <c r="M32" s="91">
        <v>0.69389999999999996</v>
      </c>
      <c r="N32" s="16">
        <v>0.45379999999999998</v>
      </c>
      <c r="O32" s="16">
        <v>0.50229999999999997</v>
      </c>
      <c r="P32" s="16">
        <v>0.52239999999999998</v>
      </c>
      <c r="Q32" s="16">
        <v>0.50629999999999997</v>
      </c>
      <c r="R32" s="16">
        <v>0.36399999999999999</v>
      </c>
      <c r="S32" s="16">
        <v>0.4103</v>
      </c>
      <c r="T32" s="16">
        <v>0.49170000000000003</v>
      </c>
      <c r="U32" s="16">
        <v>0.37669999999999998</v>
      </c>
      <c r="V32" s="16">
        <v>0.40050000000000002</v>
      </c>
      <c r="W32" s="18">
        <v>3</v>
      </c>
      <c r="X32" s="9"/>
      <c r="Y32" s="10"/>
      <c r="Z32" s="11"/>
    </row>
    <row r="33" spans="1:26" x14ac:dyDescent="0.25">
      <c r="A33" s="17"/>
      <c r="B33" s="16">
        <v>0.46529999999999999</v>
      </c>
      <c r="C33" s="100">
        <v>0.46229999999999999</v>
      </c>
      <c r="D33" s="16">
        <v>0.70820000000000005</v>
      </c>
      <c r="E33" s="16">
        <v>0.44719999999999999</v>
      </c>
      <c r="F33" s="16">
        <v>0.48920000000000002</v>
      </c>
      <c r="G33" s="16">
        <v>0.4718</v>
      </c>
      <c r="H33" s="100">
        <v>0.72509999999999997</v>
      </c>
      <c r="I33" s="16">
        <v>0.4194</v>
      </c>
      <c r="J33" s="16">
        <v>0.41199999999999998</v>
      </c>
      <c r="K33" s="91">
        <v>0.58220000000000005</v>
      </c>
      <c r="L33" s="16">
        <v>0.43669999999999998</v>
      </c>
      <c r="M33" s="91">
        <v>0.67349999999999999</v>
      </c>
      <c r="N33" s="16">
        <v>0.46660000000000001</v>
      </c>
      <c r="O33" s="16">
        <v>0.52610000000000001</v>
      </c>
      <c r="P33" s="16">
        <v>0.52049999999999996</v>
      </c>
      <c r="Q33" s="16">
        <v>0.50700000000000001</v>
      </c>
      <c r="R33" s="16">
        <v>0.40699999999999997</v>
      </c>
      <c r="S33" s="16">
        <v>0.41470000000000001</v>
      </c>
      <c r="T33" s="16">
        <v>0.49490000000000001</v>
      </c>
      <c r="U33" s="16">
        <v>0.3906</v>
      </c>
      <c r="V33" s="16">
        <v>0.44140000000000001</v>
      </c>
      <c r="W33" s="18">
        <v>4</v>
      </c>
      <c r="X33" s="9"/>
      <c r="Y33" s="10"/>
      <c r="Z33" s="11"/>
    </row>
    <row r="34" spans="1:26" x14ac:dyDescent="0.25">
      <c r="A34" s="17"/>
      <c r="B34" s="16">
        <v>0.44090000000000001</v>
      </c>
      <c r="C34" s="100">
        <v>0.4869</v>
      </c>
      <c r="D34" s="16">
        <v>0.73909999999999998</v>
      </c>
      <c r="E34" s="16">
        <v>0.4798</v>
      </c>
      <c r="F34" s="16">
        <v>0.50219999999999998</v>
      </c>
      <c r="G34" s="16">
        <v>0.47420000000000001</v>
      </c>
      <c r="H34" s="100">
        <v>0.7278</v>
      </c>
      <c r="I34" s="16">
        <v>0.43219999999999997</v>
      </c>
      <c r="J34" s="16">
        <v>0.43</v>
      </c>
      <c r="K34" s="91">
        <v>0.61199999999999999</v>
      </c>
      <c r="L34" s="16">
        <v>0.44640000000000002</v>
      </c>
      <c r="M34" s="91">
        <v>0.71130000000000004</v>
      </c>
      <c r="N34" s="16">
        <v>0.4763</v>
      </c>
      <c r="O34" s="16">
        <v>0.53269999999999995</v>
      </c>
      <c r="P34" s="16">
        <v>0.57750000000000001</v>
      </c>
      <c r="Q34" s="16">
        <v>0.5645</v>
      </c>
      <c r="R34" s="16">
        <v>0.39300000000000002</v>
      </c>
      <c r="S34" s="16">
        <v>0.43630000000000002</v>
      </c>
      <c r="T34" s="16">
        <v>0.5141</v>
      </c>
      <c r="U34" s="16">
        <v>0.43419999999999997</v>
      </c>
      <c r="V34" s="16">
        <v>0.50070000000000003</v>
      </c>
      <c r="W34" s="18">
        <v>5</v>
      </c>
      <c r="X34" s="9"/>
      <c r="Y34" s="10"/>
      <c r="Z34" s="11"/>
    </row>
    <row r="35" spans="1:26" ht="15.75" thickBot="1" x14ac:dyDescent="0.3">
      <c r="A35" s="17"/>
      <c r="B35" s="22">
        <v>0.48349999999999999</v>
      </c>
      <c r="C35" s="101">
        <v>0.48010000000000003</v>
      </c>
      <c r="D35" s="22">
        <v>0.75580000000000003</v>
      </c>
      <c r="E35" s="22">
        <v>0.44590000000000002</v>
      </c>
      <c r="F35" s="22">
        <v>0.47149999999999997</v>
      </c>
      <c r="G35" s="22">
        <v>0.46239999999999998</v>
      </c>
      <c r="H35" s="101">
        <v>0.68379999999999996</v>
      </c>
      <c r="I35" s="22">
        <v>0.40389999999999998</v>
      </c>
      <c r="J35" s="22">
        <v>0.40760000000000002</v>
      </c>
      <c r="K35" s="92">
        <v>0.59370000000000001</v>
      </c>
      <c r="L35" s="22">
        <v>0.43630000000000002</v>
      </c>
      <c r="M35" s="92">
        <v>0.70030000000000003</v>
      </c>
      <c r="N35" s="22">
        <v>0.46160000000000001</v>
      </c>
      <c r="O35" s="22">
        <v>0.52290000000000003</v>
      </c>
      <c r="P35" s="22">
        <v>0.53220000000000001</v>
      </c>
      <c r="Q35" s="22">
        <v>0.54579999999999995</v>
      </c>
      <c r="R35" s="22">
        <v>0.40899999999999997</v>
      </c>
      <c r="S35" s="22">
        <v>0.41549999999999998</v>
      </c>
      <c r="T35" s="22">
        <v>0.49509999999999998</v>
      </c>
      <c r="U35" s="22">
        <v>0.40720000000000001</v>
      </c>
      <c r="V35" s="22">
        <v>0.45540000000000003</v>
      </c>
      <c r="W35" s="18">
        <v>6</v>
      </c>
      <c r="X35" s="9"/>
      <c r="Y35" s="10"/>
      <c r="Z35" s="11"/>
    </row>
    <row r="36" spans="1:26" x14ac:dyDescent="0.25">
      <c r="A36" s="26" t="s">
        <v>31</v>
      </c>
      <c r="B36" s="16">
        <v>0.53139999999999998</v>
      </c>
      <c r="C36" s="100">
        <v>0.49459999999999998</v>
      </c>
      <c r="D36" s="16">
        <v>0.76449999999999996</v>
      </c>
      <c r="E36" s="16">
        <v>0.4642</v>
      </c>
      <c r="F36" s="16">
        <v>0.49980000000000002</v>
      </c>
      <c r="G36" s="16">
        <v>0.49259999999999998</v>
      </c>
      <c r="H36" s="100">
        <v>0.66420000000000001</v>
      </c>
      <c r="I36" s="16">
        <v>0.42799999999999999</v>
      </c>
      <c r="J36" s="16">
        <v>0.42599999999999999</v>
      </c>
      <c r="K36" s="91">
        <v>0.64780000000000004</v>
      </c>
      <c r="L36" s="16">
        <v>0.44219999999999998</v>
      </c>
      <c r="M36" s="91">
        <v>0.71299999999999997</v>
      </c>
      <c r="N36" s="16">
        <v>0.47920000000000001</v>
      </c>
      <c r="O36" s="16">
        <v>0.56369999999999998</v>
      </c>
      <c r="P36" s="16">
        <v>0.59819999999999995</v>
      </c>
      <c r="Q36" s="16">
        <v>0.502</v>
      </c>
      <c r="R36" s="16">
        <v>0.41</v>
      </c>
      <c r="S36" s="16">
        <v>0.49659999999999999</v>
      </c>
      <c r="T36" s="16">
        <v>0.52170000000000005</v>
      </c>
      <c r="U36" s="16">
        <v>0.40989999999999999</v>
      </c>
      <c r="V36" s="16">
        <v>0.53580000000000005</v>
      </c>
      <c r="W36" s="18">
        <v>7</v>
      </c>
      <c r="X36" s="9"/>
      <c r="Y36" s="10"/>
      <c r="Z36" s="11"/>
    </row>
    <row r="37" spans="1:26" x14ac:dyDescent="0.25">
      <c r="A37" s="26"/>
      <c r="B37" s="16">
        <v>0.45989999999999998</v>
      </c>
      <c r="C37" s="100">
        <v>0.49809999999999999</v>
      </c>
      <c r="D37" s="16">
        <v>0.69969999999999999</v>
      </c>
      <c r="E37" s="16">
        <v>0.44879999999999998</v>
      </c>
      <c r="F37" s="16">
        <v>0.48830000000000001</v>
      </c>
      <c r="G37" s="16">
        <v>0.43109999999999998</v>
      </c>
      <c r="H37" s="100">
        <v>0.66910000000000003</v>
      </c>
      <c r="I37" s="16">
        <v>0.39689999999999998</v>
      </c>
      <c r="J37" s="16">
        <v>0.42</v>
      </c>
      <c r="K37" s="91">
        <v>0.59099999999999997</v>
      </c>
      <c r="L37" s="16">
        <v>0.43959999999999999</v>
      </c>
      <c r="M37" s="91">
        <v>0.69569999999999999</v>
      </c>
      <c r="N37" s="16">
        <v>0.48430000000000001</v>
      </c>
      <c r="O37" s="16">
        <v>0.51180000000000003</v>
      </c>
      <c r="P37" s="16">
        <v>0.53169999999999995</v>
      </c>
      <c r="Q37" s="16">
        <v>0.4894</v>
      </c>
      <c r="R37" s="16">
        <v>0.39</v>
      </c>
      <c r="S37" s="16">
        <v>0.42830000000000001</v>
      </c>
      <c r="T37" s="16">
        <v>0.49569999999999997</v>
      </c>
      <c r="U37" s="16">
        <v>0.36969999999999997</v>
      </c>
      <c r="V37" s="16">
        <v>0.45340000000000003</v>
      </c>
      <c r="W37" s="18">
        <v>8</v>
      </c>
      <c r="X37" s="9"/>
      <c r="Y37" s="10"/>
      <c r="Z37" s="11"/>
    </row>
    <row r="38" spans="1:26" x14ac:dyDescent="0.25">
      <c r="A38" s="26"/>
      <c r="B38" s="16">
        <v>0.49299999999999999</v>
      </c>
      <c r="C38" s="100">
        <v>0.50570000000000004</v>
      </c>
      <c r="D38" s="16">
        <v>0.70430000000000004</v>
      </c>
      <c r="E38" s="16">
        <v>0.47670000000000001</v>
      </c>
      <c r="F38" s="16">
        <v>0.51670000000000005</v>
      </c>
      <c r="G38" s="16">
        <v>0.48120000000000002</v>
      </c>
      <c r="H38" s="100">
        <v>0.72540000000000004</v>
      </c>
      <c r="I38" s="16">
        <v>0.42899999999999999</v>
      </c>
      <c r="J38" s="16">
        <v>0.44400000000000001</v>
      </c>
      <c r="K38" s="91">
        <v>0.56640000000000001</v>
      </c>
      <c r="L38" s="16">
        <v>0.46150000000000002</v>
      </c>
      <c r="M38" s="91">
        <v>0.70840000000000003</v>
      </c>
      <c r="N38" s="16">
        <v>0.50109999999999999</v>
      </c>
      <c r="O38" s="16">
        <v>0.53990000000000005</v>
      </c>
      <c r="P38" s="16">
        <v>0.55689999999999995</v>
      </c>
      <c r="Q38" s="16">
        <v>0.52090000000000003</v>
      </c>
      <c r="R38" s="16">
        <v>0.41799999999999998</v>
      </c>
      <c r="S38" s="16">
        <v>0.44369999999999998</v>
      </c>
      <c r="T38" s="16">
        <v>0.49980000000000002</v>
      </c>
      <c r="U38" s="16">
        <v>0.36199999999999999</v>
      </c>
      <c r="V38" s="16">
        <v>0.46899999999999997</v>
      </c>
      <c r="W38" s="18">
        <v>9</v>
      </c>
      <c r="X38" s="9"/>
      <c r="Y38" s="10"/>
      <c r="Z38" s="11"/>
    </row>
    <row r="39" spans="1:26" x14ac:dyDescent="0.25">
      <c r="A39" s="26"/>
      <c r="B39" s="16">
        <v>0.50119999999999998</v>
      </c>
      <c r="C39" s="100">
        <v>0.501</v>
      </c>
      <c r="D39" s="16">
        <v>0.72960000000000003</v>
      </c>
      <c r="E39" s="16">
        <v>0.46970000000000001</v>
      </c>
      <c r="F39" s="16">
        <v>0.51719999999999999</v>
      </c>
      <c r="G39" s="16">
        <v>0.49519999999999997</v>
      </c>
      <c r="H39" s="100">
        <v>0.69130000000000003</v>
      </c>
      <c r="I39" s="16">
        <v>0.42149999999999999</v>
      </c>
      <c r="J39" s="16">
        <v>0.45</v>
      </c>
      <c r="K39" s="91">
        <v>0.59330000000000005</v>
      </c>
      <c r="L39" s="16">
        <v>0.46879999999999999</v>
      </c>
      <c r="M39" s="91">
        <v>0.68530000000000002</v>
      </c>
      <c r="N39" s="16">
        <v>0.49359999999999998</v>
      </c>
      <c r="O39" s="16">
        <v>0.52600000000000002</v>
      </c>
      <c r="P39" s="16">
        <v>0.54449999999999998</v>
      </c>
      <c r="Q39" s="16">
        <v>0.56499999999999995</v>
      </c>
      <c r="R39" s="16">
        <v>0.41399999999999998</v>
      </c>
      <c r="S39" s="16">
        <v>0.49580000000000002</v>
      </c>
      <c r="T39" s="16">
        <v>0.52649999999999997</v>
      </c>
      <c r="U39" s="16">
        <v>0.42959999999999998</v>
      </c>
      <c r="V39" s="16">
        <v>0.51690000000000003</v>
      </c>
      <c r="W39" s="18">
        <v>10</v>
      </c>
      <c r="X39" s="9"/>
      <c r="Y39" s="10"/>
      <c r="Z39" s="11"/>
    </row>
    <row r="40" spans="1:26" x14ac:dyDescent="0.25">
      <c r="A40" s="26"/>
      <c r="B40" s="16">
        <v>0.48970000000000002</v>
      </c>
      <c r="C40" s="100">
        <v>0.53500000000000003</v>
      </c>
      <c r="D40" s="16">
        <v>0.72240000000000004</v>
      </c>
      <c r="E40" s="16">
        <v>0.45679999999999998</v>
      </c>
      <c r="F40" s="16">
        <v>0.50900000000000001</v>
      </c>
      <c r="G40" s="16">
        <v>0.4728</v>
      </c>
      <c r="H40" s="100">
        <v>0.70509999999999995</v>
      </c>
      <c r="I40" s="16">
        <v>0.36699999999999999</v>
      </c>
      <c r="J40" s="16">
        <v>0.436</v>
      </c>
      <c r="K40" s="91">
        <v>0.57989999999999997</v>
      </c>
      <c r="L40" s="16">
        <v>0.46810000000000002</v>
      </c>
      <c r="M40" s="91">
        <v>0.66979999999999995</v>
      </c>
      <c r="N40" s="16">
        <v>0.496</v>
      </c>
      <c r="O40" s="16">
        <v>0.51619999999999999</v>
      </c>
      <c r="P40" s="16">
        <v>0.51419999999999999</v>
      </c>
      <c r="Q40" s="16">
        <v>0.54120000000000001</v>
      </c>
      <c r="R40" s="16">
        <v>0.44500000000000001</v>
      </c>
      <c r="S40" s="16">
        <v>0.45960000000000001</v>
      </c>
      <c r="T40" s="16">
        <v>0.53369999999999995</v>
      </c>
      <c r="U40" s="16">
        <v>0.39429999999999998</v>
      </c>
      <c r="V40" s="16">
        <v>0.51319999999999999</v>
      </c>
      <c r="W40" s="18">
        <v>11</v>
      </c>
      <c r="X40" s="9"/>
      <c r="Y40" s="10"/>
      <c r="Z40" s="11"/>
    </row>
    <row r="41" spans="1:26" x14ac:dyDescent="0.25">
      <c r="A41" s="26"/>
      <c r="B41" s="16">
        <v>0.4733</v>
      </c>
      <c r="C41" s="100">
        <v>0.51890000000000003</v>
      </c>
      <c r="D41" s="16">
        <v>0.71679999999999999</v>
      </c>
      <c r="E41" s="16">
        <v>0.48970000000000002</v>
      </c>
      <c r="F41" s="16">
        <v>0.52549999999999997</v>
      </c>
      <c r="G41" s="16">
        <v>0.48499999999999999</v>
      </c>
      <c r="H41" s="100">
        <v>0.7419</v>
      </c>
      <c r="I41" s="16">
        <v>0.4647</v>
      </c>
      <c r="J41" s="16">
        <v>0.45939999999999998</v>
      </c>
      <c r="K41" s="91">
        <v>0.5857</v>
      </c>
      <c r="L41" s="16">
        <v>0.47039999999999998</v>
      </c>
      <c r="M41" s="91">
        <v>0.68679999999999997</v>
      </c>
      <c r="N41" s="16">
        <v>0.48949999999999999</v>
      </c>
      <c r="O41" s="16">
        <v>0.55459999999999998</v>
      </c>
      <c r="P41" s="16">
        <v>0.55189999999999995</v>
      </c>
      <c r="Q41" s="16">
        <v>0.55959999999999999</v>
      </c>
      <c r="R41" s="16">
        <v>0.42499999999999999</v>
      </c>
      <c r="S41" s="16">
        <v>0.46939999999999998</v>
      </c>
      <c r="T41" s="16">
        <v>0.53410000000000002</v>
      </c>
      <c r="U41" s="16">
        <v>0.38640000000000002</v>
      </c>
      <c r="V41" s="16">
        <v>0.52629999999999999</v>
      </c>
      <c r="W41" s="18">
        <v>12</v>
      </c>
      <c r="X41" s="9"/>
      <c r="Y41" s="10"/>
      <c r="Z41" s="11"/>
    </row>
    <row r="42" spans="1:26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0"/>
      <c r="Z42" s="11"/>
    </row>
    <row r="43" spans="1:26" ht="15.75" thickBot="1" x14ac:dyDescent="0.3">
      <c r="B43" s="28" t="s">
        <v>6</v>
      </c>
      <c r="C43" s="28" t="s">
        <v>7</v>
      </c>
      <c r="D43" s="28" t="s">
        <v>8</v>
      </c>
      <c r="E43" s="5" t="s">
        <v>9</v>
      </c>
      <c r="F43" s="5" t="s">
        <v>10</v>
      </c>
      <c r="G43" s="5" t="s">
        <v>11</v>
      </c>
      <c r="H43" s="5" t="s">
        <v>12</v>
      </c>
      <c r="I43" s="5" t="s">
        <v>13</v>
      </c>
      <c r="J43" s="5" t="s">
        <v>14</v>
      </c>
      <c r="K43" s="5" t="s">
        <v>15</v>
      </c>
      <c r="L43" s="5" t="s">
        <v>16</v>
      </c>
      <c r="M43" s="5" t="s">
        <v>17</v>
      </c>
      <c r="N43" s="5" t="s">
        <v>18</v>
      </c>
      <c r="O43" s="5" t="s">
        <v>19</v>
      </c>
      <c r="P43" s="5" t="s">
        <v>20</v>
      </c>
      <c r="Q43" s="5" t="s">
        <v>21</v>
      </c>
      <c r="R43" s="5" t="s">
        <v>22</v>
      </c>
      <c r="S43" s="5" t="s">
        <v>23</v>
      </c>
      <c r="T43" s="5" t="s">
        <v>24</v>
      </c>
      <c r="U43" s="5" t="s">
        <v>25</v>
      </c>
      <c r="V43" s="5" t="s">
        <v>26</v>
      </c>
      <c r="W43" s="9"/>
      <c r="X43" s="9"/>
      <c r="Y43" s="10"/>
      <c r="Z43" s="11"/>
    </row>
    <row r="44" spans="1:26" ht="15.75" customHeight="1" thickBot="1" x14ac:dyDescent="0.3">
      <c r="A44" s="31" t="s">
        <v>34</v>
      </c>
      <c r="B44" s="32" t="s">
        <v>35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 t="s">
        <v>46</v>
      </c>
      <c r="X44" s="34" t="s">
        <v>37</v>
      </c>
      <c r="Y44" s="10"/>
      <c r="Z44" s="11"/>
    </row>
    <row r="45" spans="1:26" x14ac:dyDescent="0.25">
      <c r="A45" s="36"/>
      <c r="B45" s="63">
        <v>1.52E-2</v>
      </c>
      <c r="C45" s="63">
        <v>4.3E-3</v>
      </c>
      <c r="D45" s="64">
        <v>0.39389999999999997</v>
      </c>
      <c r="E45" s="65">
        <v>0.9372294372294373</v>
      </c>
      <c r="F45" s="63">
        <v>2.5999999999999999E-2</v>
      </c>
      <c r="G45" s="65">
        <v>0.3095</v>
      </c>
      <c r="H45" s="64">
        <v>0.69910000000000005</v>
      </c>
      <c r="I45" s="65">
        <v>0.93720000000000003</v>
      </c>
      <c r="J45" s="63">
        <v>4.5499999999999999E-2</v>
      </c>
      <c r="K45" s="65">
        <v>0.81820000000000004</v>
      </c>
      <c r="L45" s="63">
        <v>2.5999999999999999E-2</v>
      </c>
      <c r="M45" s="65">
        <v>0.3095</v>
      </c>
      <c r="N45" s="63">
        <v>2.2000000000000001E-3</v>
      </c>
      <c r="O45" s="65">
        <v>0.3095</v>
      </c>
      <c r="P45" s="65">
        <v>0.69913419913419916</v>
      </c>
      <c r="Q45" s="65">
        <v>0.81820000000000004</v>
      </c>
      <c r="R45" s="63">
        <v>4.1099999999999998E-2</v>
      </c>
      <c r="S45" s="63">
        <v>1.52E-2</v>
      </c>
      <c r="T45" s="63">
        <v>8.6999999999999994E-3</v>
      </c>
      <c r="U45" s="65">
        <v>0.69913419913419916</v>
      </c>
      <c r="V45" s="65">
        <v>0.3095</v>
      </c>
      <c r="W45" s="40"/>
      <c r="X45" s="41" t="s">
        <v>39</v>
      </c>
      <c r="Y45" s="10"/>
      <c r="Z45" s="11"/>
    </row>
    <row r="46" spans="1:26" ht="15.75" thickBot="1" x14ac:dyDescent="0.3">
      <c r="A46" s="36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7"/>
      <c r="W46" s="44" t="s">
        <v>41</v>
      </c>
      <c r="Y46" s="10"/>
      <c r="Z46" s="11"/>
    </row>
    <row r="47" spans="1:26" x14ac:dyDescent="0.25">
      <c r="A47" s="36"/>
      <c r="B47" s="98">
        <f>AVERAGE(B30:B35)</f>
        <v>0.45634999999999998</v>
      </c>
      <c r="C47" s="98">
        <f t="shared" ref="C47:V47" si="5">AVERAGE(C30:C35)</f>
        <v>0.48039999999999999</v>
      </c>
      <c r="D47" s="98">
        <f t="shared" si="5"/>
        <v>0.75413333333333332</v>
      </c>
      <c r="E47" s="98">
        <f t="shared" si="5"/>
        <v>0.46418333333333334</v>
      </c>
      <c r="F47" s="98">
        <f t="shared" si="5"/>
        <v>0.48254999999999998</v>
      </c>
      <c r="G47" s="98">
        <f t="shared" si="5"/>
        <v>0.46705000000000002</v>
      </c>
      <c r="H47" s="98">
        <f t="shared" si="5"/>
        <v>0.71609999999999996</v>
      </c>
      <c r="I47" s="98">
        <f t="shared" si="5"/>
        <v>0.41460000000000002</v>
      </c>
      <c r="J47" s="98">
        <f t="shared" si="5"/>
        <v>0.42026666666666662</v>
      </c>
      <c r="K47" s="98">
        <f t="shared" si="5"/>
        <v>0.60791666666666666</v>
      </c>
      <c r="L47" s="98">
        <f t="shared" si="5"/>
        <v>0.43740000000000001</v>
      </c>
      <c r="M47" s="98">
        <f t="shared" si="5"/>
        <v>0.72275</v>
      </c>
      <c r="N47" s="98">
        <f t="shared" si="5"/>
        <v>0.46513333333333334</v>
      </c>
      <c r="O47" s="98">
        <f t="shared" si="5"/>
        <v>0.52139999999999997</v>
      </c>
      <c r="P47" s="98">
        <f t="shared" si="5"/>
        <v>0.5420166666666667</v>
      </c>
      <c r="Q47" s="98">
        <f t="shared" si="5"/>
        <v>0.52218333333333333</v>
      </c>
      <c r="R47" s="98">
        <f t="shared" si="5"/>
        <v>0.39550000000000002</v>
      </c>
      <c r="S47" s="98">
        <f t="shared" si="5"/>
        <v>0.4235666666666667</v>
      </c>
      <c r="T47" s="98">
        <f t="shared" si="5"/>
        <v>0.49613333333333332</v>
      </c>
      <c r="U47" s="98">
        <f t="shared" si="5"/>
        <v>0.40001666666666669</v>
      </c>
      <c r="V47" s="98">
        <f t="shared" si="5"/>
        <v>0.48875000000000002</v>
      </c>
      <c r="W47" s="48" t="s">
        <v>38</v>
      </c>
      <c r="Y47" s="10"/>
      <c r="Z47" s="11"/>
    </row>
    <row r="48" spans="1:26" x14ac:dyDescent="0.25">
      <c r="A48" s="36"/>
      <c r="B48" s="98">
        <f>STDEV(B30:B35)</f>
        <v>1.5892104958123061E-2</v>
      </c>
      <c r="C48" s="98">
        <f t="shared" ref="C48:V48" si="6">STDEV(C30:C35)</f>
        <v>1.1043912350249792E-2</v>
      </c>
      <c r="D48" s="98">
        <f t="shared" si="6"/>
        <v>6.5860114383947621E-2</v>
      </c>
      <c r="E48" s="98">
        <f t="shared" si="6"/>
        <v>3.453782950138394E-2</v>
      </c>
      <c r="F48" s="98">
        <f t="shared" si="6"/>
        <v>1.7629605781185234E-2</v>
      </c>
      <c r="G48" s="98">
        <f t="shared" si="6"/>
        <v>1.6866861000198002E-2</v>
      </c>
      <c r="H48" s="98">
        <f t="shared" si="6"/>
        <v>5.8185702711233134E-2</v>
      </c>
      <c r="I48" s="98">
        <f t="shared" si="6"/>
        <v>2.437449486656083E-2</v>
      </c>
      <c r="J48" s="98">
        <f t="shared" si="6"/>
        <v>1.1236844159579089E-2</v>
      </c>
      <c r="K48" s="98">
        <f t="shared" si="6"/>
        <v>6.6930991824913508E-2</v>
      </c>
      <c r="L48" s="98">
        <f t="shared" si="6"/>
        <v>7.6928538267667665E-3</v>
      </c>
      <c r="M48" s="98">
        <f t="shared" si="6"/>
        <v>5.1747531342084319E-2</v>
      </c>
      <c r="N48" s="98">
        <f t="shared" si="6"/>
        <v>7.6873055530964005E-3</v>
      </c>
      <c r="O48" s="98">
        <f t="shared" si="6"/>
        <v>1.2659699838463797E-2</v>
      </c>
      <c r="P48" s="98">
        <f t="shared" si="6"/>
        <v>3.0068815518185403E-2</v>
      </c>
      <c r="Q48" s="98">
        <f t="shared" si="6"/>
        <v>2.6927117682118647E-2</v>
      </c>
      <c r="R48" s="98">
        <f t="shared" si="6"/>
        <v>1.6465114636709941E-2</v>
      </c>
      <c r="S48" s="98">
        <f t="shared" si="6"/>
        <v>1.1315063705815656E-2</v>
      </c>
      <c r="T48" s="98">
        <f t="shared" si="6"/>
        <v>9.3213017688875757E-3</v>
      </c>
      <c r="U48" s="98">
        <f t="shared" si="6"/>
        <v>2.077897174228471E-2</v>
      </c>
      <c r="V48" s="98">
        <f t="shared" si="6"/>
        <v>7.8513202711390909E-2</v>
      </c>
      <c r="W48" s="48" t="s">
        <v>40</v>
      </c>
      <c r="Y48" s="10"/>
      <c r="Z48" s="11"/>
    </row>
    <row r="49" spans="1:26" ht="15.75" thickBot="1" x14ac:dyDescent="0.3">
      <c r="A49" s="36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49" t="s">
        <v>42</v>
      </c>
      <c r="Y49" s="10"/>
      <c r="Z49" s="11"/>
    </row>
    <row r="50" spans="1:26" x14ac:dyDescent="0.25">
      <c r="A50" s="36"/>
      <c r="B50" s="98">
        <f>AVERAGE(B36:B41)</f>
        <v>0.49141666666666667</v>
      </c>
      <c r="C50" s="98">
        <f t="shared" ref="C50:V50" si="7">AVERAGE(C36:C41)</f>
        <v>0.50888333333333335</v>
      </c>
      <c r="D50" s="98">
        <f t="shared" si="7"/>
        <v>0.72288333333333332</v>
      </c>
      <c r="E50" s="98">
        <f t="shared" si="7"/>
        <v>0.46764999999999995</v>
      </c>
      <c r="F50" s="98">
        <f t="shared" si="7"/>
        <v>0.50941666666666663</v>
      </c>
      <c r="G50" s="98">
        <f t="shared" si="7"/>
        <v>0.47631666666666667</v>
      </c>
      <c r="H50" s="98">
        <f t="shared" si="7"/>
        <v>0.69950000000000001</v>
      </c>
      <c r="I50" s="98">
        <f t="shared" si="7"/>
        <v>0.41785</v>
      </c>
      <c r="J50" s="98">
        <f t="shared" si="7"/>
        <v>0.43923333333333336</v>
      </c>
      <c r="K50" s="98">
        <f t="shared" si="7"/>
        <v>0.59401666666666664</v>
      </c>
      <c r="L50" s="98">
        <f t="shared" si="7"/>
        <v>0.45843333333333341</v>
      </c>
      <c r="M50" s="98">
        <f t="shared" si="7"/>
        <v>0.69316666666666682</v>
      </c>
      <c r="N50" s="98">
        <f t="shared" si="7"/>
        <v>0.4906166666666667</v>
      </c>
      <c r="O50" s="98">
        <f t="shared" si="7"/>
        <v>0.53536666666666666</v>
      </c>
      <c r="P50" s="98">
        <f t="shared" si="7"/>
        <v>0.54956666666666665</v>
      </c>
      <c r="Q50" s="98">
        <f t="shared" si="7"/>
        <v>0.52968333333333339</v>
      </c>
      <c r="R50" s="98">
        <f t="shared" si="7"/>
        <v>0.41699999999999998</v>
      </c>
      <c r="S50" s="98">
        <f t="shared" si="7"/>
        <v>0.46556666666666663</v>
      </c>
      <c r="T50" s="98">
        <f t="shared" si="7"/>
        <v>0.5185833333333334</v>
      </c>
      <c r="U50" s="98">
        <f t="shared" si="7"/>
        <v>0.39198333333333335</v>
      </c>
      <c r="V50" s="98">
        <f t="shared" si="7"/>
        <v>0.5024333333333334</v>
      </c>
      <c r="W50" s="48" t="s">
        <v>38</v>
      </c>
      <c r="Y50" s="10"/>
      <c r="Z50" s="11"/>
    </row>
    <row r="51" spans="1:26" ht="15.75" thickBot="1" x14ac:dyDescent="0.3">
      <c r="A51" s="50"/>
      <c r="B51" s="99">
        <f>STDEV(B36:B41)</f>
        <v>2.4581897133188615E-2</v>
      </c>
      <c r="C51" s="99">
        <f t="shared" ref="C51:V51" si="8">STDEV(C36:C41)</f>
        <v>1.532963361162514E-2</v>
      </c>
      <c r="D51" s="99">
        <f t="shared" si="8"/>
        <v>2.3225452991635403E-2</v>
      </c>
      <c r="E51" s="99">
        <f t="shared" si="8"/>
        <v>1.4541354819960915E-2</v>
      </c>
      <c r="F51" s="99">
        <f t="shared" si="8"/>
        <v>1.349717254341317E-2</v>
      </c>
      <c r="G51" s="99">
        <f t="shared" si="8"/>
        <v>2.3570695082382843E-2</v>
      </c>
      <c r="H51" s="99">
        <f t="shared" si="8"/>
        <v>3.0781228045677449E-2</v>
      </c>
      <c r="I51" s="99">
        <f t="shared" si="8"/>
        <v>3.3046073896909452E-2</v>
      </c>
      <c r="J51" s="99">
        <f t="shared" si="8"/>
        <v>1.4838014242703325E-2</v>
      </c>
      <c r="K51" s="99">
        <f t="shared" si="8"/>
        <v>2.8047774718623717E-2</v>
      </c>
      <c r="L51" s="99">
        <f t="shared" si="8"/>
        <v>1.3940827330781587E-2</v>
      </c>
      <c r="M51" s="99">
        <f t="shared" si="8"/>
        <v>1.6001583254999084E-2</v>
      </c>
      <c r="N51" s="99">
        <f t="shared" si="8"/>
        <v>7.9908489327897136E-3</v>
      </c>
      <c r="O51" s="99">
        <f t="shared" si="8"/>
        <v>2.0993967387482198E-2</v>
      </c>
      <c r="P51" s="99">
        <f t="shared" si="8"/>
        <v>2.8355293450547572E-2</v>
      </c>
      <c r="Q51" s="99">
        <f t="shared" si="8"/>
        <v>3.0793402973147768E-2</v>
      </c>
      <c r="R51" s="99">
        <f t="shared" si="8"/>
        <v>1.8088670487352021E-2</v>
      </c>
      <c r="S51" s="99">
        <f t="shared" si="8"/>
        <v>2.7547679878107096E-2</v>
      </c>
      <c r="T51" s="99">
        <f t="shared" si="8"/>
        <v>1.6841189585853684E-2</v>
      </c>
      <c r="U51" s="99">
        <f t="shared" si="8"/>
        <v>2.5171842734823102E-2</v>
      </c>
      <c r="V51" s="99">
        <f t="shared" si="8"/>
        <v>3.3257219767543221E-2</v>
      </c>
      <c r="W51" s="52" t="s">
        <v>40</v>
      </c>
      <c r="Y51" s="53"/>
      <c r="Z51" s="54"/>
    </row>
    <row r="53" spans="1:26" x14ac:dyDescent="0.25">
      <c r="B53" s="16"/>
    </row>
    <row r="54" spans="1:26" ht="15.75" thickBot="1" x14ac:dyDescent="0.3">
      <c r="B54" s="16"/>
    </row>
    <row r="55" spans="1:26" ht="15.75" thickBot="1" x14ac:dyDescent="0.3">
      <c r="B55" s="1" t="s">
        <v>47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Y55" s="2" t="s">
        <v>62</v>
      </c>
      <c r="Z55" s="3"/>
    </row>
    <row r="56" spans="1:26" ht="15.75" thickBot="1" x14ac:dyDescent="0.3">
      <c r="B56" s="6" t="s">
        <v>6</v>
      </c>
      <c r="C56" s="6" t="s">
        <v>7</v>
      </c>
      <c r="D56" s="6" t="s">
        <v>8</v>
      </c>
      <c r="E56" s="7" t="s">
        <v>9</v>
      </c>
      <c r="F56" s="7" t="s">
        <v>10</v>
      </c>
      <c r="G56" s="7" t="s">
        <v>11</v>
      </c>
      <c r="H56" s="7" t="s">
        <v>12</v>
      </c>
      <c r="I56" s="7" t="s">
        <v>13</v>
      </c>
      <c r="J56" s="7" t="s">
        <v>14</v>
      </c>
      <c r="K56" s="7" t="s">
        <v>15</v>
      </c>
      <c r="L56" s="7" t="s">
        <v>16</v>
      </c>
      <c r="M56" s="7" t="s">
        <v>17</v>
      </c>
      <c r="N56" s="7" t="s">
        <v>18</v>
      </c>
      <c r="O56" s="7" t="s">
        <v>19</v>
      </c>
      <c r="P56" s="7" t="s">
        <v>20</v>
      </c>
      <c r="Q56" s="7" t="s">
        <v>21</v>
      </c>
      <c r="R56" s="7" t="s">
        <v>22</v>
      </c>
      <c r="S56" s="7" t="s">
        <v>23</v>
      </c>
      <c r="T56" s="7" t="s">
        <v>24</v>
      </c>
      <c r="U56" s="7" t="s">
        <v>25</v>
      </c>
      <c r="V56" s="7" t="s">
        <v>26</v>
      </c>
      <c r="W56" s="8" t="s">
        <v>27</v>
      </c>
      <c r="X56" s="9"/>
      <c r="Y56" s="10"/>
      <c r="Z56" s="11"/>
    </row>
    <row r="57" spans="1:26" x14ac:dyDescent="0.25">
      <c r="A57" s="17" t="s">
        <v>29</v>
      </c>
      <c r="B57" s="16">
        <v>6.4138999999999999</v>
      </c>
      <c r="C57" s="100">
        <v>4.1097000000000001</v>
      </c>
      <c r="D57" s="16">
        <v>5.3593000000000002</v>
      </c>
      <c r="E57" s="16">
        <v>4.6904000000000003</v>
      </c>
      <c r="F57" s="16">
        <v>6.8682999999999996</v>
      </c>
      <c r="G57" s="16">
        <v>6.4988999999999999</v>
      </c>
      <c r="H57" s="100">
        <v>5.5250000000000004</v>
      </c>
      <c r="I57" s="16">
        <v>6.2184999999999997</v>
      </c>
      <c r="J57" s="16">
        <v>7.4261999999999997</v>
      </c>
      <c r="K57" s="91">
        <v>6.3426</v>
      </c>
      <c r="L57" s="16">
        <v>6.3426</v>
      </c>
      <c r="M57" s="91">
        <v>5.484</v>
      </c>
      <c r="N57" s="16">
        <v>5.8493000000000004</v>
      </c>
      <c r="O57" s="16">
        <v>6.0194999999999999</v>
      </c>
      <c r="P57" s="16">
        <v>6.3578999999999999</v>
      </c>
      <c r="Q57" s="16">
        <v>3.9352</v>
      </c>
      <c r="R57" s="16">
        <v>5.0617999999999999</v>
      </c>
      <c r="S57" s="16">
        <v>5.2803000000000004</v>
      </c>
      <c r="T57" s="16">
        <v>5.1585000000000001</v>
      </c>
      <c r="U57" s="16">
        <v>5.7237</v>
      </c>
      <c r="V57" s="16">
        <v>5.0202</v>
      </c>
      <c r="W57" s="18">
        <v>1</v>
      </c>
      <c r="X57" s="9"/>
      <c r="Y57" s="10"/>
      <c r="Z57" s="11"/>
    </row>
    <row r="58" spans="1:26" x14ac:dyDescent="0.25">
      <c r="A58" s="17"/>
      <c r="B58" s="16">
        <v>4.6409000000000002</v>
      </c>
      <c r="C58" s="100">
        <v>3.1650999999999998</v>
      </c>
      <c r="D58" s="16">
        <v>5.24</v>
      </c>
      <c r="E58" s="16">
        <v>4.7949999999999999</v>
      </c>
      <c r="F58" s="16">
        <v>3.7181999999999999</v>
      </c>
      <c r="G58" s="16">
        <v>6.4691999999999998</v>
      </c>
      <c r="H58" s="100">
        <v>5.2718999999999996</v>
      </c>
      <c r="I58" s="16">
        <v>4.9085000000000001</v>
      </c>
      <c r="J58" s="16">
        <v>4.7633999999999999</v>
      </c>
      <c r="K58" s="91">
        <v>5.5171999999999999</v>
      </c>
      <c r="L58" s="16">
        <v>5.6055000000000001</v>
      </c>
      <c r="M58" s="91">
        <v>5.2411000000000003</v>
      </c>
      <c r="N58" s="16">
        <v>6.4703999999999997</v>
      </c>
      <c r="O58" s="16">
        <v>3.7006000000000001</v>
      </c>
      <c r="P58" s="16">
        <v>4.1642999999999999</v>
      </c>
      <c r="Q58" s="16">
        <v>4.694</v>
      </c>
      <c r="R58" s="16">
        <v>5.8716999999999997</v>
      </c>
      <c r="S58" s="16">
        <v>4.6839000000000004</v>
      </c>
      <c r="T58" s="16">
        <v>4.8455000000000004</v>
      </c>
      <c r="U58" s="16">
        <v>3.7824</v>
      </c>
      <c r="V58" s="16">
        <v>5.5613000000000001</v>
      </c>
      <c r="W58" s="18">
        <v>2</v>
      </c>
      <c r="X58" s="9"/>
      <c r="Y58" s="10"/>
      <c r="Z58" s="11"/>
    </row>
    <row r="59" spans="1:26" x14ac:dyDescent="0.25">
      <c r="A59" s="17"/>
      <c r="B59" s="16">
        <v>4.6047000000000002</v>
      </c>
      <c r="C59" s="100">
        <v>5.3121</v>
      </c>
      <c r="D59" s="16">
        <v>5.0408999999999997</v>
      </c>
      <c r="E59" s="16">
        <v>4.9474</v>
      </c>
      <c r="F59" s="16">
        <v>5.9459999999999997</v>
      </c>
      <c r="G59" s="16">
        <v>4.6872999999999996</v>
      </c>
      <c r="H59" s="100">
        <v>5.1058000000000003</v>
      </c>
      <c r="I59" s="16">
        <v>5.6593999999999998</v>
      </c>
      <c r="J59" s="16">
        <v>3.7349999999999999</v>
      </c>
      <c r="K59" s="91">
        <v>4.9542000000000002</v>
      </c>
      <c r="L59" s="16">
        <v>4.9542000000000002</v>
      </c>
      <c r="M59" s="91">
        <v>5.2481999999999998</v>
      </c>
      <c r="N59" s="16">
        <v>7.2209000000000003</v>
      </c>
      <c r="O59" s="16">
        <v>5.1032999999999999</v>
      </c>
      <c r="P59" s="16">
        <v>7.0414000000000003</v>
      </c>
      <c r="Q59" s="16">
        <v>4.2843999999999998</v>
      </c>
      <c r="R59" s="16">
        <v>8.0378000000000007</v>
      </c>
      <c r="S59" s="16">
        <v>8.0952000000000002</v>
      </c>
      <c r="T59" s="16">
        <v>5.6463000000000001</v>
      </c>
      <c r="U59" s="16">
        <v>5.0648</v>
      </c>
      <c r="V59" s="16">
        <v>6.4374000000000002</v>
      </c>
      <c r="W59" s="18">
        <v>3</v>
      </c>
      <c r="X59" s="9"/>
      <c r="Y59" s="10"/>
      <c r="Z59" s="11"/>
    </row>
    <row r="60" spans="1:26" x14ac:dyDescent="0.25">
      <c r="A60" s="17"/>
      <c r="B60" s="16">
        <v>4.1253000000000002</v>
      </c>
      <c r="C60" s="100">
        <v>5.4519000000000002</v>
      </c>
      <c r="D60" s="16">
        <v>5.2370000000000001</v>
      </c>
      <c r="E60" s="16">
        <v>4.9058000000000002</v>
      </c>
      <c r="F60" s="16">
        <v>6.2568000000000001</v>
      </c>
      <c r="G60" s="16">
        <v>5.3592000000000004</v>
      </c>
      <c r="H60" s="100">
        <v>5.1467000000000001</v>
      </c>
      <c r="I60" s="16">
        <v>8.1574000000000009</v>
      </c>
      <c r="J60" s="16">
        <v>6.8</v>
      </c>
      <c r="K60" s="91">
        <v>5.2896000000000001</v>
      </c>
      <c r="L60" s="16">
        <v>5.2896000000000001</v>
      </c>
      <c r="M60" s="91">
        <v>5.4847000000000001</v>
      </c>
      <c r="N60" s="16">
        <v>6.3467000000000002</v>
      </c>
      <c r="O60" s="16">
        <v>5.1832000000000003</v>
      </c>
      <c r="P60" s="16">
        <v>4.6018999999999997</v>
      </c>
      <c r="Q60" s="16">
        <v>4.3095999999999997</v>
      </c>
      <c r="R60" s="16">
        <v>6.1539999999999999</v>
      </c>
      <c r="S60" s="16">
        <v>7.2676999999999996</v>
      </c>
      <c r="T60" s="16">
        <v>5.9859</v>
      </c>
      <c r="U60" s="16">
        <v>7.7903000000000002</v>
      </c>
      <c r="V60" s="16">
        <v>5.7535999999999996</v>
      </c>
      <c r="W60" s="18">
        <v>4</v>
      </c>
      <c r="X60" s="9"/>
      <c r="Y60" s="10"/>
      <c r="Z60" s="11"/>
    </row>
    <row r="61" spans="1:26" x14ac:dyDescent="0.25">
      <c r="A61" s="17"/>
      <c r="B61" s="16">
        <v>4.8105000000000002</v>
      </c>
      <c r="C61" s="100">
        <v>5.1886000000000001</v>
      </c>
      <c r="D61" s="16">
        <v>5.1368</v>
      </c>
      <c r="E61" s="16">
        <v>4.5404</v>
      </c>
      <c r="F61" s="16">
        <v>2.9670000000000001</v>
      </c>
      <c r="G61" s="16">
        <v>5.2560000000000002</v>
      </c>
      <c r="H61" s="100">
        <v>5.2061000000000002</v>
      </c>
      <c r="I61" s="16">
        <v>5.6464999999999996</v>
      </c>
      <c r="J61" s="16">
        <v>3.9954999999999998</v>
      </c>
      <c r="K61" s="91">
        <v>4.7405999999999997</v>
      </c>
      <c r="L61" s="16">
        <v>4.5815999999999999</v>
      </c>
      <c r="M61" s="91">
        <v>5.4051</v>
      </c>
      <c r="N61" s="16">
        <v>3.3719000000000001</v>
      </c>
      <c r="O61" s="16">
        <v>6.4759000000000002</v>
      </c>
      <c r="P61" s="16">
        <v>4.0022000000000002</v>
      </c>
      <c r="Q61" s="16">
        <v>4.1210000000000004</v>
      </c>
      <c r="R61" s="16">
        <v>5.0224000000000002</v>
      </c>
      <c r="S61" s="16">
        <v>4.5522999999999998</v>
      </c>
      <c r="T61" s="16">
        <v>7.6421999999999999</v>
      </c>
      <c r="U61" s="16">
        <v>6.2587000000000002</v>
      </c>
      <c r="V61" s="16">
        <v>6.4520999999999997</v>
      </c>
      <c r="W61" s="18">
        <v>5</v>
      </c>
      <c r="X61" s="9"/>
      <c r="Y61" s="10"/>
      <c r="Z61" s="11"/>
    </row>
    <row r="62" spans="1:26" ht="15.75" thickBot="1" x14ac:dyDescent="0.3">
      <c r="A62" s="17"/>
      <c r="B62" s="22">
        <v>4.2403000000000004</v>
      </c>
      <c r="C62" s="101">
        <v>4.2351000000000001</v>
      </c>
      <c r="D62" s="22">
        <v>5.1143999999999998</v>
      </c>
      <c r="E62" s="22">
        <v>4.944</v>
      </c>
      <c r="F62" s="22">
        <v>4.2857000000000003</v>
      </c>
      <c r="G62" s="22">
        <v>4.7201000000000004</v>
      </c>
      <c r="H62" s="101">
        <v>5.1407999999999996</v>
      </c>
      <c r="I62" s="22">
        <v>5.5559000000000003</v>
      </c>
      <c r="J62" s="22">
        <v>3.5876000000000001</v>
      </c>
      <c r="K62" s="92">
        <v>4.4238999999999997</v>
      </c>
      <c r="L62" s="22">
        <v>4.4090999999999996</v>
      </c>
      <c r="M62" s="92">
        <v>5.3342000000000001</v>
      </c>
      <c r="N62" s="22">
        <v>5.8041</v>
      </c>
      <c r="O62" s="22">
        <v>6.1432000000000002</v>
      </c>
      <c r="P62" s="22">
        <v>4.4518000000000004</v>
      </c>
      <c r="Q62" s="22">
        <v>3.9321000000000002</v>
      </c>
      <c r="R62" s="22">
        <v>4.6298000000000004</v>
      </c>
      <c r="S62" s="22">
        <v>6.5731999999999999</v>
      </c>
      <c r="T62" s="22">
        <v>7.0060000000000002</v>
      </c>
      <c r="U62" s="22">
        <v>7.3644999999999996</v>
      </c>
      <c r="V62" s="22">
        <v>6.4569000000000001</v>
      </c>
      <c r="W62" s="18">
        <v>6</v>
      </c>
      <c r="X62" s="9"/>
      <c r="Y62" s="10"/>
      <c r="Z62" s="11"/>
    </row>
    <row r="63" spans="1:26" x14ac:dyDescent="0.25">
      <c r="A63" s="26" t="s">
        <v>31</v>
      </c>
      <c r="B63" s="16">
        <v>4.3132000000000001</v>
      </c>
      <c r="C63" s="100">
        <v>6.4494999999999996</v>
      </c>
      <c r="D63" s="16">
        <v>5.1870000000000003</v>
      </c>
      <c r="E63" s="16">
        <v>6.9226000000000001</v>
      </c>
      <c r="F63" s="16">
        <v>4.9236000000000004</v>
      </c>
      <c r="G63" s="16">
        <v>7.6311999999999998</v>
      </c>
      <c r="H63" s="100">
        <v>5.1097999999999999</v>
      </c>
      <c r="I63" s="16">
        <v>5.9737999999999998</v>
      </c>
      <c r="J63" s="16">
        <v>6.1630000000000003</v>
      </c>
      <c r="K63" s="91">
        <v>5.6787999999999998</v>
      </c>
      <c r="L63" s="16">
        <v>5.6851000000000003</v>
      </c>
      <c r="M63" s="91">
        <v>5.2426000000000004</v>
      </c>
      <c r="N63" s="16">
        <v>5.8943000000000003</v>
      </c>
      <c r="O63" s="16">
        <v>6.2412000000000001</v>
      </c>
      <c r="P63" s="16">
        <v>4.3959999999999999</v>
      </c>
      <c r="Q63" s="16">
        <v>5.2473000000000001</v>
      </c>
      <c r="R63" s="16">
        <v>7.7506000000000004</v>
      </c>
      <c r="S63" s="16">
        <v>6.4584000000000001</v>
      </c>
      <c r="T63" s="16">
        <v>5.0247000000000002</v>
      </c>
      <c r="U63" s="16">
        <v>7.7354000000000003</v>
      </c>
      <c r="V63" s="16">
        <v>5.7408999999999999</v>
      </c>
      <c r="W63" s="18">
        <v>7</v>
      </c>
      <c r="X63" s="9"/>
      <c r="Y63" s="10"/>
      <c r="Z63" s="11"/>
    </row>
    <row r="64" spans="1:26" x14ac:dyDescent="0.25">
      <c r="A64" s="26"/>
      <c r="B64" s="16">
        <v>5.3617999999999997</v>
      </c>
      <c r="C64" s="100">
        <v>4.5461</v>
      </c>
      <c r="D64" s="16">
        <v>5.0570000000000004</v>
      </c>
      <c r="E64" s="16">
        <v>5.0854999999999997</v>
      </c>
      <c r="F64" s="16">
        <v>7.3440000000000003</v>
      </c>
      <c r="G64" s="16">
        <v>7.2610000000000001</v>
      </c>
      <c r="H64" s="100">
        <v>5.1002000000000001</v>
      </c>
      <c r="I64" s="16">
        <v>5.2270000000000003</v>
      </c>
      <c r="J64" s="16">
        <v>6.1105999999999998</v>
      </c>
      <c r="K64" s="91">
        <v>6.8638000000000003</v>
      </c>
      <c r="L64" s="16">
        <v>7.1406000000000001</v>
      </c>
      <c r="M64" s="91">
        <v>5.4474999999999998</v>
      </c>
      <c r="N64" s="16">
        <v>6.7043999999999997</v>
      </c>
      <c r="O64" s="16">
        <v>4.0579999999999998</v>
      </c>
      <c r="P64" s="16">
        <v>4.8890000000000002</v>
      </c>
      <c r="Q64" s="16">
        <v>4.7138999999999998</v>
      </c>
      <c r="R64" s="16">
        <v>8.0915999999999997</v>
      </c>
      <c r="S64" s="16">
        <v>6.6955999999999998</v>
      </c>
      <c r="T64" s="16">
        <v>4.8479000000000001</v>
      </c>
      <c r="U64" s="16">
        <v>3.3243999999999998</v>
      </c>
      <c r="V64" s="16">
        <v>5.0602999999999998</v>
      </c>
      <c r="W64" s="18">
        <v>8</v>
      </c>
      <c r="X64" s="9"/>
      <c r="Y64" s="10"/>
      <c r="Z64" s="11"/>
    </row>
    <row r="65" spans="1:26" x14ac:dyDescent="0.25">
      <c r="A65" s="26"/>
      <c r="B65" s="16">
        <v>6.2619999999999996</v>
      </c>
      <c r="C65" s="100">
        <v>4.8779000000000003</v>
      </c>
      <c r="D65" s="16">
        <v>5.5453000000000001</v>
      </c>
      <c r="E65" s="16">
        <v>5.9965999999999999</v>
      </c>
      <c r="F65" s="16">
        <v>6.1276000000000002</v>
      </c>
      <c r="G65" s="16">
        <v>7.0140000000000002</v>
      </c>
      <c r="H65" s="100">
        <v>5.2534999999999998</v>
      </c>
      <c r="I65" s="16">
        <v>4.9802</v>
      </c>
      <c r="J65" s="16">
        <v>5.3360000000000003</v>
      </c>
      <c r="K65" s="91">
        <v>5.1853999999999996</v>
      </c>
      <c r="L65" s="16">
        <v>5.2171000000000003</v>
      </c>
      <c r="M65" s="91">
        <v>5.7447999999999997</v>
      </c>
      <c r="N65" s="16">
        <v>5.5518999999999998</v>
      </c>
      <c r="O65" s="16">
        <v>6.1582999999999997</v>
      </c>
      <c r="P65" s="16">
        <v>4.7590000000000003</v>
      </c>
      <c r="Q65" s="16">
        <v>5.8509000000000002</v>
      </c>
      <c r="R65" s="16">
        <v>4.7994000000000003</v>
      </c>
      <c r="S65" s="16">
        <v>5.4545000000000003</v>
      </c>
      <c r="T65" s="16">
        <v>5.0705999999999998</v>
      </c>
      <c r="U65" s="16">
        <v>5.8617999999999997</v>
      </c>
      <c r="V65" s="16">
        <v>5.8380000000000001</v>
      </c>
      <c r="W65" s="18">
        <v>9</v>
      </c>
      <c r="X65" s="9"/>
      <c r="Y65" s="10"/>
      <c r="Z65" s="11"/>
    </row>
    <row r="66" spans="1:26" x14ac:dyDescent="0.25">
      <c r="A66" s="26"/>
      <c r="B66" s="16">
        <v>6.0567000000000002</v>
      </c>
      <c r="C66" s="100">
        <v>5.1829999999999998</v>
      </c>
      <c r="D66" s="16">
        <v>5.4013999999999998</v>
      </c>
      <c r="E66" s="16">
        <v>5.5951000000000004</v>
      </c>
      <c r="F66" s="16">
        <v>7.2653999999999996</v>
      </c>
      <c r="G66" s="16">
        <v>7.9837999999999996</v>
      </c>
      <c r="H66" s="100">
        <v>5.5354999999999999</v>
      </c>
      <c r="I66" s="16">
        <v>6.5650000000000004</v>
      </c>
      <c r="J66" s="16">
        <v>9.5656999999999996</v>
      </c>
      <c r="K66" s="91">
        <v>6.3949999999999996</v>
      </c>
      <c r="L66" s="16">
        <v>6.4485999999999999</v>
      </c>
      <c r="M66" s="91">
        <v>5.5917000000000003</v>
      </c>
      <c r="N66" s="16">
        <v>6.8979999999999997</v>
      </c>
      <c r="O66" s="16">
        <v>6.4602000000000004</v>
      </c>
      <c r="P66" s="16">
        <v>8.2985000000000007</v>
      </c>
      <c r="Q66" s="16">
        <v>5.3253000000000004</v>
      </c>
      <c r="R66" s="16">
        <v>4.8882000000000003</v>
      </c>
      <c r="S66" s="16">
        <v>6.2754000000000003</v>
      </c>
      <c r="T66" s="16">
        <v>5.1787999999999998</v>
      </c>
      <c r="U66" s="16">
        <v>8.4943000000000008</v>
      </c>
      <c r="V66" s="16">
        <v>6.5452000000000004</v>
      </c>
      <c r="W66" s="18">
        <v>10</v>
      </c>
      <c r="X66" s="9"/>
      <c r="Y66" s="10"/>
      <c r="Z66" s="11"/>
    </row>
    <row r="67" spans="1:26" x14ac:dyDescent="0.25">
      <c r="A67" s="26"/>
      <c r="B67" s="16">
        <v>4.2579000000000002</v>
      </c>
      <c r="C67" s="100">
        <v>7.7737999999999996</v>
      </c>
      <c r="D67" s="16">
        <v>5.2797000000000001</v>
      </c>
      <c r="E67" s="16">
        <v>6.8733000000000004</v>
      </c>
      <c r="F67" s="16">
        <v>6.2065999999999999</v>
      </c>
      <c r="G67" s="16">
        <v>5.3807</v>
      </c>
      <c r="H67" s="100">
        <v>5.3015999999999996</v>
      </c>
      <c r="I67" s="16">
        <v>5.2028999999999996</v>
      </c>
      <c r="J67" s="16">
        <v>6.5172999999999996</v>
      </c>
      <c r="K67" s="91">
        <v>7.4606000000000003</v>
      </c>
      <c r="L67" s="16">
        <v>7.4088000000000003</v>
      </c>
      <c r="M67" s="91">
        <v>5.4164000000000003</v>
      </c>
      <c r="N67" s="16">
        <v>6.2946</v>
      </c>
      <c r="O67" s="16">
        <v>6.2309000000000001</v>
      </c>
      <c r="P67" s="16">
        <v>6.3529999999999998</v>
      </c>
      <c r="Q67" s="16">
        <v>6.3285999999999998</v>
      </c>
      <c r="R67" s="16">
        <v>7.4051999999999998</v>
      </c>
      <c r="S67" s="16">
        <v>8.5668000000000006</v>
      </c>
      <c r="T67" s="16">
        <v>7.2472000000000003</v>
      </c>
      <c r="U67" s="16">
        <v>7.6723999999999997</v>
      </c>
      <c r="V67" s="16">
        <v>6.2001999999999997</v>
      </c>
      <c r="W67" s="18">
        <v>11</v>
      </c>
      <c r="X67" s="9"/>
      <c r="Y67" s="10"/>
      <c r="Z67" s="11"/>
    </row>
    <row r="68" spans="1:26" x14ac:dyDescent="0.25">
      <c r="A68" s="26"/>
      <c r="B68" s="16">
        <v>4.7516999999999996</v>
      </c>
      <c r="C68" s="100">
        <v>4.6017000000000001</v>
      </c>
      <c r="D68" s="16">
        <v>5.3423999999999996</v>
      </c>
      <c r="E68" s="16">
        <v>5.3559000000000001</v>
      </c>
      <c r="F68" s="16">
        <v>6.2241999999999997</v>
      </c>
      <c r="G68" s="16">
        <v>6.0682999999999998</v>
      </c>
      <c r="H68" s="100">
        <v>5.3472</v>
      </c>
      <c r="I68" s="16">
        <v>4.9827000000000004</v>
      </c>
      <c r="J68" s="16">
        <v>4.2237</v>
      </c>
      <c r="K68" s="91">
        <v>4.8783000000000003</v>
      </c>
      <c r="L68" s="16">
        <v>4.8783000000000003</v>
      </c>
      <c r="M68" s="91">
        <v>5.2953000000000001</v>
      </c>
      <c r="N68" s="16">
        <v>4.4194000000000004</v>
      </c>
      <c r="O68" s="16">
        <v>5.7012999999999998</v>
      </c>
      <c r="P68" s="16">
        <v>5.5716000000000001</v>
      </c>
      <c r="Q68" s="16">
        <v>5.0895000000000001</v>
      </c>
      <c r="R68" s="16">
        <v>4.8513999999999999</v>
      </c>
      <c r="S68" s="16">
        <v>5.4470000000000001</v>
      </c>
      <c r="T68" s="16">
        <v>5.3517999999999999</v>
      </c>
      <c r="U68" s="16">
        <v>5.4481000000000002</v>
      </c>
      <c r="V68" s="16">
        <v>6.4630000000000001</v>
      </c>
      <c r="W68" s="18">
        <v>12</v>
      </c>
      <c r="X68" s="9"/>
      <c r="Y68" s="10"/>
      <c r="Z68" s="11"/>
    </row>
    <row r="69" spans="1:26" x14ac:dyDescent="0.25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0"/>
      <c r="Z69" s="11"/>
    </row>
    <row r="70" spans="1:26" ht="15.75" thickBot="1" x14ac:dyDescent="0.3">
      <c r="B70" s="28" t="s">
        <v>6</v>
      </c>
      <c r="C70" s="28" t="s">
        <v>7</v>
      </c>
      <c r="D70" s="28" t="s">
        <v>8</v>
      </c>
      <c r="E70" s="5" t="s">
        <v>9</v>
      </c>
      <c r="F70" s="5" t="s">
        <v>10</v>
      </c>
      <c r="G70" s="5" t="s">
        <v>11</v>
      </c>
      <c r="H70" s="5" t="s">
        <v>12</v>
      </c>
      <c r="I70" s="5" t="s">
        <v>13</v>
      </c>
      <c r="J70" s="5" t="s">
        <v>14</v>
      </c>
      <c r="K70" s="5" t="s">
        <v>15</v>
      </c>
      <c r="L70" s="5" t="s">
        <v>16</v>
      </c>
      <c r="M70" s="5" t="s">
        <v>17</v>
      </c>
      <c r="N70" s="5" t="s">
        <v>18</v>
      </c>
      <c r="O70" s="5" t="s">
        <v>19</v>
      </c>
      <c r="P70" s="5" t="s">
        <v>20</v>
      </c>
      <c r="Q70" s="5" t="s">
        <v>21</v>
      </c>
      <c r="R70" s="5" t="s">
        <v>22</v>
      </c>
      <c r="S70" s="5" t="s">
        <v>23</v>
      </c>
      <c r="T70" s="5" t="s">
        <v>24</v>
      </c>
      <c r="U70" s="5" t="s">
        <v>25</v>
      </c>
      <c r="V70" s="5" t="s">
        <v>26</v>
      </c>
      <c r="W70" s="9"/>
      <c r="X70" s="9"/>
      <c r="Y70" s="10"/>
      <c r="Z70" s="11"/>
    </row>
    <row r="71" spans="1:26" ht="15.75" thickBot="1" x14ac:dyDescent="0.3">
      <c r="A71" s="31" t="s">
        <v>34</v>
      </c>
      <c r="B71" s="32" t="s">
        <v>35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3" t="s">
        <v>46</v>
      </c>
      <c r="X71" s="34" t="s">
        <v>37</v>
      </c>
      <c r="Y71" s="10"/>
      <c r="Z71" s="11"/>
    </row>
    <row r="72" spans="1:26" x14ac:dyDescent="0.25">
      <c r="A72" s="36"/>
      <c r="B72" s="65">
        <v>0.48484848484848486</v>
      </c>
      <c r="C72" s="65">
        <v>0.39393939393939392</v>
      </c>
      <c r="D72" s="64">
        <v>0.24025974025974026</v>
      </c>
      <c r="E72" s="63">
        <v>2.1645021645021645E-3</v>
      </c>
      <c r="F72" s="65">
        <v>0.17965367965367965</v>
      </c>
      <c r="G72" s="63">
        <v>2.5974025974025976E-2</v>
      </c>
      <c r="H72" s="64">
        <v>0.69913419913419916</v>
      </c>
      <c r="I72" s="65">
        <v>0.48484848484848486</v>
      </c>
      <c r="J72" s="65">
        <v>0.30952380952380953</v>
      </c>
      <c r="K72" s="65">
        <v>0.13203463203463203</v>
      </c>
      <c r="L72" s="65">
        <v>0.13203463203463203</v>
      </c>
      <c r="M72" s="65">
        <v>0.48484848484848486</v>
      </c>
      <c r="N72" s="65" t="s">
        <v>33</v>
      </c>
      <c r="O72" s="65">
        <v>0.39393939393939392</v>
      </c>
      <c r="P72" s="65">
        <v>0.39393939393939392</v>
      </c>
      <c r="Q72" s="63">
        <v>2.1645021645021645E-3</v>
      </c>
      <c r="R72" s="65">
        <v>0.9372294372294373</v>
      </c>
      <c r="S72" s="65">
        <v>0.58874458874458879</v>
      </c>
      <c r="T72" s="65">
        <v>0.39393939393939392</v>
      </c>
      <c r="U72" s="65">
        <v>0.69913419913419916</v>
      </c>
      <c r="V72" s="65">
        <v>0.69913419913419916</v>
      </c>
      <c r="W72" s="40"/>
      <c r="X72" s="41" t="s">
        <v>39</v>
      </c>
      <c r="Y72" s="10"/>
      <c r="Z72" s="11"/>
    </row>
    <row r="73" spans="1:26" ht="15.75" thickBot="1" x14ac:dyDescent="0.3">
      <c r="A73" s="36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7"/>
      <c r="W73" s="44" t="s">
        <v>41</v>
      </c>
      <c r="Y73" s="10"/>
      <c r="Z73" s="11"/>
    </row>
    <row r="74" spans="1:26" x14ac:dyDescent="0.25">
      <c r="A74" s="36"/>
      <c r="B74" s="98">
        <f>AVERAGE(B57:B62)</f>
        <v>4.8059333333333338</v>
      </c>
      <c r="C74" s="98">
        <f t="shared" ref="C74:V74" si="9">AVERAGE(C57:C62)</f>
        <v>4.5770833333333334</v>
      </c>
      <c r="D74" s="98">
        <f t="shared" si="9"/>
        <v>5.1880666666666668</v>
      </c>
      <c r="E74" s="98">
        <f t="shared" si="9"/>
        <v>4.8038333333333325</v>
      </c>
      <c r="F74" s="98">
        <f t="shared" si="9"/>
        <v>5.0069999999999988</v>
      </c>
      <c r="G74" s="98">
        <f t="shared" si="9"/>
        <v>5.4984500000000009</v>
      </c>
      <c r="H74" s="98">
        <f t="shared" si="9"/>
        <v>5.2327166666666667</v>
      </c>
      <c r="I74" s="98">
        <f t="shared" si="9"/>
        <v>6.0243666666666664</v>
      </c>
      <c r="J74" s="98">
        <f t="shared" si="9"/>
        <v>5.0512833333333331</v>
      </c>
      <c r="K74" s="98">
        <f t="shared" si="9"/>
        <v>5.2113500000000004</v>
      </c>
      <c r="L74" s="98">
        <f t="shared" si="9"/>
        <v>5.1970999999999998</v>
      </c>
      <c r="M74" s="98">
        <f t="shared" si="9"/>
        <v>5.3662166666666673</v>
      </c>
      <c r="N74" s="98">
        <f t="shared" si="9"/>
        <v>5.8438833333333342</v>
      </c>
      <c r="O74" s="98">
        <f t="shared" si="9"/>
        <v>5.4376166666666661</v>
      </c>
      <c r="P74" s="98">
        <f t="shared" si="9"/>
        <v>5.1032500000000001</v>
      </c>
      <c r="Q74" s="98">
        <f t="shared" si="9"/>
        <v>4.2127166666666662</v>
      </c>
      <c r="R74" s="98">
        <f t="shared" si="9"/>
        <v>5.7962500000000006</v>
      </c>
      <c r="S74" s="98">
        <f t="shared" si="9"/>
        <v>6.0754333333333337</v>
      </c>
      <c r="T74" s="98">
        <f t="shared" si="9"/>
        <v>6.0474000000000006</v>
      </c>
      <c r="U74" s="98">
        <f t="shared" si="9"/>
        <v>5.9973999999999998</v>
      </c>
      <c r="V74" s="98">
        <f t="shared" si="9"/>
        <v>5.9469166666666666</v>
      </c>
      <c r="W74" s="48" t="s">
        <v>38</v>
      </c>
      <c r="Y74" s="10"/>
      <c r="Z74" s="11"/>
    </row>
    <row r="75" spans="1:26" x14ac:dyDescent="0.25">
      <c r="A75" s="36"/>
      <c r="B75" s="98">
        <f>STDEV(B57:B62)</f>
        <v>0.82903694891522672</v>
      </c>
      <c r="C75" s="98">
        <f t="shared" ref="C75:V75" si="10">STDEV(C57:C62)</f>
        <v>0.89538852442203143</v>
      </c>
      <c r="D75" s="98">
        <f t="shared" si="10"/>
        <v>0.11324793449183392</v>
      </c>
      <c r="E75" s="98">
        <f t="shared" si="10"/>
        <v>0.16309356414851769</v>
      </c>
      <c r="F75" s="98">
        <f t="shared" si="10"/>
        <v>1.565313889288668</v>
      </c>
      <c r="G75" s="98">
        <f t="shared" si="10"/>
        <v>0.81058267622741154</v>
      </c>
      <c r="H75" s="98">
        <f t="shared" si="10"/>
        <v>0.15467948043184881</v>
      </c>
      <c r="I75" s="98">
        <f t="shared" si="10"/>
        <v>1.1249997576296025</v>
      </c>
      <c r="J75" s="98">
        <f t="shared" si="10"/>
        <v>1.6595641071277332</v>
      </c>
      <c r="K75" s="98">
        <f t="shared" si="10"/>
        <v>0.67634355692946113</v>
      </c>
      <c r="L75" s="98">
        <f t="shared" si="10"/>
        <v>0.71362479217023556</v>
      </c>
      <c r="M75" s="98">
        <f t="shared" si="10"/>
        <v>0.10957217560433245</v>
      </c>
      <c r="N75" s="98">
        <f t="shared" si="10"/>
        <v>1.3155862790659745</v>
      </c>
      <c r="O75" s="98">
        <f t="shared" si="10"/>
        <v>1.0107611694493819</v>
      </c>
      <c r="P75" s="98">
        <f t="shared" si="10"/>
        <v>1.272811783022137</v>
      </c>
      <c r="Q75" s="98">
        <f t="shared" si="10"/>
        <v>0.28647222843875564</v>
      </c>
      <c r="R75" s="98">
        <f t="shared" si="10"/>
        <v>1.2375047793847065</v>
      </c>
      <c r="S75" s="98">
        <f t="shared" si="10"/>
        <v>1.4585791739452016</v>
      </c>
      <c r="T75" s="98">
        <f t="shared" si="10"/>
        <v>1.0827438552122997</v>
      </c>
      <c r="U75" s="98">
        <f t="shared" si="10"/>
        <v>1.4834156504500011</v>
      </c>
      <c r="V75" s="98">
        <f t="shared" si="10"/>
        <v>0.60012372529893088</v>
      </c>
      <c r="W75" s="48" t="s">
        <v>40</v>
      </c>
      <c r="Y75" s="10"/>
      <c r="Z75" s="11"/>
    </row>
    <row r="76" spans="1:26" ht="15.75" thickBot="1" x14ac:dyDescent="0.3">
      <c r="A76" s="36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49" t="s">
        <v>42</v>
      </c>
      <c r="Y76" s="10"/>
      <c r="Z76" s="11"/>
    </row>
    <row r="77" spans="1:26" x14ac:dyDescent="0.25">
      <c r="A77" s="36"/>
      <c r="B77" s="98">
        <f>AVERAGE(B63:B68)</f>
        <v>5.1672166666666666</v>
      </c>
      <c r="C77" s="98">
        <f t="shared" ref="C77:V77" si="11">AVERAGE(C63:C68)</f>
        <v>5.5720000000000001</v>
      </c>
      <c r="D77" s="98">
        <f t="shared" si="11"/>
        <v>5.3021333333333329</v>
      </c>
      <c r="E77" s="98">
        <f t="shared" si="11"/>
        <v>5.9714999999999998</v>
      </c>
      <c r="F77" s="98">
        <f t="shared" si="11"/>
        <v>6.3485666666666676</v>
      </c>
      <c r="G77" s="98">
        <f t="shared" si="11"/>
        <v>6.8898333333333328</v>
      </c>
      <c r="H77" s="98">
        <f t="shared" si="11"/>
        <v>5.2746333333333331</v>
      </c>
      <c r="I77" s="98">
        <f t="shared" si="11"/>
        <v>5.4886000000000008</v>
      </c>
      <c r="J77" s="98">
        <f t="shared" si="11"/>
        <v>6.3193833333333336</v>
      </c>
      <c r="K77" s="98">
        <f t="shared" si="11"/>
        <v>6.0769833333333336</v>
      </c>
      <c r="L77" s="98">
        <f t="shared" si="11"/>
        <v>6.1297500000000005</v>
      </c>
      <c r="M77" s="98">
        <f t="shared" si="11"/>
        <v>5.4563833333333323</v>
      </c>
      <c r="N77" s="98">
        <f t="shared" si="11"/>
        <v>5.9604333333333335</v>
      </c>
      <c r="O77" s="98">
        <f t="shared" si="11"/>
        <v>5.8083166666666672</v>
      </c>
      <c r="P77" s="98">
        <f t="shared" si="11"/>
        <v>5.7111833333333335</v>
      </c>
      <c r="Q77" s="98">
        <f t="shared" si="11"/>
        <v>5.4259166666666667</v>
      </c>
      <c r="R77" s="98">
        <f t="shared" si="11"/>
        <v>6.2977333333333334</v>
      </c>
      <c r="S77" s="98">
        <f t="shared" si="11"/>
        <v>6.4829499999999998</v>
      </c>
      <c r="T77" s="98">
        <f t="shared" si="11"/>
        <v>5.4534999999999991</v>
      </c>
      <c r="U77" s="98">
        <f t="shared" si="11"/>
        <v>6.4227333333333334</v>
      </c>
      <c r="V77" s="98">
        <f t="shared" si="11"/>
        <v>5.9745999999999997</v>
      </c>
      <c r="W77" s="48" t="s">
        <v>38</v>
      </c>
      <c r="Y77" s="10"/>
      <c r="Z77" s="11"/>
    </row>
    <row r="78" spans="1:26" ht="15.75" thickBot="1" x14ac:dyDescent="0.3">
      <c r="A78" s="50"/>
      <c r="B78" s="99">
        <f>STDEV(B63:B68)</f>
        <v>0.86676977200792626</v>
      </c>
      <c r="C78" s="99">
        <f t="shared" ref="C78:V78" si="12">STDEV(C63:C68)</f>
        <v>1.2841322517560247</v>
      </c>
      <c r="D78" s="99">
        <f t="shared" si="12"/>
        <v>0.16997328809747317</v>
      </c>
      <c r="E78" s="99">
        <f t="shared" si="12"/>
        <v>0.7777018426106459</v>
      </c>
      <c r="F78" s="99">
        <f t="shared" si="12"/>
        <v>0.88841980542232879</v>
      </c>
      <c r="G78" s="99">
        <f t="shared" si="12"/>
        <v>0.98508579254127548</v>
      </c>
      <c r="H78" s="99">
        <f t="shared" si="12"/>
        <v>0.16253502596876357</v>
      </c>
      <c r="I78" s="99">
        <f t="shared" si="12"/>
        <v>0.64164170999086523</v>
      </c>
      <c r="J78" s="99">
        <f t="shared" si="12"/>
        <v>1.789118249212909</v>
      </c>
      <c r="K78" s="99">
        <f t="shared" si="12"/>
        <v>1.0024891708475792</v>
      </c>
      <c r="L78" s="99">
        <f t="shared" si="12"/>
        <v>1.0350094390873943</v>
      </c>
      <c r="M78" s="99">
        <f t="shared" si="12"/>
        <v>0.18698850677693163</v>
      </c>
      <c r="N78" s="99">
        <f t="shared" si="12"/>
        <v>0.90446026483570174</v>
      </c>
      <c r="O78" s="99">
        <f t="shared" si="12"/>
        <v>0.89313670491512509</v>
      </c>
      <c r="P78" s="99">
        <f t="shared" si="12"/>
        <v>1.4448505395599494</v>
      </c>
      <c r="Q78" s="99">
        <f t="shared" si="12"/>
        <v>0.57578113347579096</v>
      </c>
      <c r="R78" s="99">
        <f t="shared" si="12"/>
        <v>1.6049254620282736</v>
      </c>
      <c r="S78" s="99">
        <f t="shared" si="12"/>
        <v>1.1456205615298654</v>
      </c>
      <c r="T78" s="99">
        <f t="shared" si="12"/>
        <v>0.89447145063439704</v>
      </c>
      <c r="U78" s="99">
        <f t="shared" si="12"/>
        <v>1.9204361376173562</v>
      </c>
      <c r="V78" s="99">
        <f t="shared" si="12"/>
        <v>0.55212933629721228</v>
      </c>
      <c r="W78" s="52" t="s">
        <v>40</v>
      </c>
      <c r="Y78" s="53"/>
      <c r="Z78" s="54"/>
    </row>
    <row r="80" spans="1:26" x14ac:dyDescent="0.25">
      <c r="B80" s="16"/>
    </row>
    <row r="81" spans="1:26" ht="15.75" thickBot="1" x14ac:dyDescent="0.3">
      <c r="B81" s="16"/>
    </row>
    <row r="82" spans="1:26" ht="15.75" thickBot="1" x14ac:dyDescent="0.3">
      <c r="B82" s="1" t="s">
        <v>49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Y82" s="2" t="s">
        <v>63</v>
      </c>
      <c r="Z82" s="3"/>
    </row>
    <row r="83" spans="1:26" ht="15.75" thickBot="1" x14ac:dyDescent="0.3">
      <c r="B83" s="6" t="s">
        <v>6</v>
      </c>
      <c r="C83" s="6" t="s">
        <v>7</v>
      </c>
      <c r="D83" s="6" t="s">
        <v>8</v>
      </c>
      <c r="E83" s="7" t="s">
        <v>9</v>
      </c>
      <c r="F83" s="7" t="s">
        <v>10</v>
      </c>
      <c r="G83" s="7" t="s">
        <v>11</v>
      </c>
      <c r="H83" s="7" t="s">
        <v>12</v>
      </c>
      <c r="I83" s="7" t="s">
        <v>13</v>
      </c>
      <c r="J83" s="7" t="s">
        <v>14</v>
      </c>
      <c r="K83" s="7" t="s">
        <v>15</v>
      </c>
      <c r="L83" s="7" t="s">
        <v>16</v>
      </c>
      <c r="M83" s="7" t="s">
        <v>17</v>
      </c>
      <c r="N83" s="7" t="s">
        <v>18</v>
      </c>
      <c r="O83" s="7" t="s">
        <v>19</v>
      </c>
      <c r="P83" s="7" t="s">
        <v>20</v>
      </c>
      <c r="Q83" s="7" t="s">
        <v>21</v>
      </c>
      <c r="R83" s="7" t="s">
        <v>22</v>
      </c>
      <c r="S83" s="7" t="s">
        <v>23</v>
      </c>
      <c r="T83" s="7" t="s">
        <v>24</v>
      </c>
      <c r="U83" s="7" t="s">
        <v>25</v>
      </c>
      <c r="V83" s="7" t="s">
        <v>26</v>
      </c>
      <c r="W83" s="8" t="s">
        <v>27</v>
      </c>
      <c r="X83" s="9"/>
      <c r="Y83" s="10"/>
      <c r="Z83" s="11"/>
    </row>
    <row r="84" spans="1:26" x14ac:dyDescent="0.25">
      <c r="A84" s="17" t="s">
        <v>29</v>
      </c>
      <c r="B84" s="16">
        <v>8.2155000000000005</v>
      </c>
      <c r="C84" s="100">
        <v>8.2997999999999994</v>
      </c>
      <c r="D84" s="16">
        <v>27.767700000000001</v>
      </c>
      <c r="E84" s="16">
        <v>10.2028</v>
      </c>
      <c r="F84" s="16">
        <v>5.5785999999999998</v>
      </c>
      <c r="G84" s="16">
        <v>8.3498000000000001</v>
      </c>
      <c r="H84" s="100">
        <v>28.0626</v>
      </c>
      <c r="I84" s="16">
        <v>6.1002000000000001</v>
      </c>
      <c r="J84" s="16">
        <v>7.0408999999999997</v>
      </c>
      <c r="K84" s="91">
        <v>24.405799999999999</v>
      </c>
      <c r="L84" s="16">
        <v>5.7393000000000001</v>
      </c>
      <c r="M84" s="91">
        <v>23.964200000000002</v>
      </c>
      <c r="N84" s="16">
        <v>7.6993999999999998</v>
      </c>
      <c r="O84" s="16">
        <v>8.0858000000000008</v>
      </c>
      <c r="P84" s="16">
        <v>11.8857</v>
      </c>
      <c r="Q84" s="16">
        <v>5.8296999999999999</v>
      </c>
      <c r="R84" s="16">
        <v>7.1498999999999997</v>
      </c>
      <c r="S84" s="16">
        <v>5.9908000000000001</v>
      </c>
      <c r="T84" s="16">
        <v>7.2237</v>
      </c>
      <c r="U84" s="16">
        <v>5.2312000000000003</v>
      </c>
      <c r="V84" s="16">
        <v>21.5702</v>
      </c>
      <c r="W84" s="18">
        <v>1</v>
      </c>
      <c r="X84" s="9"/>
      <c r="Y84" s="10"/>
      <c r="Z84" s="11"/>
    </row>
    <row r="85" spans="1:26" x14ac:dyDescent="0.25">
      <c r="A85" s="17"/>
      <c r="B85" s="16">
        <v>5.0697999999999999</v>
      </c>
      <c r="C85" s="100">
        <v>5.0896999999999997</v>
      </c>
      <c r="D85" s="16">
        <v>24.2042</v>
      </c>
      <c r="E85" s="16">
        <v>10.6662</v>
      </c>
      <c r="F85" s="16">
        <v>6.4992999999999999</v>
      </c>
      <c r="G85" s="16">
        <v>6.3026</v>
      </c>
      <c r="H85" s="100">
        <v>22.788599999999999</v>
      </c>
      <c r="I85" s="16">
        <v>6.9672000000000001</v>
      </c>
      <c r="J85" s="16">
        <v>4.6082000000000001</v>
      </c>
      <c r="K85" s="91">
        <v>17.4163</v>
      </c>
      <c r="L85" s="16">
        <v>5.8627000000000002</v>
      </c>
      <c r="M85" s="91">
        <v>17.9757</v>
      </c>
      <c r="N85" s="16">
        <v>6.2877000000000001</v>
      </c>
      <c r="O85" s="16">
        <v>6.5403000000000002</v>
      </c>
      <c r="P85" s="16">
        <v>12.65</v>
      </c>
      <c r="Q85" s="16">
        <v>5.0063000000000004</v>
      </c>
      <c r="R85" s="16">
        <v>5.8108000000000004</v>
      </c>
      <c r="S85" s="16">
        <v>7.4606000000000003</v>
      </c>
      <c r="T85" s="16">
        <v>8.1913</v>
      </c>
      <c r="U85" s="16">
        <v>3.4546999999999999</v>
      </c>
      <c r="V85" s="16">
        <v>15.651400000000001</v>
      </c>
      <c r="W85" s="18">
        <v>2</v>
      </c>
      <c r="X85" s="9"/>
      <c r="Y85" s="10"/>
      <c r="Z85" s="11"/>
    </row>
    <row r="86" spans="1:26" x14ac:dyDescent="0.25">
      <c r="A86" s="17"/>
      <c r="B86" s="16">
        <v>4.8190999999999997</v>
      </c>
      <c r="C86" s="100">
        <v>5.6388999999999996</v>
      </c>
      <c r="D86" s="16">
        <v>23.3916</v>
      </c>
      <c r="E86" s="16">
        <v>7.62</v>
      </c>
      <c r="F86" s="16">
        <v>4.4071999999999996</v>
      </c>
      <c r="G86" s="16">
        <v>7.6536999999999997</v>
      </c>
      <c r="H86" s="100">
        <v>20.8796</v>
      </c>
      <c r="I86" s="16">
        <v>6.4234999999999998</v>
      </c>
      <c r="J86" s="16">
        <v>5.0795000000000003</v>
      </c>
      <c r="K86" s="91">
        <v>16.9923</v>
      </c>
      <c r="L86" s="16">
        <v>5.0704000000000002</v>
      </c>
      <c r="M86" s="91">
        <v>21.327200000000001</v>
      </c>
      <c r="N86" s="16">
        <v>5.4539999999999997</v>
      </c>
      <c r="O86" s="16">
        <v>3.6454</v>
      </c>
      <c r="P86" s="16">
        <v>7.8010000000000002</v>
      </c>
      <c r="Q86" s="16">
        <v>4.6562000000000001</v>
      </c>
      <c r="R86" s="16">
        <v>6.2853000000000003</v>
      </c>
      <c r="S86" s="16">
        <v>6.4957000000000003</v>
      </c>
      <c r="T86" s="16">
        <v>7.0792000000000002</v>
      </c>
      <c r="U86" s="16">
        <v>5.5484</v>
      </c>
      <c r="V86" s="16">
        <v>11.892200000000001</v>
      </c>
      <c r="W86" s="18">
        <v>3</v>
      </c>
      <c r="X86" s="9"/>
      <c r="Y86" s="10"/>
      <c r="Z86" s="11"/>
    </row>
    <row r="87" spans="1:26" x14ac:dyDescent="0.25">
      <c r="A87" s="17"/>
      <c r="B87" s="16">
        <v>3.6198999999999999</v>
      </c>
      <c r="C87" s="100">
        <v>6.0795000000000003</v>
      </c>
      <c r="D87" s="16">
        <v>23.064299999999999</v>
      </c>
      <c r="E87" s="16">
        <v>10.0936</v>
      </c>
      <c r="F87" s="16">
        <v>6.1543000000000001</v>
      </c>
      <c r="G87" s="16">
        <v>7.6203000000000003</v>
      </c>
      <c r="H87" s="100">
        <v>22.505199999999999</v>
      </c>
      <c r="I87" s="16">
        <v>5.7645999999999997</v>
      </c>
      <c r="J87" s="16">
        <v>5.3369999999999997</v>
      </c>
      <c r="K87" s="91">
        <v>21.8748</v>
      </c>
      <c r="L87" s="16">
        <v>4.8973000000000004</v>
      </c>
      <c r="M87" s="91">
        <v>21.362200000000001</v>
      </c>
      <c r="N87" s="16">
        <v>6.34</v>
      </c>
      <c r="O87" s="16">
        <v>7.7350000000000003</v>
      </c>
      <c r="P87" s="16">
        <v>8.3948999999999998</v>
      </c>
      <c r="Q87" s="16">
        <v>6.1965000000000003</v>
      </c>
      <c r="R87" s="16">
        <v>7.4321999999999999</v>
      </c>
      <c r="S87" s="16">
        <v>7.9290000000000003</v>
      </c>
      <c r="T87" s="16">
        <v>5.9123999999999999</v>
      </c>
      <c r="U87" s="16">
        <v>5.0620000000000003</v>
      </c>
      <c r="V87" s="16">
        <v>14.4856</v>
      </c>
      <c r="W87" s="18">
        <v>4</v>
      </c>
      <c r="X87" s="9"/>
      <c r="Y87" s="10"/>
      <c r="Z87" s="11"/>
    </row>
    <row r="88" spans="1:26" x14ac:dyDescent="0.25">
      <c r="A88" s="17"/>
      <c r="B88" s="16">
        <v>3.7077</v>
      </c>
      <c r="C88" s="100">
        <v>6.3418999999999999</v>
      </c>
      <c r="D88" s="16">
        <v>20.477699999999999</v>
      </c>
      <c r="E88" s="16">
        <v>8.3172999999999995</v>
      </c>
      <c r="F88" s="16">
        <v>5.1551</v>
      </c>
      <c r="G88" s="16">
        <v>5.3689999999999998</v>
      </c>
      <c r="H88" s="100">
        <v>18.6355</v>
      </c>
      <c r="I88" s="16">
        <v>5.3045999999999998</v>
      </c>
      <c r="J88" s="16">
        <v>4.9108000000000001</v>
      </c>
      <c r="K88" s="91">
        <v>15.042199999999999</v>
      </c>
      <c r="L88" s="16">
        <v>4.9138999999999999</v>
      </c>
      <c r="M88" s="91">
        <v>19.109500000000001</v>
      </c>
      <c r="N88" s="16">
        <v>5.0293000000000001</v>
      </c>
      <c r="O88" s="16">
        <v>6.2199</v>
      </c>
      <c r="P88" s="16">
        <v>8.0657999999999994</v>
      </c>
      <c r="Q88" s="16">
        <v>4.8520000000000003</v>
      </c>
      <c r="R88" s="16">
        <v>4.7264999999999997</v>
      </c>
      <c r="S88" s="16">
        <v>5.6679000000000004</v>
      </c>
      <c r="T88" s="16">
        <v>4.0438999999999998</v>
      </c>
      <c r="U88" s="16">
        <v>5.5369999999999999</v>
      </c>
      <c r="V88" s="16">
        <v>15.305899999999999</v>
      </c>
      <c r="W88" s="18">
        <v>5</v>
      </c>
      <c r="X88" s="9"/>
      <c r="Y88" s="10"/>
      <c r="Z88" s="11"/>
    </row>
    <row r="89" spans="1:26" ht="15.75" thickBot="1" x14ac:dyDescent="0.3">
      <c r="A89" s="17"/>
      <c r="B89" s="22">
        <v>3.5708000000000002</v>
      </c>
      <c r="C89" s="101">
        <v>6.1561000000000003</v>
      </c>
      <c r="D89" s="22">
        <v>21.636099999999999</v>
      </c>
      <c r="E89" s="22">
        <v>10.17</v>
      </c>
      <c r="F89" s="22">
        <v>4.3327999999999998</v>
      </c>
      <c r="G89" s="22">
        <v>2.7149000000000001</v>
      </c>
      <c r="H89" s="101">
        <v>21.842199999999998</v>
      </c>
      <c r="I89" s="22">
        <v>5.8891</v>
      </c>
      <c r="J89" s="22">
        <v>4.2713000000000001</v>
      </c>
      <c r="K89" s="92">
        <v>17.1814</v>
      </c>
      <c r="L89" s="22">
        <v>4.97</v>
      </c>
      <c r="M89" s="92">
        <v>19.790900000000001</v>
      </c>
      <c r="N89" s="22">
        <v>4.2122000000000002</v>
      </c>
      <c r="O89" s="22">
        <v>4.4119999999999999</v>
      </c>
      <c r="P89" s="22">
        <v>9.5838999999999999</v>
      </c>
      <c r="Q89" s="22">
        <v>4.5358999999999998</v>
      </c>
      <c r="R89" s="22">
        <v>3.9055</v>
      </c>
      <c r="S89" s="22">
        <v>4.7233000000000001</v>
      </c>
      <c r="T89" s="22">
        <v>3.4906000000000001</v>
      </c>
      <c r="U89" s="22">
        <v>3.7269999999999999</v>
      </c>
      <c r="V89" s="22">
        <v>14.123699999999999</v>
      </c>
      <c r="W89" s="18">
        <v>6</v>
      </c>
      <c r="X89" s="9"/>
      <c r="Y89" s="10"/>
      <c r="Z89" s="11"/>
    </row>
    <row r="90" spans="1:26" x14ac:dyDescent="0.25">
      <c r="A90" s="26" t="s">
        <v>31</v>
      </c>
      <c r="B90" s="16">
        <v>4.8365</v>
      </c>
      <c r="C90" s="100">
        <v>5.1051000000000002</v>
      </c>
      <c r="D90" s="16">
        <v>24.1585</v>
      </c>
      <c r="E90" s="16">
        <v>7.7201000000000004</v>
      </c>
      <c r="F90" s="16">
        <v>3.9419</v>
      </c>
      <c r="G90" s="16">
        <v>5.0949</v>
      </c>
      <c r="H90" s="100">
        <v>19.938300000000002</v>
      </c>
      <c r="I90" s="16">
        <v>4.7979000000000003</v>
      </c>
      <c r="J90" s="16">
        <v>4.0675999999999997</v>
      </c>
      <c r="K90" s="91">
        <v>16.732099999999999</v>
      </c>
      <c r="L90" s="16">
        <v>4.1608999999999998</v>
      </c>
      <c r="M90" s="91">
        <v>17.933700000000002</v>
      </c>
      <c r="N90" s="16">
        <v>2.7210000000000001</v>
      </c>
      <c r="O90" s="16">
        <v>4.2694999999999999</v>
      </c>
      <c r="P90" s="16">
        <v>12.4161</v>
      </c>
      <c r="Q90" s="16">
        <v>3.3106</v>
      </c>
      <c r="R90" s="16">
        <v>4.0026999999999999</v>
      </c>
      <c r="S90" s="16">
        <v>5.3452999999999999</v>
      </c>
      <c r="T90" s="16">
        <v>4.8895999999999997</v>
      </c>
      <c r="U90" s="16">
        <v>0.93189999999999995</v>
      </c>
      <c r="V90" s="16">
        <v>15.115399999999999</v>
      </c>
      <c r="W90" s="18">
        <v>7</v>
      </c>
      <c r="X90" s="9"/>
      <c r="Y90" s="10"/>
      <c r="Z90" s="11"/>
    </row>
    <row r="91" spans="1:26" x14ac:dyDescent="0.25">
      <c r="A91" s="26"/>
      <c r="B91" s="16">
        <v>3.927</v>
      </c>
      <c r="C91" s="100">
        <v>6.2394999999999996</v>
      </c>
      <c r="D91" s="16">
        <v>23.5641</v>
      </c>
      <c r="E91" s="16">
        <v>8.6212</v>
      </c>
      <c r="F91" s="16">
        <v>6.1311</v>
      </c>
      <c r="G91" s="16">
        <v>8.0321999999999996</v>
      </c>
      <c r="H91" s="100">
        <v>22.0976</v>
      </c>
      <c r="I91" s="16">
        <v>6.9080000000000004</v>
      </c>
      <c r="J91" s="16">
        <v>7.0913000000000004</v>
      </c>
      <c r="K91" s="91">
        <v>17.141300000000001</v>
      </c>
      <c r="L91" s="16">
        <v>4.6946000000000003</v>
      </c>
      <c r="M91" s="91">
        <v>22.288</v>
      </c>
      <c r="N91" s="16">
        <v>4.9598000000000004</v>
      </c>
      <c r="O91" s="16">
        <v>6.7438000000000002</v>
      </c>
      <c r="P91" s="16">
        <v>9.8689999999999998</v>
      </c>
      <c r="Q91" s="16">
        <v>5.5476000000000001</v>
      </c>
      <c r="R91" s="16">
        <v>5.9051999999999998</v>
      </c>
      <c r="S91" s="16">
        <v>4.9607000000000001</v>
      </c>
      <c r="T91" s="16">
        <v>6.3369</v>
      </c>
      <c r="U91" s="16">
        <v>4.2436999999999996</v>
      </c>
      <c r="V91" s="16">
        <v>15.370699999999999</v>
      </c>
      <c r="W91" s="18">
        <v>8</v>
      </c>
      <c r="X91" s="9"/>
      <c r="Y91" s="10"/>
      <c r="Z91" s="11"/>
    </row>
    <row r="92" spans="1:26" x14ac:dyDescent="0.25">
      <c r="A92" s="26"/>
      <c r="B92" s="16">
        <v>4.6219000000000001</v>
      </c>
      <c r="C92" s="100">
        <v>4.3219000000000003</v>
      </c>
      <c r="D92" s="16">
        <v>21.299900000000001</v>
      </c>
      <c r="E92" s="16">
        <v>8.6401000000000003</v>
      </c>
      <c r="F92" s="16">
        <v>4.3833000000000002</v>
      </c>
      <c r="G92" s="16">
        <v>4.6641000000000004</v>
      </c>
      <c r="H92" s="100">
        <v>21.171099999999999</v>
      </c>
      <c r="I92" s="16">
        <v>6.1623999999999999</v>
      </c>
      <c r="J92" s="16">
        <v>4.774</v>
      </c>
      <c r="K92" s="91">
        <v>12.510199999999999</v>
      </c>
      <c r="L92" s="16">
        <v>4.9372999999999996</v>
      </c>
      <c r="M92" s="91">
        <v>16.372199999999999</v>
      </c>
      <c r="N92" s="16">
        <v>5.5551000000000004</v>
      </c>
      <c r="O92" s="16">
        <v>6.6154000000000002</v>
      </c>
      <c r="P92" s="16">
        <v>8.9926999999999992</v>
      </c>
      <c r="Q92" s="16">
        <v>4.1233000000000004</v>
      </c>
      <c r="R92" s="16">
        <v>5.2744</v>
      </c>
      <c r="S92" s="16">
        <v>4.4375</v>
      </c>
      <c r="T92" s="16">
        <v>5.8990999999999998</v>
      </c>
      <c r="U92" s="16">
        <v>4.7896999999999998</v>
      </c>
      <c r="V92" s="16">
        <v>13.5671</v>
      </c>
      <c r="W92" s="18">
        <v>9</v>
      </c>
      <c r="X92" s="9"/>
      <c r="Y92" s="10"/>
      <c r="Z92" s="11"/>
    </row>
    <row r="93" spans="1:26" x14ac:dyDescent="0.25">
      <c r="A93" s="26"/>
      <c r="B93" s="16">
        <v>4.5999999999999996</v>
      </c>
      <c r="C93" s="100">
        <v>6.4259000000000004</v>
      </c>
      <c r="D93" s="16">
        <v>25.861799999999999</v>
      </c>
      <c r="E93" s="16">
        <v>11.741899999999999</v>
      </c>
      <c r="F93" s="16">
        <v>7.1410999999999998</v>
      </c>
      <c r="G93" s="16">
        <v>8.0040999999999993</v>
      </c>
      <c r="H93" s="100">
        <v>24.615200000000002</v>
      </c>
      <c r="I93" s="16">
        <v>6.8000999999999996</v>
      </c>
      <c r="J93" s="16">
        <v>6.1588000000000003</v>
      </c>
      <c r="K93" s="91">
        <v>20.9313</v>
      </c>
      <c r="L93" s="16">
        <v>5.4352</v>
      </c>
      <c r="M93" s="91">
        <v>23.462199999999999</v>
      </c>
      <c r="N93" s="16">
        <v>7.2506000000000004</v>
      </c>
      <c r="O93" s="16">
        <v>7.8056000000000001</v>
      </c>
      <c r="P93" s="16">
        <v>11.5547</v>
      </c>
      <c r="Q93" s="16">
        <v>5.7561</v>
      </c>
      <c r="R93" s="16">
        <v>9.2157</v>
      </c>
      <c r="S93" s="16">
        <v>7.2990000000000004</v>
      </c>
      <c r="T93" s="16">
        <v>7.8665000000000003</v>
      </c>
      <c r="U93" s="16">
        <v>4.5442999999999998</v>
      </c>
      <c r="V93" s="16">
        <v>18.3672</v>
      </c>
      <c r="W93" s="18">
        <v>10</v>
      </c>
      <c r="X93" s="9"/>
      <c r="Y93" s="10"/>
      <c r="Z93" s="11"/>
    </row>
    <row r="94" spans="1:26" x14ac:dyDescent="0.25">
      <c r="A94" s="26"/>
      <c r="B94" s="16">
        <v>3.9777</v>
      </c>
      <c r="C94" s="100">
        <v>6.1321000000000003</v>
      </c>
      <c r="D94" s="16">
        <v>23.936</v>
      </c>
      <c r="E94" s="16">
        <v>9.6149000000000004</v>
      </c>
      <c r="F94" s="16">
        <v>4.7403000000000004</v>
      </c>
      <c r="G94" s="16">
        <v>7.1875999999999998</v>
      </c>
      <c r="H94" s="100">
        <v>23.328700000000001</v>
      </c>
      <c r="I94" s="16">
        <v>5.7096</v>
      </c>
      <c r="J94" s="16">
        <v>6.7984999999999998</v>
      </c>
      <c r="K94" s="91">
        <v>20.3062</v>
      </c>
      <c r="L94" s="16">
        <v>5.7209000000000003</v>
      </c>
      <c r="M94" s="91">
        <v>22.115400000000001</v>
      </c>
      <c r="N94" s="16">
        <v>6.1571999999999996</v>
      </c>
      <c r="O94" s="16">
        <v>6.1367000000000003</v>
      </c>
      <c r="P94" s="16">
        <v>7.8011999999999997</v>
      </c>
      <c r="Q94" s="16">
        <v>5.2423999999999999</v>
      </c>
      <c r="R94" s="16">
        <v>5.6486999999999998</v>
      </c>
      <c r="S94" s="16">
        <v>5.7470999999999997</v>
      </c>
      <c r="T94" s="16">
        <v>7.1670999999999996</v>
      </c>
      <c r="U94" s="16">
        <v>4.6760999999999999</v>
      </c>
      <c r="V94" s="16">
        <v>13.5786</v>
      </c>
      <c r="W94" s="18">
        <v>11</v>
      </c>
      <c r="X94" s="9"/>
      <c r="Y94" s="10"/>
      <c r="Z94" s="11"/>
    </row>
    <row r="95" spans="1:26" x14ac:dyDescent="0.25">
      <c r="A95" s="26"/>
      <c r="B95" s="16">
        <v>4.6984000000000004</v>
      </c>
      <c r="C95" s="100">
        <v>5.8856000000000002</v>
      </c>
      <c r="D95" s="16">
        <v>23.455300000000001</v>
      </c>
      <c r="E95" s="16">
        <v>10.838900000000001</v>
      </c>
      <c r="F95" s="16">
        <v>6.3674999999999997</v>
      </c>
      <c r="G95" s="16">
        <v>7.2233000000000001</v>
      </c>
      <c r="H95" s="100">
        <v>22.8096</v>
      </c>
      <c r="I95" s="16">
        <v>5.3526999999999996</v>
      </c>
      <c r="J95" s="16">
        <v>6.4881000000000002</v>
      </c>
      <c r="K95" s="91">
        <v>13.7423</v>
      </c>
      <c r="L95" s="16">
        <v>5.6059999999999999</v>
      </c>
      <c r="M95" s="91">
        <v>17.592199999999998</v>
      </c>
      <c r="N95" s="16">
        <v>7.2850000000000001</v>
      </c>
      <c r="O95" s="16">
        <v>6.0894000000000004</v>
      </c>
      <c r="P95" s="16">
        <v>6.2638999999999996</v>
      </c>
      <c r="Q95" s="16">
        <v>4.8757000000000001</v>
      </c>
      <c r="R95" s="16">
        <v>6.8041</v>
      </c>
      <c r="S95" s="16">
        <v>5.2784000000000004</v>
      </c>
      <c r="T95" s="16">
        <v>5.9015000000000004</v>
      </c>
      <c r="U95" s="16">
        <v>5.4054000000000002</v>
      </c>
      <c r="V95" s="16">
        <v>16.007999999999999</v>
      </c>
      <c r="W95" s="18">
        <v>12</v>
      </c>
      <c r="X95" s="9"/>
      <c r="Y95" s="10"/>
      <c r="Z95" s="11"/>
    </row>
    <row r="96" spans="1:26" x14ac:dyDescent="0.25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0"/>
      <c r="Z96" s="11"/>
    </row>
    <row r="97" spans="1:26" ht="15.75" thickBot="1" x14ac:dyDescent="0.3">
      <c r="B97" s="28" t="s">
        <v>6</v>
      </c>
      <c r="C97" s="28" t="s">
        <v>7</v>
      </c>
      <c r="D97" s="28" t="s">
        <v>8</v>
      </c>
      <c r="E97" s="5" t="s">
        <v>9</v>
      </c>
      <c r="F97" s="5" t="s">
        <v>10</v>
      </c>
      <c r="G97" s="5" t="s">
        <v>11</v>
      </c>
      <c r="H97" s="5" t="s">
        <v>12</v>
      </c>
      <c r="I97" s="5" t="s">
        <v>13</v>
      </c>
      <c r="J97" s="5" t="s">
        <v>14</v>
      </c>
      <c r="K97" s="5" t="s">
        <v>15</v>
      </c>
      <c r="L97" s="5" t="s">
        <v>16</v>
      </c>
      <c r="M97" s="5" t="s">
        <v>17</v>
      </c>
      <c r="N97" s="5" t="s">
        <v>18</v>
      </c>
      <c r="O97" s="5" t="s">
        <v>19</v>
      </c>
      <c r="P97" s="5" t="s">
        <v>20</v>
      </c>
      <c r="Q97" s="5" t="s">
        <v>21</v>
      </c>
      <c r="R97" s="5" t="s">
        <v>22</v>
      </c>
      <c r="S97" s="5" t="s">
        <v>23</v>
      </c>
      <c r="T97" s="5" t="s">
        <v>24</v>
      </c>
      <c r="U97" s="5" t="s">
        <v>25</v>
      </c>
      <c r="V97" s="5" t="s">
        <v>26</v>
      </c>
      <c r="W97" s="9"/>
      <c r="X97" s="9"/>
      <c r="Y97" s="10"/>
      <c r="Z97" s="11"/>
    </row>
    <row r="98" spans="1:26" ht="15.75" thickBot="1" x14ac:dyDescent="0.3">
      <c r="A98" s="31" t="s">
        <v>34</v>
      </c>
      <c r="B98" s="32" t="s">
        <v>35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3" t="s">
        <v>46</v>
      </c>
      <c r="X98" s="34" t="s">
        <v>37</v>
      </c>
      <c r="Y98" s="10"/>
      <c r="Z98" s="11"/>
    </row>
    <row r="99" spans="1:26" x14ac:dyDescent="0.25">
      <c r="A99" s="36"/>
      <c r="B99" s="65">
        <v>0.9372294372294373</v>
      </c>
      <c r="C99" s="65">
        <v>0.69913419913419916</v>
      </c>
      <c r="D99" s="64">
        <v>0.58874458874458879</v>
      </c>
      <c r="E99" s="65">
        <v>0.9372294372294373</v>
      </c>
      <c r="F99" s="65" t="s">
        <v>33</v>
      </c>
      <c r="G99" s="65" t="s">
        <v>33</v>
      </c>
      <c r="H99" s="64">
        <v>0.69913419913419916</v>
      </c>
      <c r="I99" s="65">
        <v>0.81818181818181823</v>
      </c>
      <c r="J99" s="65">
        <v>0.48484848484848486</v>
      </c>
      <c r="K99" s="65">
        <v>0.30952380952380953</v>
      </c>
      <c r="L99" s="65">
        <v>0.58874458874458879</v>
      </c>
      <c r="M99" s="65">
        <v>0.69913419913419916</v>
      </c>
      <c r="N99" s="65">
        <v>0.9372294372294373</v>
      </c>
      <c r="O99" s="65" t="s">
        <v>33</v>
      </c>
      <c r="P99" s="65">
        <v>0.9372294372294373</v>
      </c>
      <c r="Q99" s="65">
        <v>0.69913419913419916</v>
      </c>
      <c r="R99" s="65" t="s">
        <v>33</v>
      </c>
      <c r="S99" s="65">
        <v>0.17965367965367965</v>
      </c>
      <c r="T99" s="65" t="s">
        <v>33</v>
      </c>
      <c r="U99" s="65">
        <v>0.39393939393939392</v>
      </c>
      <c r="V99" s="65">
        <v>0.9372294372294373</v>
      </c>
      <c r="W99" s="40"/>
      <c r="X99" s="41" t="s">
        <v>39</v>
      </c>
      <c r="Y99" s="10"/>
      <c r="Z99" s="11"/>
    </row>
    <row r="100" spans="1:26" ht="15.75" thickBot="1" x14ac:dyDescent="0.3">
      <c r="A100" s="36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7"/>
      <c r="W100" s="44" t="s">
        <v>41</v>
      </c>
      <c r="Y100" s="10"/>
      <c r="Z100" s="11"/>
    </row>
    <row r="101" spans="1:26" x14ac:dyDescent="0.25">
      <c r="A101" s="36"/>
      <c r="B101" s="98">
        <f>AVERAGE(B84:B89)</f>
        <v>4.8338000000000001</v>
      </c>
      <c r="C101" s="98">
        <f t="shared" ref="C101:V101" si="13">AVERAGE(C84:C89)</f>
        <v>6.2676499999999997</v>
      </c>
      <c r="D101" s="98">
        <f t="shared" si="13"/>
        <v>23.423600000000004</v>
      </c>
      <c r="E101" s="98">
        <f t="shared" si="13"/>
        <v>9.5116500000000013</v>
      </c>
      <c r="F101" s="98">
        <f t="shared" si="13"/>
        <v>5.3545499999999997</v>
      </c>
      <c r="G101" s="98">
        <f t="shared" si="13"/>
        <v>6.3350499999999998</v>
      </c>
      <c r="H101" s="98">
        <f t="shared" si="13"/>
        <v>22.45228333333333</v>
      </c>
      <c r="I101" s="98">
        <f t="shared" si="13"/>
        <v>6.074866666666666</v>
      </c>
      <c r="J101" s="98">
        <f t="shared" si="13"/>
        <v>5.2079499999999994</v>
      </c>
      <c r="K101" s="98">
        <f t="shared" si="13"/>
        <v>18.8188</v>
      </c>
      <c r="L101" s="98">
        <f t="shared" si="13"/>
        <v>5.2422666666666666</v>
      </c>
      <c r="M101" s="98">
        <f t="shared" si="13"/>
        <v>20.588283333333333</v>
      </c>
      <c r="N101" s="98">
        <f t="shared" si="13"/>
        <v>5.8370999999999995</v>
      </c>
      <c r="O101" s="98">
        <f t="shared" si="13"/>
        <v>6.1063999999999998</v>
      </c>
      <c r="P101" s="98">
        <f t="shared" si="13"/>
        <v>9.7302166666666654</v>
      </c>
      <c r="Q101" s="98">
        <f t="shared" si="13"/>
        <v>5.1794333333333329</v>
      </c>
      <c r="R101" s="98">
        <f t="shared" si="13"/>
        <v>5.8850333333333325</v>
      </c>
      <c r="S101" s="98">
        <f t="shared" si="13"/>
        <v>6.377883333333334</v>
      </c>
      <c r="T101" s="98">
        <f t="shared" si="13"/>
        <v>5.9901833333333334</v>
      </c>
      <c r="U101" s="98">
        <f t="shared" si="13"/>
        <v>4.7600500000000006</v>
      </c>
      <c r="V101" s="98">
        <f t="shared" si="13"/>
        <v>15.504833333333332</v>
      </c>
      <c r="W101" s="48" t="s">
        <v>38</v>
      </c>
      <c r="Y101" s="10"/>
      <c r="Z101" s="11"/>
    </row>
    <row r="102" spans="1:26" x14ac:dyDescent="0.25">
      <c r="A102" s="36"/>
      <c r="B102" s="98">
        <f>STDEV(B84:B89)</f>
        <v>1.7792487403395854</v>
      </c>
      <c r="C102" s="98">
        <f t="shared" ref="C102:V102" si="14">STDEV(C84:C89)</f>
        <v>1.0923262584960602</v>
      </c>
      <c r="D102" s="98">
        <f t="shared" si="14"/>
        <v>2.5093483106177201</v>
      </c>
      <c r="E102" s="98">
        <f t="shared" si="14"/>
        <v>1.2318746847792408</v>
      </c>
      <c r="F102" s="98">
        <f t="shared" si="14"/>
        <v>0.89235378802356224</v>
      </c>
      <c r="G102" s="98">
        <f t="shared" si="14"/>
        <v>2.0731480687591981</v>
      </c>
      <c r="H102" s="98">
        <f t="shared" si="14"/>
        <v>3.1306527028188293</v>
      </c>
      <c r="I102" s="98">
        <f t="shared" si="14"/>
        <v>0.57315463067715566</v>
      </c>
      <c r="J102" s="98">
        <f t="shared" si="14"/>
        <v>0.97140829881157631</v>
      </c>
      <c r="K102" s="98">
        <f t="shared" si="14"/>
        <v>3.5440259541939056</v>
      </c>
      <c r="L102" s="98">
        <f t="shared" si="14"/>
        <v>0.43874220524889862</v>
      </c>
      <c r="M102" s="98">
        <f t="shared" si="14"/>
        <v>2.1066547029987306</v>
      </c>
      <c r="N102" s="98">
        <f t="shared" si="14"/>
        <v>1.2135663574770024</v>
      </c>
      <c r="O102" s="98">
        <f t="shared" si="14"/>
        <v>1.7719495557154024</v>
      </c>
      <c r="P102" s="98">
        <f t="shared" si="14"/>
        <v>2.072094692253871</v>
      </c>
      <c r="Q102" s="98">
        <f t="shared" si="14"/>
        <v>0.67562820446357064</v>
      </c>
      <c r="R102" s="98">
        <f t="shared" si="14"/>
        <v>1.3725952115123674</v>
      </c>
      <c r="S102" s="98">
        <f t="shared" si="14"/>
        <v>1.1818354291806694</v>
      </c>
      <c r="T102" s="98">
        <f t="shared" si="14"/>
        <v>1.8758689265688762</v>
      </c>
      <c r="U102" s="98">
        <f t="shared" si="14"/>
        <v>0.92837859464767758</v>
      </c>
      <c r="V102" s="98">
        <f t="shared" si="14"/>
        <v>3.251067964018393</v>
      </c>
      <c r="W102" s="48" t="s">
        <v>40</v>
      </c>
      <c r="Y102" s="10"/>
      <c r="Z102" s="11"/>
    </row>
    <row r="103" spans="1:26" ht="15.75" thickBot="1" x14ac:dyDescent="0.3">
      <c r="A103" s="36"/>
      <c r="B103" s="98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49" t="s">
        <v>42</v>
      </c>
      <c r="Y103" s="10"/>
      <c r="Z103" s="11"/>
    </row>
    <row r="104" spans="1:26" x14ac:dyDescent="0.25">
      <c r="A104" s="36"/>
      <c r="B104" s="98">
        <f>AVERAGE(B90:B95)</f>
        <v>4.4435833333333328</v>
      </c>
      <c r="C104" s="98">
        <f t="shared" ref="C104:V104" si="15">AVERAGE(C90:C95)</f>
        <v>5.6850166666666668</v>
      </c>
      <c r="D104" s="98">
        <f t="shared" si="15"/>
        <v>23.712599999999998</v>
      </c>
      <c r="E104" s="98">
        <f t="shared" si="15"/>
        <v>9.5295166666666677</v>
      </c>
      <c r="F104" s="98">
        <f t="shared" si="15"/>
        <v>5.4508666666666672</v>
      </c>
      <c r="G104" s="98">
        <f t="shared" si="15"/>
        <v>6.7010333333333341</v>
      </c>
      <c r="H104" s="98">
        <f t="shared" si="15"/>
        <v>22.326750000000001</v>
      </c>
      <c r="I104" s="98">
        <f t="shared" si="15"/>
        <v>5.9551166666666662</v>
      </c>
      <c r="J104" s="98">
        <f t="shared" si="15"/>
        <v>5.8963833333333335</v>
      </c>
      <c r="K104" s="98">
        <f t="shared" si="15"/>
        <v>16.893899999999999</v>
      </c>
      <c r="L104" s="98">
        <f t="shared" si="15"/>
        <v>5.0924833333333339</v>
      </c>
      <c r="M104" s="98">
        <f t="shared" si="15"/>
        <v>19.960616666666667</v>
      </c>
      <c r="N104" s="98">
        <f t="shared" si="15"/>
        <v>5.6547833333333335</v>
      </c>
      <c r="O104" s="98">
        <f t="shared" si="15"/>
        <v>6.2767333333333335</v>
      </c>
      <c r="P104" s="98">
        <f t="shared" si="15"/>
        <v>9.4829333333333334</v>
      </c>
      <c r="Q104" s="98">
        <f t="shared" si="15"/>
        <v>4.8092833333333331</v>
      </c>
      <c r="R104" s="98">
        <f t="shared" si="15"/>
        <v>6.1417999999999999</v>
      </c>
      <c r="S104" s="98">
        <f t="shared" si="15"/>
        <v>5.511333333333333</v>
      </c>
      <c r="T104" s="98">
        <f t="shared" si="15"/>
        <v>6.3434499999999998</v>
      </c>
      <c r="U104" s="98">
        <f t="shared" si="15"/>
        <v>4.0985166666666659</v>
      </c>
      <c r="V104" s="98">
        <f t="shared" si="15"/>
        <v>15.334499999999998</v>
      </c>
      <c r="W104" s="48" t="s">
        <v>38</v>
      </c>
      <c r="Y104" s="10"/>
      <c r="Z104" s="11"/>
    </row>
    <row r="105" spans="1:26" ht="15.75" thickBot="1" x14ac:dyDescent="0.3">
      <c r="A105" s="50"/>
      <c r="B105" s="99">
        <f>STDEV(B90:B95)</f>
        <v>0.38973931501282583</v>
      </c>
      <c r="C105" s="99">
        <f t="shared" ref="C105:V105" si="16">STDEV(C90:C95)</f>
        <v>0.81127892223739306</v>
      </c>
      <c r="D105" s="99">
        <f t="shared" si="16"/>
        <v>1.4681397644638599</v>
      </c>
      <c r="E105" s="99">
        <f t="shared" si="16"/>
        <v>1.5170039478085224</v>
      </c>
      <c r="F105" s="99">
        <f t="shared" si="16"/>
        <v>1.271330543433397</v>
      </c>
      <c r="G105" s="99">
        <f t="shared" si="16"/>
        <v>1.4634383289591191</v>
      </c>
      <c r="H105" s="99">
        <f t="shared" si="16"/>
        <v>1.6472268438196362</v>
      </c>
      <c r="I105" s="99">
        <f t="shared" si="16"/>
        <v>0.82792325107262432</v>
      </c>
      <c r="J105" s="99">
        <f t="shared" si="16"/>
        <v>1.2053899176891552</v>
      </c>
      <c r="K105" s="99">
        <f t="shared" si="16"/>
        <v>3.3817505614696008</v>
      </c>
      <c r="L105" s="99">
        <f t="shared" si="16"/>
        <v>0.60436778675460434</v>
      </c>
      <c r="M105" s="99">
        <f t="shared" si="16"/>
        <v>2.9971791100410892</v>
      </c>
      <c r="N105" s="99">
        <f t="shared" si="16"/>
        <v>1.7062639284901588</v>
      </c>
      <c r="O105" s="99">
        <f t="shared" si="16"/>
        <v>1.1622365020367682</v>
      </c>
      <c r="P105" s="99">
        <f t="shared" si="16"/>
        <v>2.3011068038373712</v>
      </c>
      <c r="Q105" s="99">
        <f t="shared" si="16"/>
        <v>0.93275928173707834</v>
      </c>
      <c r="R105" s="99">
        <f t="shared" si="16"/>
        <v>1.7615198687497102</v>
      </c>
      <c r="S105" s="99">
        <f t="shared" si="16"/>
        <v>0.97872142444450494</v>
      </c>
      <c r="T105" s="99">
        <f t="shared" si="16"/>
        <v>1.0492444972455213</v>
      </c>
      <c r="U105" s="99">
        <f t="shared" si="16"/>
        <v>1.597907572316581</v>
      </c>
      <c r="V105" s="99">
        <f t="shared" si="16"/>
        <v>1.7836521163052088</v>
      </c>
      <c r="W105" s="52" t="s">
        <v>40</v>
      </c>
      <c r="Y105" s="53"/>
      <c r="Z105" s="54"/>
    </row>
    <row r="108" spans="1:26" ht="15.75" thickBot="1" x14ac:dyDescent="0.3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6" ht="15.75" thickBot="1" x14ac:dyDescent="0.3">
      <c r="B109" s="1" t="s">
        <v>51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Y109" s="2" t="s">
        <v>64</v>
      </c>
      <c r="Z109" s="3"/>
    </row>
    <row r="110" spans="1:26" ht="15.75" thickBot="1" x14ac:dyDescent="0.3">
      <c r="B110" s="6" t="s">
        <v>6</v>
      </c>
      <c r="C110" s="6" t="s">
        <v>7</v>
      </c>
      <c r="D110" s="6" t="s">
        <v>8</v>
      </c>
      <c r="E110" s="7" t="s">
        <v>9</v>
      </c>
      <c r="F110" s="7" t="s">
        <v>10</v>
      </c>
      <c r="G110" s="7" t="s">
        <v>11</v>
      </c>
      <c r="H110" s="7" t="s">
        <v>12</v>
      </c>
      <c r="I110" s="7" t="s">
        <v>13</v>
      </c>
      <c r="J110" s="7" t="s">
        <v>14</v>
      </c>
      <c r="K110" s="7" t="s">
        <v>15</v>
      </c>
      <c r="L110" s="7" t="s">
        <v>16</v>
      </c>
      <c r="M110" s="7" t="s">
        <v>17</v>
      </c>
      <c r="N110" s="7" t="s">
        <v>18</v>
      </c>
      <c r="O110" s="7" t="s">
        <v>19</v>
      </c>
      <c r="P110" s="7" t="s">
        <v>20</v>
      </c>
      <c r="Q110" s="7" t="s">
        <v>21</v>
      </c>
      <c r="R110" s="7" t="s">
        <v>22</v>
      </c>
      <c r="S110" s="7" t="s">
        <v>23</v>
      </c>
      <c r="T110" s="7" t="s">
        <v>24</v>
      </c>
      <c r="U110" s="7" t="s">
        <v>25</v>
      </c>
      <c r="V110" s="7" t="s">
        <v>26</v>
      </c>
      <c r="W110" s="8" t="s">
        <v>27</v>
      </c>
      <c r="X110" s="9"/>
      <c r="Y110" s="10"/>
      <c r="Z110" s="11"/>
    </row>
    <row r="111" spans="1:26" x14ac:dyDescent="0.25">
      <c r="A111" s="17" t="s">
        <v>29</v>
      </c>
      <c r="B111" s="16">
        <v>50.615400000000001</v>
      </c>
      <c r="C111" s="100">
        <v>42.898499999999999</v>
      </c>
      <c r="D111" s="16">
        <v>149.5025</v>
      </c>
      <c r="E111" s="16">
        <v>53.1233</v>
      </c>
      <c r="F111" s="16">
        <v>41.0182</v>
      </c>
      <c r="G111" s="16">
        <v>54.455300000000001</v>
      </c>
      <c r="H111" s="100">
        <v>150.05789999999999</v>
      </c>
      <c r="I111" s="16">
        <v>36.321899999999999</v>
      </c>
      <c r="J111" s="16">
        <v>45.476799999999997</v>
      </c>
      <c r="K111" s="91">
        <v>122.74469999999999</v>
      </c>
      <c r="L111" s="16">
        <v>39.369900000000001</v>
      </c>
      <c r="M111" s="91">
        <v>127.59229999999999</v>
      </c>
      <c r="N111" s="16">
        <v>44.413899999999998</v>
      </c>
      <c r="O111" s="16">
        <v>49.557400000000001</v>
      </c>
      <c r="P111" s="16">
        <v>77.840299999999999</v>
      </c>
      <c r="Q111" s="16">
        <v>22.9741</v>
      </c>
      <c r="R111" s="16">
        <v>40.5137</v>
      </c>
      <c r="S111" s="16">
        <v>36.997100000000003</v>
      </c>
      <c r="T111" s="16">
        <v>37.994399999999999</v>
      </c>
      <c r="U111" s="16">
        <v>38.349200000000003</v>
      </c>
      <c r="V111" s="16">
        <v>113.5523</v>
      </c>
      <c r="W111" s="18">
        <v>1</v>
      </c>
      <c r="X111" s="9"/>
      <c r="Y111" s="10"/>
      <c r="Z111" s="11"/>
    </row>
    <row r="112" spans="1:26" x14ac:dyDescent="0.25">
      <c r="A112" s="17"/>
      <c r="B112" s="16">
        <v>22.658799999999999</v>
      </c>
      <c r="C112" s="100">
        <v>18.750299999999999</v>
      </c>
      <c r="D112" s="16">
        <v>120.0836</v>
      </c>
      <c r="E112" s="16">
        <v>57.377699999999997</v>
      </c>
      <c r="F112" s="16">
        <v>28.3368</v>
      </c>
      <c r="G112" s="16">
        <v>44.878700000000002</v>
      </c>
      <c r="H112" s="100">
        <v>113.5984</v>
      </c>
      <c r="I112" s="16">
        <v>37.424700000000001</v>
      </c>
      <c r="J112" s="16">
        <v>20.4313</v>
      </c>
      <c r="K112" s="91">
        <v>99.099000000000004</v>
      </c>
      <c r="L112" s="16">
        <v>34.029400000000003</v>
      </c>
      <c r="M112" s="91">
        <v>95.661299999999997</v>
      </c>
      <c r="N112" s="16">
        <v>37.221400000000003</v>
      </c>
      <c r="O112" s="16">
        <v>24.732199999999999</v>
      </c>
      <c r="P112" s="16">
        <v>58.662300000000002</v>
      </c>
      <c r="Q112" s="16">
        <v>25.514600000000002</v>
      </c>
      <c r="R112" s="16">
        <v>28.741700000000002</v>
      </c>
      <c r="S112" s="16">
        <v>42.003700000000002</v>
      </c>
      <c r="T112" s="16">
        <v>41.114800000000002</v>
      </c>
      <c r="U112" s="16">
        <v>18.057500000000001</v>
      </c>
      <c r="V112" s="16">
        <v>79.258799999999994</v>
      </c>
      <c r="W112" s="18">
        <v>2</v>
      </c>
      <c r="X112" s="9"/>
      <c r="Y112" s="10"/>
      <c r="Z112" s="11"/>
    </row>
    <row r="113" spans="1:26" x14ac:dyDescent="0.25">
      <c r="A113" s="17"/>
      <c r="B113" s="16">
        <v>22.084199999999999</v>
      </c>
      <c r="C113" s="100">
        <v>30.333600000000001</v>
      </c>
      <c r="D113" s="16">
        <v>113.6815</v>
      </c>
      <c r="E113" s="16">
        <v>41.443199999999997</v>
      </c>
      <c r="F113" s="16">
        <v>33.402799999999999</v>
      </c>
      <c r="G113" s="16">
        <v>39.8217</v>
      </c>
      <c r="H113" s="100">
        <v>96.000299999999996</v>
      </c>
      <c r="I113" s="16">
        <v>43.1083</v>
      </c>
      <c r="J113" s="16">
        <v>21.2592</v>
      </c>
      <c r="K113" s="91">
        <v>83.345799999999997</v>
      </c>
      <c r="L113" s="16">
        <v>29.561</v>
      </c>
      <c r="M113" s="91">
        <v>104.9252</v>
      </c>
      <c r="N113" s="16">
        <v>41.543100000000003</v>
      </c>
      <c r="O113" s="16">
        <v>17.3626</v>
      </c>
      <c r="P113" s="16">
        <v>77.636700000000005</v>
      </c>
      <c r="Q113" s="16">
        <v>20.805099999999999</v>
      </c>
      <c r="R113" s="16">
        <v>53.709600000000002</v>
      </c>
      <c r="S113" s="16">
        <v>44.980699999999999</v>
      </c>
      <c r="T113" s="16">
        <v>41.807699999999997</v>
      </c>
      <c r="U113" s="16">
        <v>30.374600000000001</v>
      </c>
      <c r="V113" s="16">
        <v>78.050799999999995</v>
      </c>
      <c r="W113" s="18">
        <v>3</v>
      </c>
      <c r="X113" s="9"/>
      <c r="Y113" s="10"/>
      <c r="Z113" s="11"/>
    </row>
    <row r="114" spans="1:26" x14ac:dyDescent="0.25">
      <c r="A114" s="17"/>
      <c r="B114" s="16">
        <v>20.208400000000001</v>
      </c>
      <c r="C114" s="100">
        <v>37.918399999999998</v>
      </c>
      <c r="D114" s="16">
        <v>118.9288</v>
      </c>
      <c r="E114" s="16">
        <v>52.152999999999999</v>
      </c>
      <c r="F114" s="16">
        <v>42.233800000000002</v>
      </c>
      <c r="G114" s="16">
        <v>45.950099999999999</v>
      </c>
      <c r="H114" s="100">
        <v>112.5279</v>
      </c>
      <c r="I114" s="16">
        <v>42.723399999999998</v>
      </c>
      <c r="J114" s="16">
        <v>43.594200000000001</v>
      </c>
      <c r="K114" s="91">
        <v>105.6532</v>
      </c>
      <c r="L114" s="16">
        <v>26.6357</v>
      </c>
      <c r="M114" s="91">
        <v>114.4931</v>
      </c>
      <c r="N114" s="16">
        <v>37.909799999999997</v>
      </c>
      <c r="O114" s="16">
        <v>40.910600000000002</v>
      </c>
      <c r="P114" s="16">
        <v>41.555500000000002</v>
      </c>
      <c r="Q114" s="16">
        <v>26.104399999999998</v>
      </c>
      <c r="R114" s="16">
        <v>51.950099999999999</v>
      </c>
      <c r="S114" s="16">
        <v>58.5824</v>
      </c>
      <c r="T114" s="16">
        <v>37.933399999999999</v>
      </c>
      <c r="U114" s="16">
        <v>41.322099999999999</v>
      </c>
      <c r="V114" s="16">
        <v>77.5441</v>
      </c>
      <c r="W114" s="18">
        <v>4</v>
      </c>
      <c r="X114" s="9"/>
      <c r="Y114" s="10"/>
      <c r="Z114" s="11"/>
    </row>
    <row r="115" spans="1:26" x14ac:dyDescent="0.25">
      <c r="A115" s="17"/>
      <c r="B115" s="16">
        <v>22.041899999999998</v>
      </c>
      <c r="C115" s="100">
        <v>33.8215</v>
      </c>
      <c r="D115" s="16">
        <v>102.5491</v>
      </c>
      <c r="E115" s="16">
        <v>43.293999999999997</v>
      </c>
      <c r="F115" s="16">
        <v>20.470700000000001</v>
      </c>
      <c r="G115" s="16">
        <v>27.2026</v>
      </c>
      <c r="H115" s="100">
        <v>89.736400000000003</v>
      </c>
      <c r="I115" s="16">
        <v>30.559699999999999</v>
      </c>
      <c r="J115" s="16">
        <v>19.664899999999999</v>
      </c>
      <c r="K115" s="91">
        <v>69.055999999999997</v>
      </c>
      <c r="L115" s="16">
        <v>25.42</v>
      </c>
      <c r="M115" s="91">
        <v>96.704099999999997</v>
      </c>
      <c r="N115" s="16">
        <v>14.9307</v>
      </c>
      <c r="O115" s="16">
        <v>38.118299999999998</v>
      </c>
      <c r="P115" s="16">
        <v>36.244900000000001</v>
      </c>
      <c r="Q115" s="16">
        <v>20.023399999999999</v>
      </c>
      <c r="R115" s="16">
        <v>19.2501</v>
      </c>
      <c r="S115" s="16">
        <v>28.7714</v>
      </c>
      <c r="T115" s="16">
        <v>35.0745</v>
      </c>
      <c r="U115" s="16">
        <v>37.8003</v>
      </c>
      <c r="V115" s="16">
        <v>88.43</v>
      </c>
      <c r="W115" s="18">
        <v>5</v>
      </c>
      <c r="X115" s="9"/>
      <c r="Y115" s="10"/>
      <c r="Z115" s="11"/>
    </row>
    <row r="116" spans="1:26" ht="15.75" thickBot="1" x14ac:dyDescent="0.3">
      <c r="A116" s="17"/>
      <c r="B116" s="22">
        <v>21.765599999999999</v>
      </c>
      <c r="C116" s="101">
        <v>29.985800000000001</v>
      </c>
      <c r="D116" s="22">
        <v>105.2812</v>
      </c>
      <c r="E116" s="22">
        <v>51.402200000000001</v>
      </c>
      <c r="F116" s="22">
        <v>20.8185</v>
      </c>
      <c r="G116" s="22">
        <v>9.7721</v>
      </c>
      <c r="H116" s="101">
        <v>102.8961</v>
      </c>
      <c r="I116" s="22">
        <v>35.553100000000001</v>
      </c>
      <c r="J116" s="22">
        <v>19.226199999999999</v>
      </c>
      <c r="K116" s="92">
        <v>87.676299999999998</v>
      </c>
      <c r="L116" s="22">
        <v>28.2012</v>
      </c>
      <c r="M116" s="92">
        <v>105.874</v>
      </c>
      <c r="N116" s="22">
        <v>26.710599999999999</v>
      </c>
      <c r="O116" s="22">
        <v>24.5548</v>
      </c>
      <c r="P116" s="22">
        <v>41.762900000000002</v>
      </c>
      <c r="Q116" s="22">
        <v>20.730799999999999</v>
      </c>
      <c r="R116" s="22">
        <v>8.5991</v>
      </c>
      <c r="S116" s="22">
        <v>26.595500000000001</v>
      </c>
      <c r="T116" s="22">
        <v>22.1006</v>
      </c>
      <c r="U116" s="22">
        <v>32.561500000000002</v>
      </c>
      <c r="V116" s="22">
        <v>83.072199999999995</v>
      </c>
      <c r="W116" s="18">
        <v>6</v>
      </c>
      <c r="X116" s="9"/>
      <c r="Y116" s="10"/>
      <c r="Z116" s="11"/>
    </row>
    <row r="117" spans="1:26" x14ac:dyDescent="0.25">
      <c r="A117" s="26" t="s">
        <v>31</v>
      </c>
      <c r="B117" s="16">
        <v>22.579699999999999</v>
      </c>
      <c r="C117" s="100">
        <v>32.840699999999998</v>
      </c>
      <c r="D117" s="16">
        <v>122.4832</v>
      </c>
      <c r="E117" s="16">
        <v>44.974499999999999</v>
      </c>
      <c r="F117" s="16">
        <v>17.8125</v>
      </c>
      <c r="G117" s="16">
        <v>36.1785</v>
      </c>
      <c r="H117" s="100">
        <v>97.195700000000002</v>
      </c>
      <c r="I117" s="16">
        <v>31.42</v>
      </c>
      <c r="J117" s="16">
        <v>22.8093</v>
      </c>
      <c r="K117" s="91">
        <v>85.367500000000007</v>
      </c>
      <c r="L117" s="16">
        <v>23.0154</v>
      </c>
      <c r="M117" s="91">
        <v>91.252399999999994</v>
      </c>
      <c r="N117" s="16">
        <v>17.884799999999998</v>
      </c>
      <c r="O117" s="16">
        <v>20.4145</v>
      </c>
      <c r="P117" s="16">
        <v>68.557400000000001</v>
      </c>
      <c r="Q117" s="16">
        <v>19.4499</v>
      </c>
      <c r="R117" s="16">
        <v>33.594700000000003</v>
      </c>
      <c r="S117" s="16">
        <v>31.583100000000002</v>
      </c>
      <c r="T117" s="16">
        <v>26.4863</v>
      </c>
      <c r="U117" s="16">
        <v>9.1667000000000005</v>
      </c>
      <c r="V117" s="16">
        <v>87.364699999999999</v>
      </c>
      <c r="W117" s="18">
        <v>7</v>
      </c>
      <c r="X117" s="9"/>
      <c r="Y117" s="10"/>
      <c r="Z117" s="11"/>
    </row>
    <row r="118" spans="1:26" x14ac:dyDescent="0.25">
      <c r="A118" s="26"/>
      <c r="B118" s="16">
        <v>24.107700000000001</v>
      </c>
      <c r="C118" s="100">
        <v>25.028700000000001</v>
      </c>
      <c r="D118" s="16">
        <v>118.7281</v>
      </c>
      <c r="E118" s="16">
        <v>41.043999999999997</v>
      </c>
      <c r="F118" s="16">
        <v>38.729399999999998</v>
      </c>
      <c r="G118" s="16">
        <v>61.159300000000002</v>
      </c>
      <c r="H118" s="100">
        <v>108.629</v>
      </c>
      <c r="I118" s="16">
        <v>31.416899999999998</v>
      </c>
      <c r="J118" s="16">
        <v>41.186100000000003</v>
      </c>
      <c r="K118" s="91">
        <v>79.306399999999996</v>
      </c>
      <c r="L118" s="16">
        <v>33.261899999999997</v>
      </c>
      <c r="M118" s="91">
        <v>115.9807</v>
      </c>
      <c r="N118" s="16">
        <v>31.2835</v>
      </c>
      <c r="O118" s="16">
        <v>33.604300000000002</v>
      </c>
      <c r="P118" s="16">
        <v>52.475999999999999</v>
      </c>
      <c r="Q118" s="16">
        <v>21.803799999999999</v>
      </c>
      <c r="R118" s="16">
        <v>47.890500000000003</v>
      </c>
      <c r="S118" s="16">
        <v>29.4895</v>
      </c>
      <c r="T118" s="16">
        <v>29.712199999999999</v>
      </c>
      <c r="U118" s="16">
        <v>15.1442</v>
      </c>
      <c r="V118" s="16">
        <v>79.474599999999995</v>
      </c>
      <c r="W118" s="18">
        <v>8</v>
      </c>
      <c r="X118" s="9"/>
      <c r="Y118" s="10"/>
      <c r="Z118" s="11"/>
    </row>
    <row r="119" spans="1:26" x14ac:dyDescent="0.25">
      <c r="A119" s="26"/>
      <c r="B119" s="16">
        <v>30.3309</v>
      </c>
      <c r="C119" s="100">
        <v>20.992699999999999</v>
      </c>
      <c r="D119" s="16">
        <v>114.569</v>
      </c>
      <c r="E119" s="16">
        <v>60.156999999999996</v>
      </c>
      <c r="F119" s="16">
        <v>26.126000000000001</v>
      </c>
      <c r="G119" s="16">
        <v>33.858600000000003</v>
      </c>
      <c r="H119" s="100">
        <v>105.9175</v>
      </c>
      <c r="I119" s="16">
        <v>30.4236</v>
      </c>
      <c r="J119" s="16">
        <v>25.527699999999999</v>
      </c>
      <c r="K119" s="91">
        <v>64.4512</v>
      </c>
      <c r="L119" s="16">
        <v>25.5746</v>
      </c>
      <c r="M119" s="91">
        <v>91.221199999999996</v>
      </c>
      <c r="N119" s="16">
        <v>29.148700000000002</v>
      </c>
      <c r="O119" s="16">
        <v>39.627899999999997</v>
      </c>
      <c r="P119" s="16">
        <v>53.140099999999997</v>
      </c>
      <c r="Q119" s="16">
        <v>22.9939</v>
      </c>
      <c r="R119" s="16">
        <v>31.0199</v>
      </c>
      <c r="S119" s="16">
        <v>25.817900000000002</v>
      </c>
      <c r="T119" s="16">
        <v>29.0578</v>
      </c>
      <c r="U119" s="16">
        <v>33.622999999999998</v>
      </c>
      <c r="V119" s="16">
        <v>74.145600000000002</v>
      </c>
      <c r="W119" s="18">
        <v>9</v>
      </c>
      <c r="X119" s="9"/>
      <c r="Y119" s="10"/>
      <c r="Z119" s="11"/>
    </row>
    <row r="120" spans="1:26" x14ac:dyDescent="0.25">
      <c r="A120" s="26"/>
      <c r="B120" s="16">
        <v>25.805099999999999</v>
      </c>
      <c r="C120" s="100">
        <v>34.367199999999997</v>
      </c>
      <c r="D120" s="16">
        <v>138.50040000000001</v>
      </c>
      <c r="E120" s="16">
        <v>72.253200000000007</v>
      </c>
      <c r="F120" s="16">
        <v>55.765799999999999</v>
      </c>
      <c r="G120" s="16">
        <v>61.599899999999998</v>
      </c>
      <c r="H120" s="100">
        <v>131.97239999999999</v>
      </c>
      <c r="I120" s="16">
        <v>40.9619</v>
      </c>
      <c r="J120" s="16">
        <v>57.320099999999996</v>
      </c>
      <c r="K120" s="91">
        <v>110.74850000000001</v>
      </c>
      <c r="L120" s="16">
        <v>32.372100000000003</v>
      </c>
      <c r="M120" s="91">
        <v>124.3814</v>
      </c>
      <c r="N120" s="16">
        <v>43.578600000000002</v>
      </c>
      <c r="O120" s="16">
        <v>50.3917</v>
      </c>
      <c r="P120" s="16">
        <v>101.4877</v>
      </c>
      <c r="Q120" s="16">
        <v>35.888199999999998</v>
      </c>
      <c r="R120" s="16">
        <v>45.051000000000002</v>
      </c>
      <c r="S120" s="16">
        <v>48.364899999999999</v>
      </c>
      <c r="T120" s="16">
        <v>48.489100000000001</v>
      </c>
      <c r="U120" s="16">
        <v>37.618899999999996</v>
      </c>
      <c r="V120" s="16">
        <v>125.8711</v>
      </c>
      <c r="W120" s="18">
        <v>10</v>
      </c>
      <c r="X120" s="9"/>
      <c r="Y120" s="10"/>
      <c r="Z120" s="11"/>
    </row>
    <row r="121" spans="1:26" x14ac:dyDescent="0.25">
      <c r="A121" s="26"/>
      <c r="B121" s="16">
        <v>18.272099999999998</v>
      </c>
      <c r="C121" s="100">
        <v>43.023600000000002</v>
      </c>
      <c r="D121" s="16">
        <v>126.9905</v>
      </c>
      <c r="E121" s="16">
        <v>63.456299999999999</v>
      </c>
      <c r="F121" s="16">
        <v>36.880899999999997</v>
      </c>
      <c r="G121" s="16">
        <v>35.611699999999999</v>
      </c>
      <c r="H121" s="100">
        <v>106.6966</v>
      </c>
      <c r="I121" s="16">
        <v>31.871300000000002</v>
      </c>
      <c r="J121" s="16">
        <v>53.834400000000002</v>
      </c>
      <c r="K121" s="91">
        <v>117.4752</v>
      </c>
      <c r="L121" s="16">
        <v>36.349899999999998</v>
      </c>
      <c r="M121" s="91">
        <v>116.86239999999999</v>
      </c>
      <c r="N121" s="16">
        <v>38.622799999999998</v>
      </c>
      <c r="O121" s="16">
        <v>40.776200000000003</v>
      </c>
      <c r="P121" s="16">
        <v>42.142800000000001</v>
      </c>
      <c r="Q121" s="16">
        <v>30.044899999999998</v>
      </c>
      <c r="R121" s="16">
        <v>44.379600000000003</v>
      </c>
      <c r="S121" s="16">
        <v>53.626899999999999</v>
      </c>
      <c r="T121" s="16">
        <v>51.929499999999997</v>
      </c>
      <c r="U121" s="16">
        <v>46.620199999999997</v>
      </c>
      <c r="V121" s="16">
        <v>83.2744</v>
      </c>
      <c r="W121" s="18">
        <v>11</v>
      </c>
      <c r="X121" s="9"/>
      <c r="Y121" s="10"/>
      <c r="Z121" s="11"/>
    </row>
    <row r="122" spans="1:26" x14ac:dyDescent="0.25">
      <c r="A122" s="26"/>
      <c r="B122" s="16">
        <v>22.5242</v>
      </c>
      <c r="C122" s="100">
        <v>28.826499999999999</v>
      </c>
      <c r="D122" s="16">
        <v>123.5757</v>
      </c>
      <c r="E122" s="16">
        <v>66.142600000000002</v>
      </c>
      <c r="F122" s="16">
        <v>46.897300000000001</v>
      </c>
      <c r="G122" s="16">
        <v>49.577500000000001</v>
      </c>
      <c r="H122" s="100">
        <v>114.3747</v>
      </c>
      <c r="I122" s="16">
        <v>22.698899999999998</v>
      </c>
      <c r="J122" s="16">
        <v>28.885100000000001</v>
      </c>
      <c r="K122" s="91">
        <v>70.889600000000002</v>
      </c>
      <c r="L122" s="16">
        <v>32.247</v>
      </c>
      <c r="M122" s="91">
        <v>86.497900000000001</v>
      </c>
      <c r="N122" s="16">
        <v>35.392499999999998</v>
      </c>
      <c r="O122" s="16">
        <v>38.161200000000001</v>
      </c>
      <c r="P122" s="16">
        <v>48.465699999999998</v>
      </c>
      <c r="Q122" s="16">
        <v>21.2121</v>
      </c>
      <c r="R122" s="16">
        <v>35.116900000000001</v>
      </c>
      <c r="S122" s="16">
        <v>32.747799999999998</v>
      </c>
      <c r="T122" s="16">
        <v>32.46</v>
      </c>
      <c r="U122" s="16">
        <v>29.6938</v>
      </c>
      <c r="V122" s="16">
        <v>99.554400000000001</v>
      </c>
      <c r="W122" s="18">
        <v>12</v>
      </c>
      <c r="X122" s="9"/>
      <c r="Y122" s="10"/>
      <c r="Z122" s="11"/>
    </row>
    <row r="123" spans="1:26" x14ac:dyDescent="0.25">
      <c r="W123" s="9"/>
      <c r="X123" s="9"/>
      <c r="Y123" s="10"/>
      <c r="Z123" s="11"/>
    </row>
    <row r="124" spans="1:26" ht="15.75" thickBot="1" x14ac:dyDescent="0.3">
      <c r="B124" s="28" t="s">
        <v>6</v>
      </c>
      <c r="C124" s="28" t="s">
        <v>7</v>
      </c>
      <c r="D124" s="28" t="s">
        <v>8</v>
      </c>
      <c r="E124" s="5" t="s">
        <v>9</v>
      </c>
      <c r="F124" s="5" t="s">
        <v>10</v>
      </c>
      <c r="G124" s="5" t="s">
        <v>11</v>
      </c>
      <c r="H124" s="5" t="s">
        <v>12</v>
      </c>
      <c r="I124" s="5" t="s">
        <v>13</v>
      </c>
      <c r="J124" s="5" t="s">
        <v>14</v>
      </c>
      <c r="K124" s="5" t="s">
        <v>15</v>
      </c>
      <c r="L124" s="5" t="s">
        <v>16</v>
      </c>
      <c r="M124" s="5" t="s">
        <v>17</v>
      </c>
      <c r="N124" s="5" t="s">
        <v>18</v>
      </c>
      <c r="O124" s="5" t="s">
        <v>19</v>
      </c>
      <c r="P124" s="5" t="s">
        <v>20</v>
      </c>
      <c r="Q124" s="5" t="s">
        <v>21</v>
      </c>
      <c r="R124" s="5" t="s">
        <v>22</v>
      </c>
      <c r="S124" s="5" t="s">
        <v>23</v>
      </c>
      <c r="T124" s="5" t="s">
        <v>24</v>
      </c>
      <c r="U124" s="5" t="s">
        <v>25</v>
      </c>
      <c r="V124" s="5" t="s">
        <v>26</v>
      </c>
      <c r="W124" s="9"/>
      <c r="X124" s="9"/>
      <c r="Y124" s="10"/>
      <c r="Z124" s="11"/>
    </row>
    <row r="125" spans="1:26" ht="15.75" thickBot="1" x14ac:dyDescent="0.3">
      <c r="A125" s="31" t="s">
        <v>34</v>
      </c>
      <c r="B125" s="32" t="s">
        <v>35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3" t="s">
        <v>46</v>
      </c>
      <c r="X125" s="34" t="s">
        <v>37</v>
      </c>
      <c r="Y125" s="10"/>
      <c r="Z125" s="11"/>
    </row>
    <row r="126" spans="1:26" x14ac:dyDescent="0.25">
      <c r="A126" s="36"/>
      <c r="B126" s="65">
        <v>0.48484848484848486</v>
      </c>
      <c r="C126" s="65">
        <v>0.81818181818181823</v>
      </c>
      <c r="D126" s="64">
        <v>0.24025974025974026</v>
      </c>
      <c r="E126" s="65">
        <v>0.24025974025974026</v>
      </c>
      <c r="F126" s="65">
        <v>0.58874458874458879</v>
      </c>
      <c r="G126" s="65">
        <v>0.48484848484848486</v>
      </c>
      <c r="H126" s="64">
        <v>0.69913419913419916</v>
      </c>
      <c r="I126" s="65">
        <v>9.3073593073593072E-2</v>
      </c>
      <c r="J126" s="65">
        <v>0.13203463203463203</v>
      </c>
      <c r="K126" s="65">
        <v>0.58874458874458879</v>
      </c>
      <c r="L126" s="65" t="s">
        <v>33</v>
      </c>
      <c r="M126" s="65">
        <v>0.69913419913419916</v>
      </c>
      <c r="N126" s="65">
        <v>0.81818181818181823</v>
      </c>
      <c r="O126" s="65">
        <v>0.58874458874458879</v>
      </c>
      <c r="P126" s="65">
        <v>0.58874458874458879</v>
      </c>
      <c r="Q126" s="65">
        <v>0.58874458874458879</v>
      </c>
      <c r="R126" s="65">
        <v>0.69913419913419916</v>
      </c>
      <c r="S126" s="65">
        <v>0.81818181818181823</v>
      </c>
      <c r="T126" s="65">
        <v>0.81818181818181823</v>
      </c>
      <c r="U126" s="65">
        <v>0.48484848484848486</v>
      </c>
      <c r="V126" s="65">
        <v>0.58874458874458879</v>
      </c>
      <c r="W126" s="40"/>
      <c r="X126" s="41" t="s">
        <v>39</v>
      </c>
      <c r="Y126" s="10"/>
      <c r="Z126" s="11"/>
    </row>
    <row r="127" spans="1:26" ht="15.75" thickBot="1" x14ac:dyDescent="0.3">
      <c r="A127" s="36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7"/>
      <c r="W127" s="44" t="s">
        <v>41</v>
      </c>
      <c r="Y127" s="10"/>
      <c r="Z127" s="11"/>
    </row>
    <row r="128" spans="1:26" x14ac:dyDescent="0.25">
      <c r="A128" s="36"/>
      <c r="B128" s="98">
        <f>AVERAGE(B111:B116)</f>
        <v>26.562383333333333</v>
      </c>
      <c r="C128" s="98">
        <f t="shared" ref="C128:V128" si="17">AVERAGE(C111:C116)</f>
        <v>32.284683333333341</v>
      </c>
      <c r="D128" s="98">
        <f t="shared" si="17"/>
        <v>118.33778333333333</v>
      </c>
      <c r="E128" s="98">
        <f t="shared" si="17"/>
        <v>49.798899999999996</v>
      </c>
      <c r="F128" s="98">
        <f t="shared" si="17"/>
        <v>31.046800000000001</v>
      </c>
      <c r="G128" s="98">
        <f t="shared" si="17"/>
        <v>37.013416666666664</v>
      </c>
      <c r="H128" s="98">
        <f t="shared" si="17"/>
        <v>110.80283333333334</v>
      </c>
      <c r="I128" s="98">
        <f t="shared" si="17"/>
        <v>37.615183333333334</v>
      </c>
      <c r="J128" s="98">
        <f t="shared" si="17"/>
        <v>28.275433333333329</v>
      </c>
      <c r="K128" s="98">
        <f t="shared" si="17"/>
        <v>94.595833333333346</v>
      </c>
      <c r="L128" s="98">
        <f t="shared" si="17"/>
        <v>30.536200000000004</v>
      </c>
      <c r="M128" s="98">
        <f t="shared" si="17"/>
        <v>107.54166666666669</v>
      </c>
      <c r="N128" s="98">
        <f t="shared" si="17"/>
        <v>33.788249999999998</v>
      </c>
      <c r="O128" s="98">
        <f t="shared" si="17"/>
        <v>32.539316666666672</v>
      </c>
      <c r="P128" s="98">
        <f t="shared" si="17"/>
        <v>55.617100000000001</v>
      </c>
      <c r="Q128" s="98">
        <f t="shared" si="17"/>
        <v>22.692066666666665</v>
      </c>
      <c r="R128" s="98">
        <f t="shared" si="17"/>
        <v>33.794049999999999</v>
      </c>
      <c r="S128" s="98">
        <f t="shared" si="17"/>
        <v>39.655133333333332</v>
      </c>
      <c r="T128" s="98">
        <f t="shared" si="17"/>
        <v>36.004233333333332</v>
      </c>
      <c r="U128" s="98">
        <f t="shared" si="17"/>
        <v>33.077533333333328</v>
      </c>
      <c r="V128" s="98">
        <f t="shared" si="17"/>
        <v>86.651366666666661</v>
      </c>
      <c r="W128" s="48" t="s">
        <v>38</v>
      </c>
      <c r="Y128" s="10"/>
      <c r="Z128" s="11"/>
    </row>
    <row r="129" spans="1:26" x14ac:dyDescent="0.25">
      <c r="A129" s="36"/>
      <c r="B129" s="98">
        <f>STDEV(B111:B116)</f>
        <v>11.812338495728383</v>
      </c>
      <c r="C129" s="98">
        <f t="shared" ref="C129:V129" si="18">STDEV(C111:C116)</f>
        <v>8.2343766752357386</v>
      </c>
      <c r="D129" s="98">
        <f t="shared" si="18"/>
        <v>16.828990496570658</v>
      </c>
      <c r="E129" s="98">
        <f t="shared" si="18"/>
        <v>6.1438367328567542</v>
      </c>
      <c r="F129" s="98">
        <f t="shared" si="18"/>
        <v>9.5283223608356167</v>
      </c>
      <c r="G129" s="98">
        <f t="shared" si="18"/>
        <v>16.075908669859611</v>
      </c>
      <c r="H129" s="98">
        <f t="shared" si="18"/>
        <v>21.340934119542748</v>
      </c>
      <c r="I129" s="98">
        <f t="shared" si="18"/>
        <v>4.7330562356331871</v>
      </c>
      <c r="J129" s="98">
        <f t="shared" si="18"/>
        <v>12.628059973989151</v>
      </c>
      <c r="K129" s="98">
        <f t="shared" si="18"/>
        <v>18.770342780531898</v>
      </c>
      <c r="L129" s="98">
        <f t="shared" si="18"/>
        <v>5.2541287509919083</v>
      </c>
      <c r="M129" s="98">
        <f t="shared" si="18"/>
        <v>11.988104902554849</v>
      </c>
      <c r="N129" s="98">
        <f t="shared" si="18"/>
        <v>11.022850369074225</v>
      </c>
      <c r="O129" s="98">
        <f t="shared" si="18"/>
        <v>12.213557269267069</v>
      </c>
      <c r="P129" s="98">
        <f t="shared" si="18"/>
        <v>18.724081982730144</v>
      </c>
      <c r="Q129" s="98">
        <f t="shared" si="18"/>
        <v>2.6160752249632737</v>
      </c>
      <c r="R129" s="98">
        <f t="shared" si="18"/>
        <v>18.128779369582503</v>
      </c>
      <c r="S129" s="98">
        <f t="shared" si="18"/>
        <v>11.73195349848725</v>
      </c>
      <c r="T129" s="98">
        <f t="shared" si="18"/>
        <v>7.23403052707594</v>
      </c>
      <c r="U129" s="98">
        <f t="shared" si="18"/>
        <v>8.3814248704302745</v>
      </c>
      <c r="V129" s="98">
        <f t="shared" si="18"/>
        <v>13.792724747585927</v>
      </c>
      <c r="W129" s="48" t="s">
        <v>40</v>
      </c>
      <c r="Y129" s="10"/>
      <c r="Z129" s="11"/>
    </row>
    <row r="130" spans="1:26" ht="15.75" thickBot="1" x14ac:dyDescent="0.3">
      <c r="A130" s="36"/>
      <c r="B130" s="98"/>
      <c r="C130" s="98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49" t="s">
        <v>42</v>
      </c>
      <c r="Y130" s="10"/>
      <c r="Z130" s="11"/>
    </row>
    <row r="131" spans="1:26" x14ac:dyDescent="0.25">
      <c r="A131" s="36"/>
      <c r="B131" s="98">
        <f>AVERAGE(B117:B122)</f>
        <v>23.936616666666666</v>
      </c>
      <c r="C131" s="98">
        <f t="shared" ref="C131:V131" si="19">AVERAGE(C117:C122)</f>
        <v>30.846566666666671</v>
      </c>
      <c r="D131" s="98">
        <f t="shared" si="19"/>
        <v>124.14115</v>
      </c>
      <c r="E131" s="98">
        <f t="shared" si="19"/>
        <v>58.004600000000003</v>
      </c>
      <c r="F131" s="98">
        <f t="shared" si="19"/>
        <v>37.035316666666667</v>
      </c>
      <c r="G131" s="98">
        <f t="shared" si="19"/>
        <v>46.330916666666667</v>
      </c>
      <c r="H131" s="98">
        <f t="shared" si="19"/>
        <v>110.79764999999999</v>
      </c>
      <c r="I131" s="98">
        <f t="shared" si="19"/>
        <v>31.465433333333333</v>
      </c>
      <c r="J131" s="98">
        <f t="shared" si="19"/>
        <v>38.260449999999999</v>
      </c>
      <c r="K131" s="98">
        <f t="shared" si="19"/>
        <v>88.039733333333331</v>
      </c>
      <c r="L131" s="98">
        <f t="shared" si="19"/>
        <v>30.47015</v>
      </c>
      <c r="M131" s="98">
        <f t="shared" si="19"/>
        <v>104.36599999999999</v>
      </c>
      <c r="N131" s="98">
        <f t="shared" si="19"/>
        <v>32.651816666666662</v>
      </c>
      <c r="O131" s="98">
        <f t="shared" si="19"/>
        <v>37.162633333333332</v>
      </c>
      <c r="P131" s="98">
        <f t="shared" si="19"/>
        <v>61.044950000000007</v>
      </c>
      <c r="Q131" s="98">
        <f t="shared" si="19"/>
        <v>25.232133333333334</v>
      </c>
      <c r="R131" s="98">
        <f t="shared" si="19"/>
        <v>39.508766666666673</v>
      </c>
      <c r="S131" s="98">
        <f t="shared" si="19"/>
        <v>36.938350000000007</v>
      </c>
      <c r="T131" s="98">
        <f t="shared" si="19"/>
        <v>36.355816666666662</v>
      </c>
      <c r="U131" s="98">
        <f t="shared" si="19"/>
        <v>28.64446666666667</v>
      </c>
      <c r="V131" s="98">
        <f t="shared" si="19"/>
        <v>91.614133333333328</v>
      </c>
      <c r="W131" s="48" t="s">
        <v>38</v>
      </c>
      <c r="Y131" s="10"/>
      <c r="Z131" s="11"/>
    </row>
    <row r="132" spans="1:26" ht="15.75" thickBot="1" x14ac:dyDescent="0.3">
      <c r="A132" s="50"/>
      <c r="B132" s="99">
        <f>STDEV(B117:B122)</f>
        <v>4.0082477859616805</v>
      </c>
      <c r="C132" s="99">
        <f t="shared" ref="C132:V132" si="20">STDEV(C117:C122)</f>
        <v>7.7418150041618947</v>
      </c>
      <c r="D132" s="99">
        <f t="shared" si="20"/>
        <v>8.2256009362842342</v>
      </c>
      <c r="E132" s="99">
        <f t="shared" si="20"/>
        <v>12.337333285438952</v>
      </c>
      <c r="F132" s="99">
        <f t="shared" si="20"/>
        <v>13.707759516042969</v>
      </c>
      <c r="G132" s="99">
        <f t="shared" si="20"/>
        <v>12.939049121232484</v>
      </c>
      <c r="H132" s="99">
        <f t="shared" si="20"/>
        <v>11.76023712358726</v>
      </c>
      <c r="I132" s="99">
        <f t="shared" si="20"/>
        <v>5.8015437592650159</v>
      </c>
      <c r="J132" s="99">
        <f t="shared" si="20"/>
        <v>14.853523158867066</v>
      </c>
      <c r="K132" s="99">
        <f t="shared" si="20"/>
        <v>21.522512407585381</v>
      </c>
      <c r="L132" s="99">
        <f t="shared" si="20"/>
        <v>5.0730591404989589</v>
      </c>
      <c r="M132" s="99">
        <f t="shared" si="20"/>
        <v>16.466321846848565</v>
      </c>
      <c r="N132" s="99">
        <f t="shared" si="20"/>
        <v>8.8855779691400603</v>
      </c>
      <c r="O132" s="99">
        <f t="shared" si="20"/>
        <v>9.882332217784775</v>
      </c>
      <c r="P132" s="99">
        <f t="shared" si="20"/>
        <v>21.649458632376913</v>
      </c>
      <c r="Q132" s="99">
        <f t="shared" si="20"/>
        <v>6.3729510905597468</v>
      </c>
      <c r="R132" s="99">
        <f t="shared" si="20"/>
        <v>7.0854831309280621</v>
      </c>
      <c r="S132" s="99">
        <f t="shared" si="20"/>
        <v>11.264660957126038</v>
      </c>
      <c r="T132" s="99">
        <f t="shared" si="20"/>
        <v>10.952073898840654</v>
      </c>
      <c r="U132" s="99">
        <f t="shared" si="20"/>
        <v>14.079736727036707</v>
      </c>
      <c r="V132" s="99">
        <f t="shared" si="20"/>
        <v>18.850540374394203</v>
      </c>
      <c r="W132" s="52" t="s">
        <v>40</v>
      </c>
      <c r="Y132" s="53"/>
      <c r="Z132" s="54"/>
    </row>
    <row r="135" spans="1:26" x14ac:dyDescent="0.25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</sheetData>
  <mergeCells count="35">
    <mergeCell ref="B109:V109"/>
    <mergeCell ref="Y109:Z132"/>
    <mergeCell ref="A111:A116"/>
    <mergeCell ref="A117:A122"/>
    <mergeCell ref="A125:A132"/>
    <mergeCell ref="B125:V125"/>
    <mergeCell ref="W125:W126"/>
    <mergeCell ref="B82:V82"/>
    <mergeCell ref="Y82:Z105"/>
    <mergeCell ref="A84:A89"/>
    <mergeCell ref="A90:A95"/>
    <mergeCell ref="A98:A105"/>
    <mergeCell ref="B98:V98"/>
    <mergeCell ref="W98:W99"/>
    <mergeCell ref="B55:V55"/>
    <mergeCell ref="Y55:Z78"/>
    <mergeCell ref="A57:A62"/>
    <mergeCell ref="A63:A68"/>
    <mergeCell ref="A71:A78"/>
    <mergeCell ref="B71:V71"/>
    <mergeCell ref="W71:W72"/>
    <mergeCell ref="B28:V28"/>
    <mergeCell ref="Y28:Z51"/>
    <mergeCell ref="A30:A35"/>
    <mergeCell ref="A36:A41"/>
    <mergeCell ref="A44:A51"/>
    <mergeCell ref="B44:V44"/>
    <mergeCell ref="W44:W45"/>
    <mergeCell ref="B1:V1"/>
    <mergeCell ref="Y1:Z24"/>
    <mergeCell ref="A3:A8"/>
    <mergeCell ref="A9:A14"/>
    <mergeCell ref="A17:A24"/>
    <mergeCell ref="B17:V17"/>
    <mergeCell ref="W17:W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5"/>
  <sheetViews>
    <sheetView zoomScale="40" zoomScaleNormal="40" workbookViewId="0">
      <selection activeCell="F126" sqref="F126"/>
    </sheetView>
  </sheetViews>
  <sheetFormatPr defaultRowHeight="15" x14ac:dyDescent="0.25"/>
  <cols>
    <col min="2" max="2" width="14.5703125" customWidth="1"/>
    <col min="7" max="7" width="9.85546875" customWidth="1"/>
    <col min="20" max="20" width="9.7109375" customWidth="1"/>
    <col min="23" max="23" width="17.42578125" customWidth="1"/>
  </cols>
  <sheetData>
    <row r="1" spans="1:28" ht="15" customHeight="1" thickBot="1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2" t="s">
        <v>55</v>
      </c>
      <c r="Z1" s="3"/>
    </row>
    <row r="2" spans="1:28" ht="15.75" thickBot="1" x14ac:dyDescent="0.3">
      <c r="B2" s="6" t="s">
        <v>6</v>
      </c>
      <c r="C2" s="6" t="s">
        <v>7</v>
      </c>
      <c r="D2" s="6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7" t="s">
        <v>20</v>
      </c>
      <c r="Q2" s="7" t="s">
        <v>21</v>
      </c>
      <c r="R2" s="7" t="s">
        <v>22</v>
      </c>
      <c r="S2" s="7" t="s">
        <v>23</v>
      </c>
      <c r="T2" s="7" t="s">
        <v>24</v>
      </c>
      <c r="U2" s="7" t="s">
        <v>25</v>
      </c>
      <c r="V2" s="7" t="s">
        <v>26</v>
      </c>
      <c r="W2" s="8" t="s">
        <v>27</v>
      </c>
      <c r="X2" s="9"/>
      <c r="Y2" s="10"/>
      <c r="Z2" s="11"/>
    </row>
    <row r="3" spans="1:28" x14ac:dyDescent="0.25">
      <c r="A3" s="17" t="s">
        <v>29</v>
      </c>
      <c r="B3" s="16">
        <v>0.42209999999999998</v>
      </c>
      <c r="C3" s="16">
        <v>0.372</v>
      </c>
      <c r="D3" s="16">
        <v>1.4380999999999999</v>
      </c>
      <c r="E3" s="16">
        <v>0.37819999999999998</v>
      </c>
      <c r="F3" s="16">
        <v>0.42230000000000001</v>
      </c>
      <c r="G3" s="16">
        <v>0.44350000000000001</v>
      </c>
      <c r="H3" s="16">
        <v>1.353</v>
      </c>
      <c r="I3" s="16">
        <v>0.38340000000000002</v>
      </c>
      <c r="J3" s="16">
        <v>0.41460000000000002</v>
      </c>
      <c r="K3" s="91">
        <v>1.1524000000000001</v>
      </c>
      <c r="L3" s="16">
        <v>0.4491</v>
      </c>
      <c r="M3" s="91">
        <v>1.2049000000000001</v>
      </c>
      <c r="N3" s="16">
        <v>0.40250000000000002</v>
      </c>
      <c r="O3" s="16">
        <v>0.45050000000000001</v>
      </c>
      <c r="P3" s="16">
        <v>0.5615</v>
      </c>
      <c r="Q3" s="16">
        <v>0.4264</v>
      </c>
      <c r="R3" s="16">
        <v>0.43190000000000001</v>
      </c>
      <c r="S3" s="16">
        <v>0.41699999999999998</v>
      </c>
      <c r="T3" s="16">
        <v>0.44119999999999998</v>
      </c>
      <c r="U3" s="16">
        <v>0.40439999999999998</v>
      </c>
      <c r="V3" s="16">
        <v>0.77580000000000005</v>
      </c>
      <c r="W3" s="18">
        <v>1</v>
      </c>
      <c r="X3" s="9"/>
      <c r="Y3" s="10"/>
      <c r="Z3" s="11"/>
    </row>
    <row r="4" spans="1:28" x14ac:dyDescent="0.25">
      <c r="A4" s="17"/>
      <c r="B4" s="16">
        <v>0.37740000000000001</v>
      </c>
      <c r="C4" s="16">
        <v>0.33429999999999999</v>
      </c>
      <c r="D4" s="16">
        <v>1.4098999999999999</v>
      </c>
      <c r="E4" s="16">
        <v>0.311</v>
      </c>
      <c r="F4" s="16">
        <v>0.40379999999999999</v>
      </c>
      <c r="G4" s="16">
        <v>0.37709999999999999</v>
      </c>
      <c r="H4" s="16">
        <v>1.3504</v>
      </c>
      <c r="I4" s="16">
        <v>0.34920000000000001</v>
      </c>
      <c r="J4" s="16">
        <v>0.37709999999999999</v>
      </c>
      <c r="K4" s="91">
        <v>1.0044999999999999</v>
      </c>
      <c r="L4" s="16">
        <v>0.4204</v>
      </c>
      <c r="M4" s="91">
        <v>1.0474000000000001</v>
      </c>
      <c r="N4" s="16">
        <v>0.39329999999999998</v>
      </c>
      <c r="O4" s="16">
        <v>0.40210000000000001</v>
      </c>
      <c r="P4" s="16">
        <v>0.57940000000000003</v>
      </c>
      <c r="Q4" s="16">
        <v>0.39069999999999999</v>
      </c>
      <c r="R4" s="16">
        <v>0.39250000000000002</v>
      </c>
      <c r="S4" s="16">
        <v>0.3926</v>
      </c>
      <c r="T4" s="16">
        <v>0.43059999999999998</v>
      </c>
      <c r="U4" s="16">
        <v>0.40179999999999999</v>
      </c>
      <c r="V4" s="16">
        <v>0.62309999999999999</v>
      </c>
      <c r="W4" s="18">
        <v>2</v>
      </c>
      <c r="X4" s="9"/>
      <c r="Y4" s="10"/>
      <c r="Z4" s="11"/>
    </row>
    <row r="5" spans="1:28" x14ac:dyDescent="0.25">
      <c r="A5" s="17"/>
      <c r="B5" s="16">
        <v>0.37430000000000002</v>
      </c>
      <c r="C5" s="16">
        <v>0.35010000000000002</v>
      </c>
      <c r="D5" s="16">
        <v>1.3527</v>
      </c>
      <c r="E5" s="16">
        <v>0.33160000000000001</v>
      </c>
      <c r="F5" s="16">
        <v>0.43259999999999998</v>
      </c>
      <c r="G5" s="16">
        <v>0.38350000000000001</v>
      </c>
      <c r="H5" s="16">
        <v>1.2838000000000001</v>
      </c>
      <c r="I5" s="16">
        <v>0.34329999999999999</v>
      </c>
      <c r="J5" s="16">
        <v>0.3851</v>
      </c>
      <c r="K5" s="91">
        <v>0.89349999999999996</v>
      </c>
      <c r="L5" s="16">
        <v>0.42749999999999999</v>
      </c>
      <c r="M5" s="91">
        <v>1.2517</v>
      </c>
      <c r="N5" s="16">
        <v>0.37759999999999999</v>
      </c>
      <c r="O5" s="16">
        <v>0.42630000000000001</v>
      </c>
      <c r="P5" s="16">
        <v>0.4294</v>
      </c>
      <c r="Q5" s="16">
        <v>0.38540000000000002</v>
      </c>
      <c r="R5" s="16">
        <v>0.41489999999999999</v>
      </c>
      <c r="S5" s="16">
        <v>0.4022</v>
      </c>
      <c r="T5" s="16">
        <v>0.4153</v>
      </c>
      <c r="U5" s="16">
        <v>0.37890000000000001</v>
      </c>
      <c r="V5" s="16">
        <v>0.376</v>
      </c>
      <c r="W5" s="18">
        <v>3</v>
      </c>
      <c r="X5" s="9"/>
      <c r="Y5" s="10"/>
      <c r="Z5" s="11"/>
    </row>
    <row r="6" spans="1:28" x14ac:dyDescent="0.25">
      <c r="A6" s="17"/>
      <c r="B6" s="16">
        <v>0.39379999999999998</v>
      </c>
      <c r="C6" s="16">
        <v>0.37819999999999998</v>
      </c>
      <c r="D6" s="16">
        <v>1.3140000000000001</v>
      </c>
      <c r="E6" s="16">
        <v>0.35959999999999998</v>
      </c>
      <c r="F6" s="16">
        <v>0.44779999999999998</v>
      </c>
      <c r="G6" s="16">
        <v>0.4163</v>
      </c>
      <c r="H6" s="16">
        <v>1.4000999999999999</v>
      </c>
      <c r="I6" s="16">
        <v>0.3695</v>
      </c>
      <c r="J6" s="16">
        <v>0.40360000000000001</v>
      </c>
      <c r="K6" s="91">
        <v>1.1525000000000001</v>
      </c>
      <c r="L6" s="16">
        <v>0.44729999999999998</v>
      </c>
      <c r="M6" s="91">
        <v>1.1986000000000001</v>
      </c>
      <c r="N6" s="16">
        <v>0.41249999999999998</v>
      </c>
      <c r="O6" s="16">
        <v>0.46150000000000002</v>
      </c>
      <c r="P6" s="16">
        <v>0.43969999999999998</v>
      </c>
      <c r="Q6" s="16">
        <v>0.4078</v>
      </c>
      <c r="R6" s="16">
        <v>0.40050000000000002</v>
      </c>
      <c r="S6" s="16">
        <v>0.4108</v>
      </c>
      <c r="T6" s="16">
        <v>0.41760000000000003</v>
      </c>
      <c r="U6" s="16">
        <v>0.39179999999999998</v>
      </c>
      <c r="V6" s="16">
        <v>0.50870000000000004</v>
      </c>
      <c r="W6" s="18">
        <v>4</v>
      </c>
      <c r="X6" s="9"/>
      <c r="Y6" s="10"/>
      <c r="Z6" s="11"/>
    </row>
    <row r="7" spans="1:28" x14ac:dyDescent="0.25">
      <c r="A7" s="17"/>
      <c r="B7" s="16">
        <v>0.41830000000000001</v>
      </c>
      <c r="C7" s="16">
        <v>0.379</v>
      </c>
      <c r="D7" s="16">
        <v>1.3441000000000001</v>
      </c>
      <c r="E7" s="16">
        <v>0.3518</v>
      </c>
      <c r="F7" s="16">
        <v>0.43049999999999999</v>
      </c>
      <c r="G7" s="16">
        <v>0.39689999999999998</v>
      </c>
      <c r="H7" s="16">
        <v>1.2758</v>
      </c>
      <c r="I7" s="16">
        <v>0.38690000000000002</v>
      </c>
      <c r="J7" s="16">
        <v>0.40050000000000002</v>
      </c>
      <c r="K7" s="91">
        <v>1.1691</v>
      </c>
      <c r="L7" s="16">
        <v>0.44309999999999999</v>
      </c>
      <c r="M7" s="91">
        <v>1.3185</v>
      </c>
      <c r="N7" s="16">
        <v>0.4113</v>
      </c>
      <c r="O7" s="16">
        <v>0.43880000000000002</v>
      </c>
      <c r="P7" s="16">
        <v>0.36820000000000003</v>
      </c>
      <c r="Q7" s="16">
        <v>0.39400000000000002</v>
      </c>
      <c r="R7" s="16">
        <v>0.42159999999999997</v>
      </c>
      <c r="S7" s="16">
        <v>0.42249999999999999</v>
      </c>
      <c r="T7" s="16">
        <v>0.41830000000000001</v>
      </c>
      <c r="U7" s="16">
        <v>0.41720000000000002</v>
      </c>
      <c r="V7" s="16">
        <v>0.61809999999999998</v>
      </c>
      <c r="W7" s="18">
        <v>5</v>
      </c>
      <c r="X7" s="9"/>
      <c r="Y7" s="10"/>
      <c r="Z7" s="11"/>
    </row>
    <row r="8" spans="1:28" ht="15.75" thickBot="1" x14ac:dyDescent="0.3">
      <c r="A8" s="17"/>
      <c r="B8" s="22">
        <v>0.372</v>
      </c>
      <c r="C8" s="22">
        <v>0.34539999999999998</v>
      </c>
      <c r="D8" s="22">
        <v>1.4363999999999999</v>
      </c>
      <c r="E8" s="22">
        <v>0.31859999999999999</v>
      </c>
      <c r="F8" s="22">
        <v>0.40960000000000002</v>
      </c>
      <c r="G8" s="22">
        <v>0.37719999999999998</v>
      </c>
      <c r="H8" s="22">
        <v>1.4056</v>
      </c>
      <c r="I8" s="22">
        <v>0.3407</v>
      </c>
      <c r="J8" s="22">
        <v>0.37859999999999999</v>
      </c>
      <c r="K8" s="92">
        <v>1.1631</v>
      </c>
      <c r="L8" s="22">
        <v>0.42399999999999999</v>
      </c>
      <c r="M8" s="92">
        <v>1.2404999999999999</v>
      </c>
      <c r="N8" s="22">
        <v>0.38590000000000002</v>
      </c>
      <c r="O8" s="22">
        <v>0.43080000000000002</v>
      </c>
      <c r="P8" s="22">
        <v>0.38619999999999999</v>
      </c>
      <c r="Q8" s="22">
        <v>0.3805</v>
      </c>
      <c r="R8" s="22">
        <v>0.38640000000000002</v>
      </c>
      <c r="S8" s="22">
        <v>0.39</v>
      </c>
      <c r="T8" s="22">
        <v>0.41210000000000002</v>
      </c>
      <c r="U8" s="22">
        <v>0.40770000000000001</v>
      </c>
      <c r="V8" s="22">
        <v>0.57120000000000004</v>
      </c>
      <c r="W8" s="18">
        <v>6</v>
      </c>
      <c r="X8" s="9"/>
      <c r="Y8" s="10"/>
      <c r="Z8" s="11"/>
    </row>
    <row r="9" spans="1:28" x14ac:dyDescent="0.25">
      <c r="A9" s="26" t="s">
        <v>31</v>
      </c>
      <c r="B9" s="16">
        <v>0.3821</v>
      </c>
      <c r="C9" s="16">
        <v>0.39029999999999998</v>
      </c>
      <c r="D9" s="16">
        <v>1.4340999999999999</v>
      </c>
      <c r="E9" s="16">
        <v>0.3861</v>
      </c>
      <c r="F9" s="16">
        <v>0.45519999999999999</v>
      </c>
      <c r="G9" s="16">
        <v>0.42459999999999998</v>
      </c>
      <c r="H9" s="16">
        <v>1.3729</v>
      </c>
      <c r="I9" s="16">
        <v>0.40460000000000002</v>
      </c>
      <c r="J9" s="16">
        <v>0.42299999999999999</v>
      </c>
      <c r="K9" s="91">
        <v>1.0529999999999999</v>
      </c>
      <c r="L9" s="16">
        <v>0.46510000000000001</v>
      </c>
      <c r="M9" s="91">
        <v>1.3763000000000001</v>
      </c>
      <c r="N9" s="16">
        <v>0.44700000000000001</v>
      </c>
      <c r="O9" s="16">
        <v>0.48930000000000001</v>
      </c>
      <c r="P9" s="16">
        <v>0.55979999999999996</v>
      </c>
      <c r="Q9" s="16">
        <v>0.4415</v>
      </c>
      <c r="R9" s="16">
        <v>0.4481</v>
      </c>
      <c r="S9" s="16">
        <v>0.51170000000000004</v>
      </c>
      <c r="T9" s="16">
        <v>0.44579999999999997</v>
      </c>
      <c r="U9" s="16">
        <v>0.42849999999999999</v>
      </c>
      <c r="V9" s="16">
        <v>0.65859999999999996</v>
      </c>
      <c r="W9" s="18">
        <v>7</v>
      </c>
      <c r="X9" s="9"/>
      <c r="Y9" s="10"/>
      <c r="Z9" s="11"/>
    </row>
    <row r="10" spans="1:28" x14ac:dyDescent="0.25">
      <c r="A10" s="26"/>
      <c r="B10" s="16">
        <v>0.40160000000000001</v>
      </c>
      <c r="C10" s="16">
        <v>0.37330000000000002</v>
      </c>
      <c r="D10" s="16">
        <v>1.2323</v>
      </c>
      <c r="E10" s="16">
        <v>0.34460000000000002</v>
      </c>
      <c r="F10" s="16">
        <v>0.42599999999999999</v>
      </c>
      <c r="G10" s="16">
        <v>0.39169999999999999</v>
      </c>
      <c r="H10" s="16">
        <v>1.2845</v>
      </c>
      <c r="I10" s="16">
        <v>0.35520000000000002</v>
      </c>
      <c r="J10" s="16">
        <v>0.40350000000000003</v>
      </c>
      <c r="K10" s="91">
        <v>0.94840000000000002</v>
      </c>
      <c r="L10" s="16">
        <v>0.44850000000000001</v>
      </c>
      <c r="M10" s="91">
        <v>1.2969999999999999</v>
      </c>
      <c r="N10" s="16">
        <v>0.3957</v>
      </c>
      <c r="O10" s="16">
        <v>0.43459999999999999</v>
      </c>
      <c r="P10" s="16">
        <v>0.50749999999999995</v>
      </c>
      <c r="Q10" s="16">
        <v>0.4098</v>
      </c>
      <c r="R10" s="16">
        <v>0.4194</v>
      </c>
      <c r="S10" s="16">
        <v>0.42420000000000002</v>
      </c>
      <c r="T10" s="16">
        <v>0.41909999999999997</v>
      </c>
      <c r="U10" s="16">
        <v>0.38190000000000002</v>
      </c>
      <c r="V10" s="16">
        <v>0.48209999999999997</v>
      </c>
      <c r="W10" s="18">
        <v>8</v>
      </c>
      <c r="X10" s="9"/>
      <c r="Y10" s="10"/>
      <c r="Z10" s="11"/>
    </row>
    <row r="11" spans="1:28" x14ac:dyDescent="0.25">
      <c r="A11" s="26"/>
      <c r="B11" s="16">
        <v>0.42180000000000001</v>
      </c>
      <c r="C11" s="16">
        <v>0.38179999999999997</v>
      </c>
      <c r="D11" s="16">
        <v>1.4238</v>
      </c>
      <c r="E11" s="16">
        <v>0.35759999999999997</v>
      </c>
      <c r="F11" s="16">
        <v>0.47510000000000002</v>
      </c>
      <c r="G11" s="16">
        <v>0.4047</v>
      </c>
      <c r="H11" s="16">
        <v>1.3498000000000001</v>
      </c>
      <c r="I11" s="16">
        <v>0.4088</v>
      </c>
      <c r="J11" s="16">
        <v>0.41520000000000001</v>
      </c>
      <c r="K11" s="91">
        <v>0.82820000000000005</v>
      </c>
      <c r="L11" s="16">
        <v>0.45229999999999998</v>
      </c>
      <c r="M11" s="91">
        <v>1.1267</v>
      </c>
      <c r="N11" s="16">
        <v>0.439</v>
      </c>
      <c r="O11" s="16">
        <v>0.45169999999999999</v>
      </c>
      <c r="P11" s="16">
        <v>0.51719999999999999</v>
      </c>
      <c r="Q11" s="16">
        <v>0.43630000000000002</v>
      </c>
      <c r="R11" s="16">
        <v>0.45100000000000001</v>
      </c>
      <c r="S11" s="16">
        <v>0.4395</v>
      </c>
      <c r="T11" s="16">
        <v>0.44519999999999998</v>
      </c>
      <c r="U11" s="16">
        <v>0.39190000000000003</v>
      </c>
      <c r="V11" s="16">
        <v>0.45219999999999999</v>
      </c>
      <c r="W11" s="18">
        <v>9</v>
      </c>
      <c r="X11" s="9"/>
      <c r="Y11" s="10"/>
      <c r="Z11" s="11"/>
    </row>
    <row r="12" spans="1:28" x14ac:dyDescent="0.25">
      <c r="A12" s="26"/>
      <c r="B12" s="16">
        <v>0.40610000000000002</v>
      </c>
      <c r="C12" s="16">
        <v>0.37859999999999999</v>
      </c>
      <c r="D12" s="16">
        <v>1.4360999999999999</v>
      </c>
      <c r="E12" s="16">
        <v>0.37269999999999998</v>
      </c>
      <c r="F12" s="16">
        <v>0.45169999999999999</v>
      </c>
      <c r="G12" s="16">
        <v>0.4143</v>
      </c>
      <c r="H12" s="16">
        <v>1.3897999999999999</v>
      </c>
      <c r="I12" s="16">
        <v>0.39389999999999997</v>
      </c>
      <c r="J12" s="16">
        <v>0.4199</v>
      </c>
      <c r="K12" s="91">
        <v>1.1719999999999999</v>
      </c>
      <c r="L12" s="16">
        <v>0.46929999999999999</v>
      </c>
      <c r="M12" s="91">
        <v>1.337</v>
      </c>
      <c r="N12" s="16">
        <v>0.43590000000000001</v>
      </c>
      <c r="O12" s="16">
        <v>0.45019999999999999</v>
      </c>
      <c r="P12" s="16">
        <v>0.38669999999999999</v>
      </c>
      <c r="Q12" s="16">
        <v>0.40279999999999999</v>
      </c>
      <c r="R12" s="16">
        <v>0.41880000000000001</v>
      </c>
      <c r="S12" s="16">
        <v>0.44619999999999999</v>
      </c>
      <c r="T12" s="16">
        <v>0.45619999999999999</v>
      </c>
      <c r="U12" s="16">
        <v>0.4</v>
      </c>
      <c r="V12" s="16">
        <v>0.62590000000000001</v>
      </c>
      <c r="W12" s="18">
        <v>10</v>
      </c>
      <c r="X12" s="9"/>
      <c r="Y12" s="10"/>
      <c r="Z12" s="11"/>
    </row>
    <row r="13" spans="1:28" x14ac:dyDescent="0.25">
      <c r="A13" s="26"/>
      <c r="B13" s="16">
        <v>0.42649999999999999</v>
      </c>
      <c r="C13" s="16">
        <v>0.38450000000000001</v>
      </c>
      <c r="D13" s="16">
        <v>1.3242</v>
      </c>
      <c r="E13" s="16">
        <v>0.34589999999999999</v>
      </c>
      <c r="F13" s="16">
        <v>0.4612</v>
      </c>
      <c r="G13" s="16">
        <v>0.3881</v>
      </c>
      <c r="H13" s="16">
        <v>1.2944</v>
      </c>
      <c r="I13" s="16">
        <v>0.39179999999999998</v>
      </c>
      <c r="J13" s="16">
        <v>0.41649999999999998</v>
      </c>
      <c r="K13" s="91">
        <v>1.0033000000000001</v>
      </c>
      <c r="L13" s="16">
        <v>0.4703</v>
      </c>
      <c r="M13" s="91">
        <v>1.0752999999999999</v>
      </c>
      <c r="N13" s="16">
        <v>0.42930000000000001</v>
      </c>
      <c r="O13" s="16">
        <v>0.46150000000000002</v>
      </c>
      <c r="P13" s="16">
        <v>0.36940000000000001</v>
      </c>
      <c r="Q13" s="16">
        <v>0.43459999999999999</v>
      </c>
      <c r="R13" s="16">
        <v>0.42780000000000001</v>
      </c>
      <c r="S13" s="16">
        <v>0.4622</v>
      </c>
      <c r="T13" s="16">
        <v>0.45319999999999999</v>
      </c>
      <c r="U13" s="16">
        <v>0.40600000000000003</v>
      </c>
      <c r="V13" s="16">
        <v>0.60770000000000002</v>
      </c>
      <c r="W13" s="18">
        <v>11</v>
      </c>
      <c r="X13" s="9"/>
      <c r="Y13" s="10"/>
      <c r="Z13" s="11"/>
      <c r="AB13" s="70"/>
    </row>
    <row r="14" spans="1:28" x14ac:dyDescent="0.25">
      <c r="A14" s="26"/>
      <c r="B14" s="16">
        <v>0.40229999999999999</v>
      </c>
      <c r="C14" s="16">
        <v>0.37819999999999998</v>
      </c>
      <c r="D14" s="16">
        <v>1.3334999999999999</v>
      </c>
      <c r="E14" s="16">
        <v>0.33200000000000002</v>
      </c>
      <c r="F14" s="16">
        <v>0.44319999999999998</v>
      </c>
      <c r="G14" s="16">
        <v>0.41199999999999998</v>
      </c>
      <c r="H14" s="16">
        <v>1.3887</v>
      </c>
      <c r="I14" s="16">
        <v>0.39179999999999998</v>
      </c>
      <c r="J14" s="16">
        <v>0.42249999999999999</v>
      </c>
      <c r="K14" s="91">
        <v>0.97209999999999996</v>
      </c>
      <c r="L14" s="16">
        <v>0.4577</v>
      </c>
      <c r="M14" s="91">
        <v>1.3807</v>
      </c>
      <c r="N14" s="16">
        <v>0.44130000000000003</v>
      </c>
      <c r="O14" s="16">
        <v>0.44719999999999999</v>
      </c>
      <c r="P14" s="16">
        <v>0.36520000000000002</v>
      </c>
      <c r="Q14" s="16">
        <v>0.4148</v>
      </c>
      <c r="R14" s="16">
        <v>0.44169999999999998</v>
      </c>
      <c r="S14" s="16">
        <v>0.41589999999999999</v>
      </c>
      <c r="T14" s="16">
        <v>0.4461</v>
      </c>
      <c r="U14" s="16">
        <v>0.38819999999999999</v>
      </c>
      <c r="V14" s="16">
        <v>0.54469999999999996</v>
      </c>
      <c r="W14" s="18">
        <v>12</v>
      </c>
      <c r="X14" s="9"/>
      <c r="Y14" s="10"/>
      <c r="Z14" s="11"/>
      <c r="AB14" s="28"/>
    </row>
    <row r="15" spans="1:28" x14ac:dyDescent="0.25"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1"/>
    </row>
    <row r="16" spans="1:28" ht="15.75" thickBot="1" x14ac:dyDescent="0.3">
      <c r="B16" s="28" t="s">
        <v>6</v>
      </c>
      <c r="C16" s="28" t="s">
        <v>7</v>
      </c>
      <c r="D16" s="28" t="s">
        <v>8</v>
      </c>
      <c r="E16" s="5" t="s">
        <v>9</v>
      </c>
      <c r="F16" s="5" t="s">
        <v>10</v>
      </c>
      <c r="G16" s="5" t="s">
        <v>11</v>
      </c>
      <c r="H16" s="5" t="s">
        <v>12</v>
      </c>
      <c r="I16" s="5" t="s">
        <v>13</v>
      </c>
      <c r="J16" s="5" t="s">
        <v>14</v>
      </c>
      <c r="K16" s="5" t="s">
        <v>15</v>
      </c>
      <c r="L16" s="5" t="s">
        <v>16</v>
      </c>
      <c r="M16" s="5" t="s">
        <v>17</v>
      </c>
      <c r="N16" s="5" t="s">
        <v>18</v>
      </c>
      <c r="O16" s="5" t="s">
        <v>19</v>
      </c>
      <c r="P16" s="5" t="s">
        <v>20</v>
      </c>
      <c r="Q16" s="5" t="s">
        <v>21</v>
      </c>
      <c r="R16" s="5" t="s">
        <v>22</v>
      </c>
      <c r="S16" s="5" t="s">
        <v>23</v>
      </c>
      <c r="T16" s="5" t="s">
        <v>24</v>
      </c>
      <c r="U16" s="5" t="s">
        <v>25</v>
      </c>
      <c r="V16" s="5" t="s">
        <v>26</v>
      </c>
      <c r="W16" s="9"/>
      <c r="X16" s="9"/>
      <c r="Y16" s="10"/>
      <c r="Z16" s="11"/>
    </row>
    <row r="17" spans="1:26" ht="15.75" thickBot="1" x14ac:dyDescent="0.3">
      <c r="A17" s="31" t="s">
        <v>34</v>
      </c>
      <c r="B17" s="32" t="s">
        <v>35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3" t="s">
        <v>36</v>
      </c>
      <c r="X17" s="34" t="s">
        <v>37</v>
      </c>
      <c r="Y17" s="10"/>
      <c r="Z17" s="11"/>
    </row>
    <row r="18" spans="1:26" x14ac:dyDescent="0.25">
      <c r="A18" s="36"/>
      <c r="B18" s="102">
        <v>0.24030000000000001</v>
      </c>
      <c r="C18" s="103">
        <v>3.0300000000000001E-2</v>
      </c>
      <c r="D18" s="102">
        <v>0.58874458874458879</v>
      </c>
      <c r="E18" s="102">
        <v>0.39389999999999997</v>
      </c>
      <c r="F18" s="103">
        <v>2.5974025974025976E-2</v>
      </c>
      <c r="G18" s="102">
        <v>0.48480000000000001</v>
      </c>
      <c r="H18" s="102" t="s">
        <v>33</v>
      </c>
      <c r="I18" s="103">
        <v>1.2999999999999999E-2</v>
      </c>
      <c r="J18" s="103">
        <v>8.6999999999999994E-3</v>
      </c>
      <c r="K18" s="104">
        <v>0.3095</v>
      </c>
      <c r="L18" s="103">
        <v>4.3E-3</v>
      </c>
      <c r="M18" s="104">
        <v>0.3095</v>
      </c>
      <c r="N18" s="103">
        <v>1.52E-2</v>
      </c>
      <c r="O18" s="102">
        <v>0.1429</v>
      </c>
      <c r="P18" s="104">
        <v>0.69910000000000005</v>
      </c>
      <c r="Q18" s="103">
        <v>2.5999999999999999E-2</v>
      </c>
      <c r="R18" s="103">
        <v>4.1099999999999998E-2</v>
      </c>
      <c r="S18" s="103">
        <v>8.6999999999999994E-3</v>
      </c>
      <c r="T18" s="103">
        <v>8.6999999999999994E-3</v>
      </c>
      <c r="U18" s="104">
        <v>0.81820000000000004</v>
      </c>
      <c r="V18" s="104">
        <v>0.93720000000000003</v>
      </c>
      <c r="W18" s="40"/>
      <c r="X18" s="41" t="s">
        <v>39</v>
      </c>
      <c r="Y18" s="10"/>
      <c r="Z18" s="11"/>
    </row>
    <row r="19" spans="1:26" ht="15.75" thickBot="1" x14ac:dyDescent="0.3">
      <c r="A19" s="36"/>
      <c r="B19" s="95"/>
      <c r="C19" s="95"/>
      <c r="D19" s="95"/>
      <c r="E19" s="95"/>
      <c r="F19" s="95"/>
      <c r="G19" s="95"/>
      <c r="H19" s="95"/>
      <c r="I19" s="95"/>
      <c r="J19" s="94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7"/>
      <c r="W19" s="44" t="s">
        <v>41</v>
      </c>
      <c r="Y19" s="10"/>
      <c r="Z19" s="11"/>
    </row>
    <row r="20" spans="1:26" x14ac:dyDescent="0.25">
      <c r="A20" s="36"/>
      <c r="B20" s="98">
        <f t="shared" ref="B20:H20" si="0">AVERAGE(B3:B8)</f>
        <v>0.3929833333333333</v>
      </c>
      <c r="C20" s="98">
        <f t="shared" si="0"/>
        <v>0.35983333333333339</v>
      </c>
      <c r="D20" s="98">
        <f t="shared" si="0"/>
        <v>1.3825333333333332</v>
      </c>
      <c r="E20" s="98">
        <f t="shared" si="0"/>
        <v>0.34179999999999994</v>
      </c>
      <c r="F20" s="98">
        <f t="shared" si="0"/>
        <v>0.42443333333333338</v>
      </c>
      <c r="G20" s="98">
        <f t="shared" si="0"/>
        <v>0.39908333333333329</v>
      </c>
      <c r="H20" s="98">
        <f t="shared" si="0"/>
        <v>1.3447833333333337</v>
      </c>
      <c r="I20" s="98">
        <f>AVERAGE(I3:I8)</f>
        <v>0.36216666666666669</v>
      </c>
      <c r="J20" s="98">
        <f t="shared" ref="J20:V20" si="1">AVERAGE(J3:J8)</f>
        <v>0.39325000000000004</v>
      </c>
      <c r="K20" s="98">
        <f t="shared" si="1"/>
        <v>1.0891833333333334</v>
      </c>
      <c r="L20" s="98">
        <f t="shared" si="1"/>
        <v>0.43523333333333331</v>
      </c>
      <c r="M20" s="98">
        <f t="shared" si="1"/>
        <v>1.2102666666666668</v>
      </c>
      <c r="N20" s="98">
        <f t="shared" si="1"/>
        <v>0.39718333333333339</v>
      </c>
      <c r="O20" s="98">
        <f t="shared" si="1"/>
        <v>0.43500000000000005</v>
      </c>
      <c r="P20" s="98">
        <f t="shared" si="1"/>
        <v>0.46073333333333327</v>
      </c>
      <c r="Q20" s="98">
        <f t="shared" si="1"/>
        <v>0.39746666666666663</v>
      </c>
      <c r="R20" s="98">
        <f t="shared" si="1"/>
        <v>0.40796666666666664</v>
      </c>
      <c r="S20" s="98">
        <f t="shared" si="1"/>
        <v>0.40585000000000004</v>
      </c>
      <c r="T20" s="98">
        <f t="shared" si="1"/>
        <v>0.42251666666666665</v>
      </c>
      <c r="U20" s="98">
        <f t="shared" si="1"/>
        <v>0.40030000000000004</v>
      </c>
      <c r="V20" s="98">
        <f t="shared" si="1"/>
        <v>0.57881666666666676</v>
      </c>
      <c r="W20" s="48" t="s">
        <v>38</v>
      </c>
      <c r="Y20" s="10"/>
      <c r="Z20" s="11"/>
    </row>
    <row r="21" spans="1:26" x14ac:dyDescent="0.25">
      <c r="A21" s="36"/>
      <c r="B21" s="98">
        <f>STDEV(B3:B8)</f>
        <v>2.2457018205155069E-2</v>
      </c>
      <c r="C21" s="98">
        <f t="shared" ref="C21:V21" si="2">STDEV(C3:C8)</f>
        <v>1.9014380522821842E-2</v>
      </c>
      <c r="D21" s="98">
        <f t="shared" si="2"/>
        <v>5.253983885269025E-2</v>
      </c>
      <c r="E21" s="98">
        <f t="shared" si="2"/>
        <v>2.5817513435650606E-2</v>
      </c>
      <c r="F21" s="98">
        <f t="shared" si="2"/>
        <v>1.6123357797514334E-2</v>
      </c>
      <c r="G21" s="98">
        <f t="shared" si="2"/>
        <v>2.6378052745922451E-2</v>
      </c>
      <c r="H21" s="98">
        <f t="shared" si="2"/>
        <v>5.5381094848934331E-2</v>
      </c>
      <c r="I21" s="98">
        <f t="shared" si="2"/>
        <v>2.050011382082224E-2</v>
      </c>
      <c r="J21" s="98">
        <f t="shared" si="2"/>
        <v>1.5214302481546777E-2</v>
      </c>
      <c r="K21" s="98">
        <f t="shared" si="2"/>
        <v>0.11429691888527301</v>
      </c>
      <c r="L21" s="98">
        <f t="shared" si="2"/>
        <v>1.2694828343332045E-2</v>
      </c>
      <c r="M21" s="98">
        <f t="shared" si="2"/>
        <v>9.0593259499074541E-2</v>
      </c>
      <c r="N21" s="98">
        <f t="shared" si="2"/>
        <v>1.4057370545968636E-2</v>
      </c>
      <c r="O21" s="98">
        <f t="shared" si="2"/>
        <v>2.0652748001174084E-2</v>
      </c>
      <c r="P21" s="98">
        <f t="shared" si="2"/>
        <v>8.9193624585318404E-2</v>
      </c>
      <c r="Q21" s="98">
        <f t="shared" si="2"/>
        <v>1.6942215518245141E-2</v>
      </c>
      <c r="R21" s="98">
        <f t="shared" si="2"/>
        <v>1.7702165592567091E-2</v>
      </c>
      <c r="S21" s="98">
        <f t="shared" si="2"/>
        <v>1.3161724810981261E-2</v>
      </c>
      <c r="T21" s="98">
        <f t="shared" si="2"/>
        <v>1.1108090144874875E-2</v>
      </c>
      <c r="U21" s="98">
        <f t="shared" si="2"/>
        <v>1.3338965477127528E-2</v>
      </c>
      <c r="V21" s="98">
        <f t="shared" si="2"/>
        <v>0.13297788412614531</v>
      </c>
      <c r="W21" s="48" t="s">
        <v>40</v>
      </c>
      <c r="Y21" s="10"/>
      <c r="Z21" s="11"/>
    </row>
    <row r="22" spans="1:26" ht="15.75" thickBot="1" x14ac:dyDescent="0.3">
      <c r="A22" s="36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49" t="s">
        <v>42</v>
      </c>
      <c r="Y22" s="10"/>
      <c r="Z22" s="11"/>
    </row>
    <row r="23" spans="1:26" x14ac:dyDescent="0.25">
      <c r="A23" s="36"/>
      <c r="B23" s="98">
        <f>AVERAGE(B9:B14)</f>
        <v>0.40673333333333334</v>
      </c>
      <c r="C23" s="98">
        <f t="shared" ref="C23:V23" si="3">AVERAGE(C9:C14)</f>
        <v>0.38111666666666671</v>
      </c>
      <c r="D23" s="98">
        <f t="shared" si="3"/>
        <v>1.3639999999999999</v>
      </c>
      <c r="E23" s="98">
        <f t="shared" si="3"/>
        <v>0.35648333333333332</v>
      </c>
      <c r="F23" s="98">
        <f t="shared" si="3"/>
        <v>0.45206666666666667</v>
      </c>
      <c r="G23" s="98">
        <f t="shared" si="3"/>
        <v>0.40589999999999998</v>
      </c>
      <c r="H23" s="98">
        <f t="shared" si="3"/>
        <v>1.3466833333333332</v>
      </c>
      <c r="I23" s="98">
        <f t="shared" si="3"/>
        <v>0.39101666666666662</v>
      </c>
      <c r="J23" s="98">
        <f t="shared" si="3"/>
        <v>0.41676666666666667</v>
      </c>
      <c r="K23" s="98">
        <f t="shared" si="3"/>
        <v>0.99616666666666676</v>
      </c>
      <c r="L23" s="98">
        <f t="shared" si="3"/>
        <v>0.46053333333333329</v>
      </c>
      <c r="M23" s="98">
        <f t="shared" si="3"/>
        <v>1.2655000000000001</v>
      </c>
      <c r="N23" s="98">
        <f t="shared" si="3"/>
        <v>0.43136666666666668</v>
      </c>
      <c r="O23" s="98">
        <f t="shared" si="3"/>
        <v>0.45575000000000004</v>
      </c>
      <c r="P23" s="98">
        <f t="shared" si="3"/>
        <v>0.45096666666666668</v>
      </c>
      <c r="Q23" s="98">
        <f t="shared" si="3"/>
        <v>0.42330000000000001</v>
      </c>
      <c r="R23" s="98">
        <f t="shared" si="3"/>
        <v>0.43446666666666672</v>
      </c>
      <c r="S23" s="98">
        <f t="shared" si="3"/>
        <v>0.44995000000000002</v>
      </c>
      <c r="T23" s="98">
        <f t="shared" si="3"/>
        <v>0.44426666666666664</v>
      </c>
      <c r="U23" s="98">
        <f t="shared" si="3"/>
        <v>0.3994166666666667</v>
      </c>
      <c r="V23" s="98">
        <f t="shared" si="3"/>
        <v>0.56186666666666663</v>
      </c>
      <c r="W23" s="48" t="s">
        <v>38</v>
      </c>
      <c r="Y23" s="10"/>
      <c r="Z23" s="11"/>
    </row>
    <row r="24" spans="1:26" ht="15.75" thickBot="1" x14ac:dyDescent="0.3">
      <c r="A24" s="50"/>
      <c r="B24" s="99">
        <f>STDEV(B9:B14)</f>
        <v>1.5943232629133487E-2</v>
      </c>
      <c r="C24" s="99">
        <f t="shared" ref="C24:V24" si="4">STDEV(C9:C14)</f>
        <v>5.8683614976129889E-3</v>
      </c>
      <c r="D24" s="99">
        <f t="shared" si="4"/>
        <v>8.1911708564771119E-2</v>
      </c>
      <c r="E24" s="99">
        <f t="shared" si="4"/>
        <v>1.9970119345328569E-2</v>
      </c>
      <c r="F24" s="99">
        <f t="shared" si="4"/>
        <v>1.662524185287742E-2</v>
      </c>
      <c r="G24" s="99">
        <f t="shared" si="4"/>
        <v>1.3981273189520324E-2</v>
      </c>
      <c r="H24" s="99">
        <f t="shared" si="4"/>
        <v>4.6737112305604282E-2</v>
      </c>
      <c r="I24" s="99">
        <f t="shared" si="4"/>
        <v>1.8937414466253476E-2</v>
      </c>
      <c r="J24" s="99">
        <f t="shared" si="4"/>
        <v>7.2121194295897834E-3</v>
      </c>
      <c r="K24" s="99">
        <f t="shared" si="4"/>
        <v>0.11425579489315409</v>
      </c>
      <c r="L24" s="99">
        <f t="shared" si="4"/>
        <v>9.0962996139455892E-3</v>
      </c>
      <c r="M24" s="99">
        <f t="shared" si="4"/>
        <v>0.13198004394604515</v>
      </c>
      <c r="N24" s="99">
        <f t="shared" si="4"/>
        <v>1.8429722370851571E-2</v>
      </c>
      <c r="O24" s="99">
        <f t="shared" si="4"/>
        <v>1.8581146358607706E-2</v>
      </c>
      <c r="P24" s="99">
        <f t="shared" si="4"/>
        <v>8.6679655436940145E-2</v>
      </c>
      <c r="Q24" s="99">
        <f t="shared" si="4"/>
        <v>1.6141127593820703E-2</v>
      </c>
      <c r="R24" s="99">
        <f t="shared" si="4"/>
        <v>1.4341780456647168E-2</v>
      </c>
      <c r="S24" s="99">
        <f t="shared" si="4"/>
        <v>3.4376896311330972E-2</v>
      </c>
      <c r="T24" s="99">
        <f t="shared" si="4"/>
        <v>1.3131285796397354E-2</v>
      </c>
      <c r="U24" s="99">
        <f t="shared" si="4"/>
        <v>1.6605230099780807E-2</v>
      </c>
      <c r="V24" s="99">
        <f t="shared" si="4"/>
        <v>8.2755656402850403E-2</v>
      </c>
      <c r="W24" s="52" t="s">
        <v>40</v>
      </c>
      <c r="Y24" s="53"/>
      <c r="Z24" s="54"/>
    </row>
    <row r="25" spans="1:26" x14ac:dyDescent="0.25">
      <c r="Y25" s="57"/>
      <c r="Z25" s="57"/>
    </row>
    <row r="26" spans="1:26" x14ac:dyDescent="0.25">
      <c r="K26" s="16"/>
      <c r="M26" s="16"/>
    </row>
    <row r="27" spans="1:26" ht="15.75" thickBot="1" x14ac:dyDescent="0.3"/>
    <row r="28" spans="1:26" ht="15.75" customHeight="1" thickBot="1" x14ac:dyDescent="0.3">
      <c r="B28" s="1" t="s">
        <v>44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Y28" s="2" t="s">
        <v>61</v>
      </c>
      <c r="Z28" s="3"/>
    </row>
    <row r="29" spans="1:26" ht="15.75" thickBot="1" x14ac:dyDescent="0.3">
      <c r="B29" s="6" t="s">
        <v>6</v>
      </c>
      <c r="C29" s="6" t="s">
        <v>7</v>
      </c>
      <c r="D29" s="6" t="s">
        <v>8</v>
      </c>
      <c r="E29" s="7" t="s">
        <v>9</v>
      </c>
      <c r="F29" s="7" t="s">
        <v>10</v>
      </c>
      <c r="G29" s="7" t="s">
        <v>11</v>
      </c>
      <c r="H29" s="7" t="s">
        <v>12</v>
      </c>
      <c r="I29" s="7" t="s">
        <v>13</v>
      </c>
      <c r="J29" s="7" t="s">
        <v>14</v>
      </c>
      <c r="K29" s="7" t="s">
        <v>15</v>
      </c>
      <c r="L29" s="7" t="s">
        <v>16</v>
      </c>
      <c r="M29" s="7" t="s">
        <v>17</v>
      </c>
      <c r="N29" s="7" t="s">
        <v>18</v>
      </c>
      <c r="O29" s="7" t="s">
        <v>19</v>
      </c>
      <c r="P29" s="7" t="s">
        <v>20</v>
      </c>
      <c r="Q29" s="7" t="s">
        <v>21</v>
      </c>
      <c r="R29" s="7" t="s">
        <v>22</v>
      </c>
      <c r="S29" s="7" t="s">
        <v>23</v>
      </c>
      <c r="T29" s="7" t="s">
        <v>24</v>
      </c>
      <c r="U29" s="7" t="s">
        <v>25</v>
      </c>
      <c r="V29" s="7" t="s">
        <v>26</v>
      </c>
      <c r="W29" s="8" t="s">
        <v>27</v>
      </c>
      <c r="X29" s="9"/>
      <c r="Y29" s="10"/>
      <c r="Z29" s="11"/>
    </row>
    <row r="30" spans="1:26" x14ac:dyDescent="0.25">
      <c r="A30" s="17" t="s">
        <v>29</v>
      </c>
      <c r="B30" s="16">
        <v>0.36930000000000002</v>
      </c>
      <c r="C30" s="100">
        <v>0.31440000000000001</v>
      </c>
      <c r="D30" s="16">
        <v>0.84289999999999998</v>
      </c>
      <c r="E30" s="16">
        <v>0.314</v>
      </c>
      <c r="F30" s="16">
        <v>0.34539999999999998</v>
      </c>
      <c r="G30" s="16">
        <v>0.36049999999999999</v>
      </c>
      <c r="H30" s="100">
        <v>0.78400000000000003</v>
      </c>
      <c r="I30" s="16">
        <v>0.32150000000000001</v>
      </c>
      <c r="J30" s="16">
        <v>0.34</v>
      </c>
      <c r="K30" s="91">
        <v>0.64870000000000005</v>
      </c>
      <c r="L30" s="16">
        <v>0.37919999999999998</v>
      </c>
      <c r="M30" s="91">
        <v>0.56759999999999999</v>
      </c>
      <c r="N30" s="16">
        <v>0.34079999999999999</v>
      </c>
      <c r="O30" s="16">
        <v>0.378</v>
      </c>
      <c r="P30" s="16">
        <v>0.39600000000000002</v>
      </c>
      <c r="Q30" s="16">
        <v>0.34470000000000001</v>
      </c>
      <c r="R30" s="16">
        <v>0.36049999999999999</v>
      </c>
      <c r="S30" s="16">
        <v>0.34820000000000001</v>
      </c>
      <c r="T30" s="16">
        <v>0.3659</v>
      </c>
      <c r="U30" s="16">
        <v>0.31780000000000003</v>
      </c>
      <c r="V30" s="16">
        <v>0.48420000000000002</v>
      </c>
      <c r="W30" s="18">
        <v>1</v>
      </c>
      <c r="X30" s="9"/>
      <c r="Y30" s="10"/>
      <c r="Z30" s="11"/>
    </row>
    <row r="31" spans="1:26" x14ac:dyDescent="0.25">
      <c r="A31" s="17"/>
      <c r="B31" s="16">
        <v>0.34439999999999998</v>
      </c>
      <c r="C31" s="100">
        <v>0.29899999999999999</v>
      </c>
      <c r="D31" s="16">
        <v>0.70479999999999998</v>
      </c>
      <c r="E31" s="16">
        <v>0.27039999999999997</v>
      </c>
      <c r="F31" s="16">
        <v>0.3533</v>
      </c>
      <c r="G31" s="16">
        <v>0.3372</v>
      </c>
      <c r="H31" s="100">
        <v>0.73070000000000002</v>
      </c>
      <c r="I31" s="16">
        <v>0.31440000000000001</v>
      </c>
      <c r="J31" s="16">
        <v>0.33500000000000002</v>
      </c>
      <c r="K31" s="91">
        <v>0.52439999999999998</v>
      </c>
      <c r="L31" s="16">
        <v>0.37030000000000002</v>
      </c>
      <c r="M31" s="91">
        <v>0.42480000000000001</v>
      </c>
      <c r="N31" s="16">
        <v>0.3483</v>
      </c>
      <c r="O31" s="16">
        <v>0.36209999999999998</v>
      </c>
      <c r="P31" s="16">
        <v>0.37530000000000002</v>
      </c>
      <c r="Q31" s="16">
        <v>0.34699999999999998</v>
      </c>
      <c r="R31" s="16">
        <v>0.33689999999999998</v>
      </c>
      <c r="S31" s="16">
        <v>0.33100000000000002</v>
      </c>
      <c r="T31" s="16">
        <v>0.36599999999999999</v>
      </c>
      <c r="U31" s="16">
        <v>0.3589</v>
      </c>
      <c r="V31" s="16">
        <v>0.41099999999999998</v>
      </c>
      <c r="W31" s="18">
        <v>2</v>
      </c>
      <c r="X31" s="9"/>
      <c r="Y31" s="10"/>
      <c r="Z31" s="11"/>
    </row>
    <row r="32" spans="1:26" x14ac:dyDescent="0.25">
      <c r="A32" s="17"/>
      <c r="B32" s="16">
        <v>0.32019999999999998</v>
      </c>
      <c r="C32" s="100">
        <v>0.29239999999999999</v>
      </c>
      <c r="D32" s="16">
        <v>0.62339999999999995</v>
      </c>
      <c r="E32" s="16">
        <v>0.2596</v>
      </c>
      <c r="F32" s="16">
        <v>0.34920000000000001</v>
      </c>
      <c r="G32" s="16">
        <v>0.2908</v>
      </c>
      <c r="H32" s="100">
        <v>0.59260000000000002</v>
      </c>
      <c r="I32" s="16">
        <v>0.27339999999999998</v>
      </c>
      <c r="J32" s="16">
        <v>0.31340000000000001</v>
      </c>
      <c r="K32" s="91">
        <v>0.41420000000000001</v>
      </c>
      <c r="L32" s="16">
        <v>0.34399999999999997</v>
      </c>
      <c r="M32" s="91">
        <v>0.33729999999999999</v>
      </c>
      <c r="N32" s="16">
        <v>0.30370000000000003</v>
      </c>
      <c r="O32" s="16">
        <v>0.35399999999999998</v>
      </c>
      <c r="P32" s="16">
        <v>0.33119999999999999</v>
      </c>
      <c r="Q32" s="16">
        <v>0.32219999999999999</v>
      </c>
      <c r="R32" s="16">
        <v>0.32469999999999999</v>
      </c>
      <c r="S32" s="16">
        <v>0.3049</v>
      </c>
      <c r="T32" s="16">
        <v>0.33200000000000002</v>
      </c>
      <c r="U32" s="16">
        <v>0.28789999999999999</v>
      </c>
      <c r="V32" s="16">
        <v>0.23200000000000001</v>
      </c>
      <c r="W32" s="18">
        <v>3</v>
      </c>
      <c r="X32" s="9"/>
      <c r="Y32" s="10"/>
      <c r="Z32" s="11"/>
    </row>
    <row r="33" spans="1:26" x14ac:dyDescent="0.25">
      <c r="A33" s="17"/>
      <c r="B33" s="16">
        <v>0.34770000000000001</v>
      </c>
      <c r="C33" s="100">
        <v>0.32990000000000003</v>
      </c>
      <c r="D33" s="100">
        <v>0.58730000000000004</v>
      </c>
      <c r="E33" s="16">
        <v>0.28160000000000002</v>
      </c>
      <c r="F33" s="16">
        <v>0.3831</v>
      </c>
      <c r="G33" s="16">
        <v>0.35920000000000002</v>
      </c>
      <c r="H33" s="100">
        <v>0.58140000000000003</v>
      </c>
      <c r="I33" s="16">
        <v>0.29530000000000001</v>
      </c>
      <c r="J33" s="16">
        <v>0.33</v>
      </c>
      <c r="K33" s="91">
        <v>0.4829</v>
      </c>
      <c r="L33" s="16">
        <v>0.37</v>
      </c>
      <c r="M33" s="91">
        <v>0.49020000000000002</v>
      </c>
      <c r="N33" s="16">
        <v>0.34250000000000003</v>
      </c>
      <c r="O33" s="16">
        <v>0.3805</v>
      </c>
      <c r="P33" s="16">
        <v>0.2964</v>
      </c>
      <c r="Q33" s="16">
        <v>0.34279999999999999</v>
      </c>
      <c r="R33" s="16">
        <v>0.33150000000000002</v>
      </c>
      <c r="S33" s="16">
        <v>0.34810000000000002</v>
      </c>
      <c r="T33" s="16">
        <v>0.3463</v>
      </c>
      <c r="U33" s="16">
        <v>0.32490000000000002</v>
      </c>
      <c r="V33" s="16">
        <v>0.31659999999999999</v>
      </c>
      <c r="W33" s="18">
        <v>4</v>
      </c>
      <c r="X33" s="9"/>
      <c r="Y33" s="10"/>
      <c r="Z33" s="11"/>
    </row>
    <row r="34" spans="1:26" x14ac:dyDescent="0.25">
      <c r="A34" s="17"/>
      <c r="B34" s="16">
        <v>0.3634</v>
      </c>
      <c r="C34" s="100">
        <v>0.31230000000000002</v>
      </c>
      <c r="D34" s="16">
        <v>0.64219999999999999</v>
      </c>
      <c r="E34" s="16">
        <v>0.2369</v>
      </c>
      <c r="F34" s="16">
        <v>0.3503</v>
      </c>
      <c r="G34" s="16">
        <v>0.31519999999999998</v>
      </c>
      <c r="H34" s="100">
        <v>0.62170000000000003</v>
      </c>
      <c r="I34" s="16">
        <v>0.30459999999999998</v>
      </c>
      <c r="J34" s="16">
        <v>0.31219999999999998</v>
      </c>
      <c r="K34" s="91">
        <v>0.46079999999999999</v>
      </c>
      <c r="L34" s="16">
        <v>0.35899999999999999</v>
      </c>
      <c r="M34" s="91">
        <v>0.4017</v>
      </c>
      <c r="N34" s="16">
        <v>0.32729999999999998</v>
      </c>
      <c r="O34" s="16">
        <v>0.34039999999999998</v>
      </c>
      <c r="P34" s="16">
        <v>0.29599999999999999</v>
      </c>
      <c r="Q34" s="16">
        <v>0.315</v>
      </c>
      <c r="R34" s="16">
        <v>0.3347</v>
      </c>
      <c r="S34" s="16">
        <v>0.35909999999999997</v>
      </c>
      <c r="T34" s="16">
        <v>0.33460000000000001</v>
      </c>
      <c r="U34" s="16">
        <v>0.3301</v>
      </c>
      <c r="V34" s="16">
        <v>0.32929999999999998</v>
      </c>
      <c r="W34" s="18">
        <v>5</v>
      </c>
      <c r="X34" s="9"/>
      <c r="Y34" s="10"/>
      <c r="Z34" s="11"/>
    </row>
    <row r="35" spans="1:26" ht="15.75" thickBot="1" x14ac:dyDescent="0.3">
      <c r="A35" s="17"/>
      <c r="B35" s="22">
        <v>0.32819999999999999</v>
      </c>
      <c r="C35" s="101">
        <v>0.29570000000000002</v>
      </c>
      <c r="D35" s="22">
        <v>0.70779999999999998</v>
      </c>
      <c r="E35" s="22">
        <v>0.26569999999999999</v>
      </c>
      <c r="F35" s="22">
        <v>0.35539999999999999</v>
      </c>
      <c r="G35" s="22">
        <v>0.31830000000000003</v>
      </c>
      <c r="H35" s="101">
        <v>0.69599999999999995</v>
      </c>
      <c r="I35" s="22">
        <v>0.27929999999999999</v>
      </c>
      <c r="J35" s="22">
        <v>0.32</v>
      </c>
      <c r="K35" s="92">
        <v>0.45050000000000001</v>
      </c>
      <c r="L35" s="22">
        <v>0.36499999999999999</v>
      </c>
      <c r="M35" s="92">
        <v>0.38740000000000002</v>
      </c>
      <c r="N35" s="22">
        <v>0.31309999999999999</v>
      </c>
      <c r="O35" s="22">
        <v>0.34100000000000003</v>
      </c>
      <c r="P35" s="22">
        <v>0.32540000000000002</v>
      </c>
      <c r="Q35" s="22">
        <v>0.3372</v>
      </c>
      <c r="R35" s="22">
        <v>0.32550000000000001</v>
      </c>
      <c r="S35" s="22">
        <v>0.3246</v>
      </c>
      <c r="T35" s="22">
        <v>0.33839999999999998</v>
      </c>
      <c r="U35" s="22">
        <v>0.3674</v>
      </c>
      <c r="V35" s="22">
        <v>0.32919999999999999</v>
      </c>
      <c r="W35" s="18">
        <v>6</v>
      </c>
      <c r="X35" s="9"/>
      <c r="Y35" s="10"/>
      <c r="Z35" s="11"/>
    </row>
    <row r="36" spans="1:26" x14ac:dyDescent="0.25">
      <c r="A36" s="26" t="s">
        <v>31</v>
      </c>
      <c r="B36" s="16">
        <v>0.314</v>
      </c>
      <c r="C36" s="100">
        <v>0.30559999999999998</v>
      </c>
      <c r="D36" s="16">
        <v>0.61470000000000002</v>
      </c>
      <c r="E36" s="16">
        <v>0.27539999999999998</v>
      </c>
      <c r="F36" s="16">
        <v>0.35759999999999997</v>
      </c>
      <c r="G36" s="16">
        <v>0.32090000000000002</v>
      </c>
      <c r="H36" s="100">
        <v>0.65080000000000005</v>
      </c>
      <c r="I36" s="16">
        <v>0.31330000000000002</v>
      </c>
      <c r="J36" s="16">
        <v>0.32290000000000002</v>
      </c>
      <c r="K36" s="91">
        <v>0.54</v>
      </c>
      <c r="L36" s="16">
        <v>0.36499999999999999</v>
      </c>
      <c r="M36" s="91">
        <v>0.36909999999999998</v>
      </c>
      <c r="N36" s="16">
        <v>0.34379999999999999</v>
      </c>
      <c r="O36" s="16">
        <v>0.37480000000000002</v>
      </c>
      <c r="P36" s="16">
        <v>0.34350000000000003</v>
      </c>
      <c r="Q36" s="16">
        <v>0.34429999999999999</v>
      </c>
      <c r="R36" s="16">
        <v>0.3473</v>
      </c>
      <c r="S36" s="16">
        <v>0.3962</v>
      </c>
      <c r="T36" s="16">
        <v>0.35780000000000001</v>
      </c>
      <c r="U36" s="16">
        <v>0.34539999999999998</v>
      </c>
      <c r="V36" s="16">
        <v>0.37430000000000002</v>
      </c>
      <c r="W36" s="18">
        <v>7</v>
      </c>
      <c r="X36" s="9"/>
      <c r="Y36" s="10"/>
      <c r="Z36" s="11"/>
    </row>
    <row r="37" spans="1:26" x14ac:dyDescent="0.25">
      <c r="A37" s="26"/>
      <c r="B37" s="16">
        <v>0.33400000000000002</v>
      </c>
      <c r="C37" s="100">
        <v>0.31119999999999998</v>
      </c>
      <c r="D37" s="16">
        <v>0.629</v>
      </c>
      <c r="E37" s="16">
        <v>0.26600000000000001</v>
      </c>
      <c r="F37" s="16">
        <v>0.34210000000000002</v>
      </c>
      <c r="G37" s="16">
        <v>0.29420000000000002</v>
      </c>
      <c r="H37" s="100">
        <v>0.59619999999999995</v>
      </c>
      <c r="I37" s="16">
        <v>0.2707</v>
      </c>
      <c r="J37" s="16">
        <v>0.34</v>
      </c>
      <c r="K37" s="91">
        <v>0.4536</v>
      </c>
      <c r="L37" s="16">
        <v>0.37</v>
      </c>
      <c r="M37" s="91">
        <v>0.34160000000000001</v>
      </c>
      <c r="N37" s="16">
        <v>0.3256</v>
      </c>
      <c r="O37" s="16">
        <v>0.33879999999999999</v>
      </c>
      <c r="P37" s="16">
        <v>0.29859999999999998</v>
      </c>
      <c r="Q37" s="16">
        <v>0.33410000000000001</v>
      </c>
      <c r="R37" s="16">
        <v>0.32969999999999999</v>
      </c>
      <c r="S37" s="16">
        <v>0.3322</v>
      </c>
      <c r="T37" s="16">
        <v>0.32869999999999999</v>
      </c>
      <c r="U37" s="16">
        <v>0.32629999999999998</v>
      </c>
      <c r="V37" s="16">
        <v>0.29830000000000001</v>
      </c>
      <c r="W37" s="18">
        <v>8</v>
      </c>
      <c r="X37" s="9"/>
      <c r="Y37" s="10"/>
      <c r="Z37" s="11"/>
    </row>
    <row r="38" spans="1:26" x14ac:dyDescent="0.25">
      <c r="A38" s="26"/>
      <c r="B38" s="16">
        <v>0.37609999999999999</v>
      </c>
      <c r="C38" s="100">
        <v>0.31859999999999999</v>
      </c>
      <c r="D38" s="16">
        <v>0.60509999999999997</v>
      </c>
      <c r="E38" s="16">
        <v>0.27660000000000001</v>
      </c>
      <c r="F38" s="16">
        <v>0.40839999999999999</v>
      </c>
      <c r="G38" s="16">
        <v>0.32719999999999999</v>
      </c>
      <c r="H38" s="100">
        <v>0.67310000000000003</v>
      </c>
      <c r="I38" s="16">
        <v>0.3276</v>
      </c>
      <c r="J38" s="16">
        <v>0.34499999999999997</v>
      </c>
      <c r="K38" s="91">
        <v>0.44369999999999998</v>
      </c>
      <c r="L38" s="16">
        <v>0.38200000000000001</v>
      </c>
      <c r="M38" s="91">
        <v>0.441</v>
      </c>
      <c r="N38" s="16">
        <v>0.37169999999999997</v>
      </c>
      <c r="O38" s="16">
        <v>0.36559999999999998</v>
      </c>
      <c r="P38" s="16">
        <v>0.30470000000000003</v>
      </c>
      <c r="Q38" s="16">
        <v>0.3664</v>
      </c>
      <c r="R38" s="16">
        <v>0.36459999999999998</v>
      </c>
      <c r="S38" s="16">
        <v>0.35620000000000002</v>
      </c>
      <c r="T38" s="16">
        <v>0.36980000000000002</v>
      </c>
      <c r="U38" s="16">
        <v>0.34250000000000003</v>
      </c>
      <c r="V38" s="16">
        <v>0.27660000000000001</v>
      </c>
      <c r="W38" s="18">
        <v>9</v>
      </c>
      <c r="X38" s="9"/>
      <c r="Y38" s="10"/>
      <c r="Z38" s="11"/>
    </row>
    <row r="39" spans="1:26" x14ac:dyDescent="0.25">
      <c r="A39" s="26"/>
      <c r="B39" s="16">
        <v>0.3327</v>
      </c>
      <c r="C39" s="100">
        <v>0.318</v>
      </c>
      <c r="D39" s="16">
        <v>0.64500000000000002</v>
      </c>
      <c r="E39" s="16">
        <v>0.31040000000000001</v>
      </c>
      <c r="F39" s="16">
        <v>0.38030000000000003</v>
      </c>
      <c r="G39" s="16">
        <v>0.3301</v>
      </c>
      <c r="H39" s="100">
        <v>0.62509999999999999</v>
      </c>
      <c r="I39" s="16">
        <v>0.34100000000000003</v>
      </c>
      <c r="J39" s="16">
        <v>0.34499999999999997</v>
      </c>
      <c r="K39" s="91">
        <v>0.50460000000000005</v>
      </c>
      <c r="L39" s="16">
        <v>0.38600000000000001</v>
      </c>
      <c r="M39" s="91">
        <v>0.46889999999999998</v>
      </c>
      <c r="N39" s="16">
        <v>0.33650000000000002</v>
      </c>
      <c r="O39" s="16">
        <v>0.3579</v>
      </c>
      <c r="P39" s="16">
        <v>0.30830000000000002</v>
      </c>
      <c r="Q39" s="16">
        <v>0.3165</v>
      </c>
      <c r="R39" s="16">
        <v>0.33679999999999999</v>
      </c>
      <c r="S39" s="16">
        <v>0.35759999999999997</v>
      </c>
      <c r="T39" s="16">
        <v>0.37169999999999997</v>
      </c>
      <c r="U39" s="16">
        <v>0.3155</v>
      </c>
      <c r="V39" s="16">
        <v>0.35060000000000002</v>
      </c>
      <c r="W39" s="18">
        <v>10</v>
      </c>
      <c r="X39" s="9"/>
      <c r="Y39" s="10"/>
      <c r="Z39" s="11"/>
    </row>
    <row r="40" spans="1:26" x14ac:dyDescent="0.25">
      <c r="A40" s="26"/>
      <c r="B40" s="16">
        <v>0.35289999999999999</v>
      </c>
      <c r="C40" s="100">
        <v>0.30599999999999999</v>
      </c>
      <c r="D40" s="16">
        <v>0.63460000000000005</v>
      </c>
      <c r="E40" s="16">
        <v>0.2535</v>
      </c>
      <c r="F40" s="16">
        <v>0.39360000000000001</v>
      </c>
      <c r="G40" s="16">
        <v>0.29949999999999999</v>
      </c>
      <c r="H40" s="100">
        <v>0.58840000000000003</v>
      </c>
      <c r="I40" s="16">
        <v>0.30570000000000003</v>
      </c>
      <c r="J40" s="16">
        <v>0.33</v>
      </c>
      <c r="K40" s="91">
        <v>0.4521</v>
      </c>
      <c r="L40" s="16">
        <v>0.38929999999999998</v>
      </c>
      <c r="M40" s="91">
        <v>0.38600000000000001</v>
      </c>
      <c r="N40" s="16">
        <v>0.34720000000000001</v>
      </c>
      <c r="O40" s="16">
        <v>0.38190000000000002</v>
      </c>
      <c r="P40" s="16">
        <v>0.28160000000000002</v>
      </c>
      <c r="Q40" s="16">
        <v>0.3584</v>
      </c>
      <c r="R40" s="16">
        <v>0.33500000000000002</v>
      </c>
      <c r="S40" s="16">
        <v>0.38679999999999998</v>
      </c>
      <c r="T40" s="16">
        <v>0.3604</v>
      </c>
      <c r="U40" s="16">
        <v>0.34300000000000003</v>
      </c>
      <c r="V40" s="16">
        <v>0.36399999999999999</v>
      </c>
      <c r="W40" s="18">
        <v>11</v>
      </c>
      <c r="X40" s="9"/>
      <c r="Y40" s="10"/>
      <c r="Z40" s="11"/>
    </row>
    <row r="41" spans="1:26" x14ac:dyDescent="0.25">
      <c r="A41" s="26"/>
      <c r="B41" s="16">
        <v>0.3463</v>
      </c>
      <c r="C41" s="100">
        <v>0.32650000000000001</v>
      </c>
      <c r="D41" s="16">
        <v>0.60640000000000005</v>
      </c>
      <c r="E41" s="16">
        <v>0.25430000000000003</v>
      </c>
      <c r="F41" s="16">
        <v>0.37519999999999998</v>
      </c>
      <c r="G41" s="16">
        <v>0.3362</v>
      </c>
      <c r="H41" s="100">
        <v>0.6431</v>
      </c>
      <c r="I41" s="16">
        <v>0.3256</v>
      </c>
      <c r="J41" s="16">
        <v>0.34560000000000002</v>
      </c>
      <c r="K41" s="91">
        <v>0.4466</v>
      </c>
      <c r="L41" s="16">
        <v>0.38700000000000001</v>
      </c>
      <c r="M41" s="91">
        <v>0.4027</v>
      </c>
      <c r="N41" s="16">
        <v>0.3755</v>
      </c>
      <c r="O41" s="16">
        <v>0.3725</v>
      </c>
      <c r="P41" s="16">
        <v>0.31869999999999998</v>
      </c>
      <c r="Q41" s="16">
        <v>0.35920000000000002</v>
      </c>
      <c r="R41" s="16">
        <v>0.36080000000000001</v>
      </c>
      <c r="S41" s="16">
        <v>0.32969999999999999</v>
      </c>
      <c r="T41" s="16">
        <v>0.3715</v>
      </c>
      <c r="U41" s="16">
        <v>0.32140000000000002</v>
      </c>
      <c r="V41" s="16">
        <v>0.32900000000000001</v>
      </c>
      <c r="W41" s="18">
        <v>12</v>
      </c>
      <c r="X41" s="9"/>
      <c r="Y41" s="10"/>
      <c r="Z41" s="11"/>
    </row>
    <row r="42" spans="1:26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0"/>
      <c r="Z42" s="11"/>
    </row>
    <row r="43" spans="1:26" ht="15.75" thickBot="1" x14ac:dyDescent="0.3">
      <c r="B43" s="28" t="s">
        <v>6</v>
      </c>
      <c r="C43" s="28" t="s">
        <v>7</v>
      </c>
      <c r="D43" s="28" t="s">
        <v>8</v>
      </c>
      <c r="E43" s="5" t="s">
        <v>9</v>
      </c>
      <c r="F43" s="5" t="s">
        <v>10</v>
      </c>
      <c r="G43" s="5" t="s">
        <v>11</v>
      </c>
      <c r="H43" s="5" t="s">
        <v>12</v>
      </c>
      <c r="I43" s="5" t="s">
        <v>13</v>
      </c>
      <c r="J43" s="5" t="s">
        <v>14</v>
      </c>
      <c r="K43" s="5" t="s">
        <v>15</v>
      </c>
      <c r="L43" s="5" t="s">
        <v>16</v>
      </c>
      <c r="M43" s="5" t="s">
        <v>17</v>
      </c>
      <c r="N43" s="5" t="s">
        <v>18</v>
      </c>
      <c r="O43" s="5" t="s">
        <v>19</v>
      </c>
      <c r="P43" s="5" t="s">
        <v>20</v>
      </c>
      <c r="Q43" s="5" t="s">
        <v>21</v>
      </c>
      <c r="R43" s="5" t="s">
        <v>22</v>
      </c>
      <c r="S43" s="5" t="s">
        <v>23</v>
      </c>
      <c r="T43" s="5" t="s">
        <v>24</v>
      </c>
      <c r="U43" s="5" t="s">
        <v>25</v>
      </c>
      <c r="V43" s="5" t="s">
        <v>26</v>
      </c>
      <c r="W43" s="9"/>
      <c r="X43" s="9"/>
      <c r="Y43" s="10"/>
      <c r="Z43" s="11"/>
    </row>
    <row r="44" spans="1:26" ht="15.75" customHeight="1" thickBot="1" x14ac:dyDescent="0.3">
      <c r="A44" s="31" t="s">
        <v>34</v>
      </c>
      <c r="B44" s="32" t="s">
        <v>35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 t="s">
        <v>46</v>
      </c>
      <c r="X44" s="34" t="s">
        <v>37</v>
      </c>
      <c r="Y44" s="10"/>
      <c r="Z44" s="11"/>
    </row>
    <row r="45" spans="1:26" x14ac:dyDescent="0.25">
      <c r="A45" s="36"/>
      <c r="B45" s="65">
        <v>0.93720000000000003</v>
      </c>
      <c r="C45" s="65">
        <v>0.39389999999999997</v>
      </c>
      <c r="D45" s="64">
        <v>0.24030000000000001</v>
      </c>
      <c r="E45" s="65" t="s">
        <v>33</v>
      </c>
      <c r="F45" s="65">
        <v>0.1797</v>
      </c>
      <c r="G45" s="65">
        <v>0.58874458874458879</v>
      </c>
      <c r="H45" s="64">
        <v>0.69910000000000005</v>
      </c>
      <c r="I45" s="65">
        <v>0.24030000000000001</v>
      </c>
      <c r="J45" s="65">
        <v>5.6300000000000003E-2</v>
      </c>
      <c r="K45" s="65">
        <v>0.69910000000000005</v>
      </c>
      <c r="L45" s="63">
        <v>4.5499999999999999E-2</v>
      </c>
      <c r="M45" s="65">
        <v>0.5887</v>
      </c>
      <c r="N45" s="65">
        <v>0.1797</v>
      </c>
      <c r="O45" s="65">
        <v>0.69910000000000005</v>
      </c>
      <c r="P45" s="65">
        <v>0.39389999999999997</v>
      </c>
      <c r="Q45" s="65">
        <v>0.3095</v>
      </c>
      <c r="R45" s="65">
        <v>0.1797</v>
      </c>
      <c r="S45" s="65">
        <v>0.1797</v>
      </c>
      <c r="T45" s="65">
        <v>0.24030000000000001</v>
      </c>
      <c r="U45" s="65" t="s">
        <v>33</v>
      </c>
      <c r="V45" s="65">
        <v>0.81820000000000004</v>
      </c>
      <c r="W45" s="40"/>
      <c r="X45" s="41" t="s">
        <v>39</v>
      </c>
      <c r="Y45" s="10"/>
      <c r="Z45" s="11"/>
    </row>
    <row r="46" spans="1:26" ht="15.75" thickBot="1" x14ac:dyDescent="0.3">
      <c r="A46" s="36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7"/>
      <c r="W46" s="44" t="s">
        <v>41</v>
      </c>
      <c r="Y46" s="10"/>
      <c r="Z46" s="11"/>
    </row>
    <row r="47" spans="1:26" x14ac:dyDescent="0.25">
      <c r="A47" s="36"/>
      <c r="B47" s="98">
        <f>AVERAGE(B30:B35)</f>
        <v>0.3455333333333333</v>
      </c>
      <c r="C47" s="98">
        <f t="shared" ref="C47:V47" si="5">AVERAGE(C30:C35)</f>
        <v>0.30728333333333335</v>
      </c>
      <c r="D47" s="98">
        <f t="shared" si="5"/>
        <v>0.6847333333333333</v>
      </c>
      <c r="E47" s="98">
        <f t="shared" si="5"/>
        <v>0.2713666666666667</v>
      </c>
      <c r="F47" s="98">
        <f t="shared" si="5"/>
        <v>0.35611666666666669</v>
      </c>
      <c r="G47" s="98">
        <f t="shared" si="5"/>
        <v>0.33019999999999999</v>
      </c>
      <c r="H47" s="98">
        <f t="shared" si="5"/>
        <v>0.6677333333333334</v>
      </c>
      <c r="I47" s="98">
        <f t="shared" si="5"/>
        <v>0.29808333333333331</v>
      </c>
      <c r="J47" s="98">
        <f t="shared" si="5"/>
        <v>0.3251</v>
      </c>
      <c r="K47" s="98">
        <f t="shared" si="5"/>
        <v>0.49691666666666662</v>
      </c>
      <c r="L47" s="98">
        <f t="shared" si="5"/>
        <v>0.36458333333333331</v>
      </c>
      <c r="M47" s="98">
        <f t="shared" si="5"/>
        <v>0.43483333333333335</v>
      </c>
      <c r="N47" s="98">
        <f t="shared" si="5"/>
        <v>0.32928333333333332</v>
      </c>
      <c r="O47" s="98">
        <f t="shared" si="5"/>
        <v>0.35933333333333334</v>
      </c>
      <c r="P47" s="98">
        <f t="shared" si="5"/>
        <v>0.33671666666666672</v>
      </c>
      <c r="Q47" s="98">
        <f t="shared" si="5"/>
        <v>0.33481666666666671</v>
      </c>
      <c r="R47" s="98">
        <f t="shared" si="5"/>
        <v>0.33563333333333339</v>
      </c>
      <c r="S47" s="98">
        <f t="shared" si="5"/>
        <v>0.33598333333333336</v>
      </c>
      <c r="T47" s="98">
        <f t="shared" si="5"/>
        <v>0.34720000000000001</v>
      </c>
      <c r="U47" s="98">
        <f t="shared" si="5"/>
        <v>0.33116666666666666</v>
      </c>
      <c r="V47" s="98">
        <f t="shared" si="5"/>
        <v>0.35038333333333332</v>
      </c>
      <c r="W47" s="48" t="s">
        <v>38</v>
      </c>
      <c r="Y47" s="10"/>
      <c r="Z47" s="11"/>
    </row>
    <row r="48" spans="1:26" x14ac:dyDescent="0.25">
      <c r="A48" s="36"/>
      <c r="B48" s="98">
        <f>STDEV(B30:B35)</f>
        <v>1.9143005685280122E-2</v>
      </c>
      <c r="C48" s="98">
        <f t="shared" ref="C48:V48" si="6">STDEV(C30:C35)</f>
        <v>1.4224122702882839E-2</v>
      </c>
      <c r="D48" s="98">
        <f t="shared" si="6"/>
        <v>9.0571025536132763E-2</v>
      </c>
      <c r="E48" s="98">
        <f t="shared" si="6"/>
        <v>2.5619419717602246E-2</v>
      </c>
      <c r="F48" s="98">
        <f t="shared" si="6"/>
        <v>1.3660661282187868E-2</v>
      </c>
      <c r="G48" s="98">
        <f t="shared" si="6"/>
        <v>2.7302234340800754E-2</v>
      </c>
      <c r="H48" s="98">
        <f t="shared" si="6"/>
        <v>8.1852639949281103E-2</v>
      </c>
      <c r="I48" s="98">
        <f t="shared" si="6"/>
        <v>1.911474997656697E-2</v>
      </c>
      <c r="J48" s="98">
        <f t="shared" si="6"/>
        <v>1.1604654238709584E-2</v>
      </c>
      <c r="K48" s="98">
        <f t="shared" si="6"/>
        <v>8.2814187592868155E-2</v>
      </c>
      <c r="L48" s="98">
        <f t="shared" si="6"/>
        <v>1.2088741318543749E-2</v>
      </c>
      <c r="M48" s="98">
        <f t="shared" si="6"/>
        <v>8.2040981629102158E-2</v>
      </c>
      <c r="N48" s="98">
        <f t="shared" si="6"/>
        <v>1.7828563224967585E-2</v>
      </c>
      <c r="O48" s="98">
        <f t="shared" si="6"/>
        <v>1.7476574797902097E-2</v>
      </c>
      <c r="P48" s="98">
        <f t="shared" si="6"/>
        <v>4.1097368123356008E-2</v>
      </c>
      <c r="Q48" s="98">
        <f t="shared" si="6"/>
        <v>1.317124393011786E-2</v>
      </c>
      <c r="R48" s="98">
        <f t="shared" si="6"/>
        <v>1.3115893666337286E-2</v>
      </c>
      <c r="S48" s="98">
        <f t="shared" si="6"/>
        <v>1.9753624140057605E-2</v>
      </c>
      <c r="T48" s="98">
        <f t="shared" si="6"/>
        <v>1.5304770498115934E-2</v>
      </c>
      <c r="U48" s="98">
        <f t="shared" si="6"/>
        <v>2.8889698279259801E-2</v>
      </c>
      <c r="V48" s="98">
        <f t="shared" si="6"/>
        <v>8.675303837138304E-2</v>
      </c>
      <c r="W48" s="48" t="s">
        <v>40</v>
      </c>
      <c r="Y48" s="10"/>
      <c r="Z48" s="11"/>
    </row>
    <row r="49" spans="1:26" ht="15.75" thickBot="1" x14ac:dyDescent="0.3">
      <c r="A49" s="36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49" t="s">
        <v>42</v>
      </c>
      <c r="Y49" s="10"/>
      <c r="Z49" s="11"/>
    </row>
    <row r="50" spans="1:26" x14ac:dyDescent="0.25">
      <c r="A50" s="36"/>
      <c r="B50" s="98">
        <f>AVERAGE(B36:B41)</f>
        <v>0.34266666666666667</v>
      </c>
      <c r="C50" s="98">
        <f t="shared" ref="C50:V50" si="7">AVERAGE(C36:C41)</f>
        <v>0.31431666666666669</v>
      </c>
      <c r="D50" s="98">
        <f t="shared" si="7"/>
        <v>0.62246666666666661</v>
      </c>
      <c r="E50" s="98">
        <f t="shared" si="7"/>
        <v>0.2727</v>
      </c>
      <c r="F50" s="98">
        <f t="shared" si="7"/>
        <v>0.37620000000000003</v>
      </c>
      <c r="G50" s="98">
        <f t="shared" si="7"/>
        <v>0.31801666666666667</v>
      </c>
      <c r="H50" s="98">
        <f t="shared" si="7"/>
        <v>0.62944999999999995</v>
      </c>
      <c r="I50" s="98">
        <f t="shared" si="7"/>
        <v>0.31398333333333334</v>
      </c>
      <c r="J50" s="98">
        <f t="shared" si="7"/>
        <v>0.33808333333333335</v>
      </c>
      <c r="K50" s="98">
        <f t="shared" si="7"/>
        <v>0.47343333333333337</v>
      </c>
      <c r="L50" s="98">
        <f t="shared" si="7"/>
        <v>0.37988333333333335</v>
      </c>
      <c r="M50" s="98">
        <f t="shared" si="7"/>
        <v>0.40155000000000002</v>
      </c>
      <c r="N50" s="98">
        <f t="shared" si="7"/>
        <v>0.35004999999999997</v>
      </c>
      <c r="O50" s="98">
        <f t="shared" si="7"/>
        <v>0.36525000000000002</v>
      </c>
      <c r="P50" s="98">
        <f t="shared" si="7"/>
        <v>0.30923333333333336</v>
      </c>
      <c r="Q50" s="98">
        <f t="shared" si="7"/>
        <v>0.34648333333333331</v>
      </c>
      <c r="R50" s="98">
        <f t="shared" si="7"/>
        <v>0.34570000000000006</v>
      </c>
      <c r="S50" s="98">
        <f t="shared" si="7"/>
        <v>0.35978333333333334</v>
      </c>
      <c r="T50" s="98">
        <f t="shared" si="7"/>
        <v>0.35998333333333332</v>
      </c>
      <c r="U50" s="98">
        <f t="shared" si="7"/>
        <v>0.33234999999999998</v>
      </c>
      <c r="V50" s="98">
        <f t="shared" si="7"/>
        <v>0.33213333333333334</v>
      </c>
      <c r="W50" s="48" t="s">
        <v>38</v>
      </c>
      <c r="Y50" s="10"/>
      <c r="Z50" s="11"/>
    </row>
    <row r="51" spans="1:26" ht="15.75" thickBot="1" x14ac:dyDescent="0.3">
      <c r="A51" s="50"/>
      <c r="B51" s="99">
        <f>STDEV(B36:B41)</f>
        <v>2.112786469728227E-2</v>
      </c>
      <c r="C51" s="99">
        <f t="shared" ref="C51:V51" si="8">STDEV(C36:C41)</f>
        <v>8.1878975730444274E-3</v>
      </c>
      <c r="D51" s="99">
        <f t="shared" si="8"/>
        <v>1.6233997248572728E-2</v>
      </c>
      <c r="E51" s="99">
        <f t="shared" si="8"/>
        <v>2.0956526429730664E-2</v>
      </c>
      <c r="F51" s="99">
        <f t="shared" si="8"/>
        <v>2.3942347420418071E-2</v>
      </c>
      <c r="G51" s="99">
        <f t="shared" si="8"/>
        <v>1.7201094926389614E-2</v>
      </c>
      <c r="H51" s="99">
        <f t="shared" si="8"/>
        <v>3.27324151262934E-2</v>
      </c>
      <c r="I51" s="99">
        <f t="shared" si="8"/>
        <v>2.4465438207125313E-2</v>
      </c>
      <c r="J51" s="99">
        <f t="shared" si="8"/>
        <v>9.5050337541045284E-3</v>
      </c>
      <c r="K51" s="99">
        <f t="shared" si="8"/>
        <v>3.9635976923328986E-2</v>
      </c>
      <c r="L51" s="99">
        <f t="shared" si="8"/>
        <v>1.0004082499993025E-2</v>
      </c>
      <c r="M51" s="99">
        <f t="shared" si="8"/>
        <v>4.6866736604973779E-2</v>
      </c>
      <c r="N51" s="99">
        <f t="shared" si="8"/>
        <v>1.9723158976188364E-2</v>
      </c>
      <c r="O51" s="99">
        <f t="shared" si="8"/>
        <v>1.5327980949883786E-2</v>
      </c>
      <c r="P51" s="99">
        <f t="shared" si="8"/>
        <v>2.0793813182450851E-2</v>
      </c>
      <c r="Q51" s="99">
        <f t="shared" si="8"/>
        <v>1.8748377707595576E-2</v>
      </c>
      <c r="R51" s="99">
        <f t="shared" si="8"/>
        <v>1.4404721448191904E-2</v>
      </c>
      <c r="S51" s="99">
        <f t="shared" si="8"/>
        <v>2.7347864023844103E-2</v>
      </c>
      <c r="T51" s="99">
        <f t="shared" si="8"/>
        <v>1.6430875407800603E-2</v>
      </c>
      <c r="U51" s="99">
        <f t="shared" si="8"/>
        <v>1.286215378542801E-2</v>
      </c>
      <c r="V51" s="99">
        <f t="shared" si="8"/>
        <v>3.8400503468921598E-2</v>
      </c>
      <c r="W51" s="52" t="s">
        <v>40</v>
      </c>
      <c r="Y51" s="53"/>
      <c r="Z51" s="54"/>
    </row>
    <row r="53" spans="1:26" x14ac:dyDescent="0.25">
      <c r="B53" s="16"/>
    </row>
    <row r="54" spans="1:26" ht="15.75" thickBot="1" x14ac:dyDescent="0.3">
      <c r="B54" s="16"/>
    </row>
    <row r="55" spans="1:26" ht="15.75" thickBot="1" x14ac:dyDescent="0.3">
      <c r="B55" s="1" t="s">
        <v>47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Y55" s="2" t="s">
        <v>62</v>
      </c>
      <c r="Z55" s="3"/>
    </row>
    <row r="56" spans="1:26" ht="15.75" thickBot="1" x14ac:dyDescent="0.3">
      <c r="B56" s="6" t="s">
        <v>6</v>
      </c>
      <c r="C56" s="6" t="s">
        <v>7</v>
      </c>
      <c r="D56" s="6" t="s">
        <v>8</v>
      </c>
      <c r="E56" s="7" t="s">
        <v>9</v>
      </c>
      <c r="F56" s="7" t="s">
        <v>10</v>
      </c>
      <c r="G56" s="7" t="s">
        <v>11</v>
      </c>
      <c r="H56" s="7" t="s">
        <v>12</v>
      </c>
      <c r="I56" s="7" t="s">
        <v>13</v>
      </c>
      <c r="J56" s="7" t="s">
        <v>14</v>
      </c>
      <c r="K56" s="7" t="s">
        <v>15</v>
      </c>
      <c r="L56" s="7" t="s">
        <v>16</v>
      </c>
      <c r="M56" s="7" t="s">
        <v>17</v>
      </c>
      <c r="N56" s="7" t="s">
        <v>18</v>
      </c>
      <c r="O56" s="7" t="s">
        <v>19</v>
      </c>
      <c r="P56" s="7" t="s">
        <v>20</v>
      </c>
      <c r="Q56" s="7" t="s">
        <v>21</v>
      </c>
      <c r="R56" s="7" t="s">
        <v>22</v>
      </c>
      <c r="S56" s="7" t="s">
        <v>23</v>
      </c>
      <c r="T56" s="7" t="s">
        <v>24</v>
      </c>
      <c r="U56" s="7" t="s">
        <v>25</v>
      </c>
      <c r="V56" s="7" t="s">
        <v>26</v>
      </c>
      <c r="W56" s="8" t="s">
        <v>27</v>
      </c>
      <c r="X56" s="9"/>
      <c r="Y56" s="10"/>
      <c r="Z56" s="11"/>
    </row>
    <row r="57" spans="1:26" x14ac:dyDescent="0.25">
      <c r="A57" s="17" t="s">
        <v>29</v>
      </c>
      <c r="B57" s="16">
        <v>3.3553000000000002</v>
      </c>
      <c r="C57" s="100">
        <v>3.1040999999999999</v>
      </c>
      <c r="D57" s="16">
        <v>5.0538999999999996</v>
      </c>
      <c r="E57" s="16">
        <v>3.9213</v>
      </c>
      <c r="F57" s="16">
        <v>3.9664999999999999</v>
      </c>
      <c r="G57" s="16">
        <v>3.9117999999999999</v>
      </c>
      <c r="H57" s="100">
        <v>5.0082000000000004</v>
      </c>
      <c r="I57" s="16">
        <v>3.4020999999999999</v>
      </c>
      <c r="J57" s="16">
        <v>3.7143999999999999</v>
      </c>
      <c r="K57" s="91">
        <v>4.9516999999999998</v>
      </c>
      <c r="L57" s="16">
        <v>3.5634999999999999</v>
      </c>
      <c r="M57" s="91">
        <v>5.0164999999999997</v>
      </c>
      <c r="N57" s="16">
        <v>4.0228000000000002</v>
      </c>
      <c r="O57" s="16">
        <v>3.8957999999999999</v>
      </c>
      <c r="P57" s="16">
        <v>3.9956999999999998</v>
      </c>
      <c r="Q57" s="16">
        <v>3.7448000000000001</v>
      </c>
      <c r="R57" s="16">
        <v>3.6391</v>
      </c>
      <c r="S57" s="16">
        <v>3.5464000000000002</v>
      </c>
      <c r="T57" s="16">
        <v>3.7288000000000001</v>
      </c>
      <c r="U57" s="16">
        <v>3.0141</v>
      </c>
      <c r="V57" s="16">
        <v>4.1113999999999997</v>
      </c>
      <c r="W57" s="18">
        <v>1</v>
      </c>
      <c r="X57" s="9"/>
      <c r="Y57" s="10"/>
      <c r="Z57" s="11"/>
    </row>
    <row r="58" spans="1:26" x14ac:dyDescent="0.25">
      <c r="A58" s="17"/>
      <c r="B58" s="16">
        <v>3.2843</v>
      </c>
      <c r="C58" s="100">
        <v>2.4318</v>
      </c>
      <c r="D58" s="16">
        <v>4.8715000000000002</v>
      </c>
      <c r="E58" s="16">
        <v>2.8384</v>
      </c>
      <c r="F58" s="16">
        <v>3.4283000000000001</v>
      </c>
      <c r="G58" s="16">
        <v>3.411</v>
      </c>
      <c r="H58" s="100">
        <v>5.0130999999999997</v>
      </c>
      <c r="I58" s="16">
        <v>2.8277999999999999</v>
      </c>
      <c r="J58" s="16">
        <v>3.0697000000000001</v>
      </c>
      <c r="K58" s="91">
        <v>4.3794000000000004</v>
      </c>
      <c r="L58" s="16">
        <v>3.2909999999999999</v>
      </c>
      <c r="M58" s="91">
        <v>4.9381000000000004</v>
      </c>
      <c r="N58" s="16">
        <v>3.3858999999999999</v>
      </c>
      <c r="O58" s="16">
        <v>3.1730999999999998</v>
      </c>
      <c r="P58" s="16">
        <v>3.5962999999999998</v>
      </c>
      <c r="Q58" s="16">
        <v>3.0217000000000001</v>
      </c>
      <c r="R58" s="16">
        <v>3.1656</v>
      </c>
      <c r="S58" s="16">
        <v>3.39</v>
      </c>
      <c r="T58" s="16">
        <v>3.3435999999999999</v>
      </c>
      <c r="U58" s="16">
        <v>3.2124999999999999</v>
      </c>
      <c r="V58" s="16">
        <v>3.8275999999999999</v>
      </c>
      <c r="W58" s="18">
        <v>2</v>
      </c>
      <c r="X58" s="9"/>
      <c r="Y58" s="10"/>
      <c r="Z58" s="11"/>
    </row>
    <row r="59" spans="1:26" x14ac:dyDescent="0.25">
      <c r="A59" s="17"/>
      <c r="B59" s="16">
        <v>3.6206999999999998</v>
      </c>
      <c r="C59" s="100">
        <v>3.3672</v>
      </c>
      <c r="D59" s="16">
        <v>5.5254000000000003</v>
      </c>
      <c r="E59" s="16">
        <v>3.5693999999999999</v>
      </c>
      <c r="F59" s="16">
        <v>3.1433</v>
      </c>
      <c r="G59" s="16">
        <v>3.5354000000000001</v>
      </c>
      <c r="H59" s="100">
        <v>5.3992000000000004</v>
      </c>
      <c r="I59" s="16">
        <v>3.2103000000000002</v>
      </c>
      <c r="J59" s="16">
        <v>3.5575000000000001</v>
      </c>
      <c r="K59" s="91">
        <v>4.7595999999999998</v>
      </c>
      <c r="L59" s="16">
        <v>3.4074</v>
      </c>
      <c r="M59" s="91">
        <v>5.4134000000000002</v>
      </c>
      <c r="N59" s="16">
        <v>3.3549000000000002</v>
      </c>
      <c r="O59" s="16">
        <v>3.5430000000000001</v>
      </c>
      <c r="P59" s="16">
        <v>3.5023</v>
      </c>
      <c r="Q59" s="16">
        <v>3.2593000000000001</v>
      </c>
      <c r="R59" s="16">
        <v>3.7656000000000001</v>
      </c>
      <c r="S59" s="16">
        <v>3.9081000000000001</v>
      </c>
      <c r="T59" s="16">
        <v>3.7448000000000001</v>
      </c>
      <c r="U59" s="16">
        <v>3.7886000000000002</v>
      </c>
      <c r="V59" s="16">
        <v>3.6736</v>
      </c>
      <c r="W59" s="18">
        <v>3</v>
      </c>
      <c r="X59" s="9"/>
      <c r="Y59" s="10"/>
      <c r="Z59" s="11"/>
    </row>
    <row r="60" spans="1:26" x14ac:dyDescent="0.25">
      <c r="A60" s="17"/>
      <c r="B60" s="16">
        <v>2.8946999999999998</v>
      </c>
      <c r="C60" s="100">
        <v>3.3978000000000002</v>
      </c>
      <c r="D60" s="16">
        <v>5.0815999999999999</v>
      </c>
      <c r="E60" s="16">
        <v>3.5526</v>
      </c>
      <c r="F60" s="16">
        <v>3.8311999999999999</v>
      </c>
      <c r="G60" s="16">
        <v>3.2837999999999998</v>
      </c>
      <c r="H60" s="100">
        <v>5.0301999999999998</v>
      </c>
      <c r="I60" s="16">
        <v>2.9790000000000001</v>
      </c>
      <c r="J60" s="16">
        <v>3.1926000000000001</v>
      </c>
      <c r="K60" s="91">
        <v>4.9238999999999997</v>
      </c>
      <c r="L60" s="16">
        <v>3.5091000000000001</v>
      </c>
      <c r="M60" s="91">
        <v>5.1199000000000003</v>
      </c>
      <c r="N60" s="16">
        <v>3.4901</v>
      </c>
      <c r="O60" s="16">
        <v>3.1600999999999999</v>
      </c>
      <c r="P60" s="16">
        <v>3.0935000000000001</v>
      </c>
      <c r="Q60" s="16">
        <v>3.5005000000000002</v>
      </c>
      <c r="R60" s="16">
        <v>3.3466999999999998</v>
      </c>
      <c r="S60" s="16">
        <v>3.7631000000000001</v>
      </c>
      <c r="T60" s="16">
        <v>3.8304999999999998</v>
      </c>
      <c r="U60" s="16">
        <v>3.5021</v>
      </c>
      <c r="V60" s="16">
        <v>4.3658999999999999</v>
      </c>
      <c r="W60" s="18">
        <v>4</v>
      </c>
      <c r="X60" s="9"/>
      <c r="Y60" s="10"/>
      <c r="Z60" s="11"/>
    </row>
    <row r="61" spans="1:26" x14ac:dyDescent="0.25">
      <c r="A61" s="17"/>
      <c r="B61" s="16">
        <v>3.0585</v>
      </c>
      <c r="C61" s="100">
        <v>3.2890999999999999</v>
      </c>
      <c r="D61" s="16">
        <v>4.9184000000000001</v>
      </c>
      <c r="E61" s="16">
        <v>3.2664</v>
      </c>
      <c r="F61" s="16">
        <v>3.2418</v>
      </c>
      <c r="G61" s="16">
        <v>3.0760999999999998</v>
      </c>
      <c r="H61" s="100">
        <v>4.9493999999999998</v>
      </c>
      <c r="I61" s="16">
        <v>3.3887</v>
      </c>
      <c r="J61" s="16">
        <v>3.3942999999999999</v>
      </c>
      <c r="K61" s="91">
        <v>5.0362</v>
      </c>
      <c r="L61" s="16">
        <v>3.3083999999999998</v>
      </c>
      <c r="M61" s="91">
        <v>4.9607000000000001</v>
      </c>
      <c r="N61" s="16">
        <v>3.3683000000000001</v>
      </c>
      <c r="O61" s="16">
        <v>3.5714000000000001</v>
      </c>
      <c r="P61" s="16">
        <v>2.9049</v>
      </c>
      <c r="Q61" s="16">
        <v>3.5131999999999999</v>
      </c>
      <c r="R61" s="16">
        <v>3.3334000000000001</v>
      </c>
      <c r="S61" s="16">
        <v>3.3020999999999998</v>
      </c>
      <c r="T61" s="16">
        <v>3.2572999999999999</v>
      </c>
      <c r="U61" s="16">
        <v>3.6857000000000002</v>
      </c>
      <c r="V61" s="16">
        <v>3.9862000000000002</v>
      </c>
      <c r="W61" s="18">
        <v>5</v>
      </c>
      <c r="X61" s="9"/>
      <c r="Y61" s="10"/>
      <c r="Z61" s="11"/>
    </row>
    <row r="62" spans="1:26" ht="15.75" thickBot="1" x14ac:dyDescent="0.3">
      <c r="A62" s="17"/>
      <c r="B62" s="22">
        <v>3.1240000000000001</v>
      </c>
      <c r="C62" s="101">
        <v>2.6985000000000001</v>
      </c>
      <c r="D62" s="22">
        <v>5.3667999999999996</v>
      </c>
      <c r="E62" s="22">
        <v>3.4266000000000001</v>
      </c>
      <c r="F62" s="22">
        <v>3.6964000000000001</v>
      </c>
      <c r="G62" s="22">
        <v>3.6198000000000001</v>
      </c>
      <c r="H62" s="101">
        <v>5.2416</v>
      </c>
      <c r="I62" s="22">
        <v>3.1141999999999999</v>
      </c>
      <c r="J62" s="22">
        <v>3.3871000000000002</v>
      </c>
      <c r="K62" s="92">
        <v>5.3467000000000002</v>
      </c>
      <c r="L62" s="22">
        <v>3.5518000000000001</v>
      </c>
      <c r="M62" s="92">
        <v>5.3638000000000003</v>
      </c>
      <c r="N62" s="22">
        <v>3.6051000000000002</v>
      </c>
      <c r="O62" s="22">
        <v>3.5206</v>
      </c>
      <c r="P62" s="22">
        <v>2.7397999999999998</v>
      </c>
      <c r="Q62" s="22">
        <v>3.2793999999999999</v>
      </c>
      <c r="R62" s="22">
        <v>3.0975999999999999</v>
      </c>
      <c r="S62" s="22">
        <v>3.6164000000000001</v>
      </c>
      <c r="T62" s="22">
        <v>3.2338</v>
      </c>
      <c r="U62" s="22">
        <v>3.4298999999999999</v>
      </c>
      <c r="V62" s="22">
        <v>4.2118000000000002</v>
      </c>
      <c r="W62" s="18">
        <v>6</v>
      </c>
      <c r="X62" s="9"/>
      <c r="Y62" s="10"/>
      <c r="Z62" s="11"/>
    </row>
    <row r="63" spans="1:26" x14ac:dyDescent="0.25">
      <c r="A63" s="26" t="s">
        <v>31</v>
      </c>
      <c r="B63" s="16">
        <v>3.2993999999999999</v>
      </c>
      <c r="C63" s="100">
        <v>3.5177</v>
      </c>
      <c r="D63" s="16">
        <v>5.1162000000000001</v>
      </c>
      <c r="E63" s="16">
        <v>3.4668999999999999</v>
      </c>
      <c r="F63" s="16">
        <v>3.2048999999999999</v>
      </c>
      <c r="G63" s="16">
        <v>3.536</v>
      </c>
      <c r="H63" s="100">
        <v>5.1679000000000004</v>
      </c>
      <c r="I63" s="16">
        <v>3.4428000000000001</v>
      </c>
      <c r="J63" s="16">
        <v>3.4039000000000001</v>
      </c>
      <c r="K63" s="91">
        <v>4.6967999999999996</v>
      </c>
      <c r="L63" s="16">
        <v>3.4961000000000002</v>
      </c>
      <c r="M63" s="91">
        <v>5.1356999999999999</v>
      </c>
      <c r="N63" s="16">
        <v>3.5878999999999999</v>
      </c>
      <c r="O63" s="16">
        <v>3.6398999999999999</v>
      </c>
      <c r="P63" s="16">
        <v>4.0979999999999999</v>
      </c>
      <c r="Q63" s="16">
        <v>3.5842000000000001</v>
      </c>
      <c r="R63" s="16">
        <v>3.6905000000000001</v>
      </c>
      <c r="S63" s="16">
        <v>3.8359000000000001</v>
      </c>
      <c r="T63" s="16">
        <v>3.5106000000000002</v>
      </c>
      <c r="U63" s="16">
        <v>3.4866999999999999</v>
      </c>
      <c r="V63" s="16">
        <v>4.4416000000000002</v>
      </c>
      <c r="W63" s="18">
        <v>7</v>
      </c>
      <c r="X63" s="9"/>
      <c r="Y63" s="10"/>
      <c r="Z63" s="11"/>
    </row>
    <row r="64" spans="1:26" x14ac:dyDescent="0.25">
      <c r="A64" s="26"/>
      <c r="B64" s="16">
        <v>3.7835000000000001</v>
      </c>
      <c r="C64" s="100">
        <v>3.1078000000000001</v>
      </c>
      <c r="D64" s="16">
        <v>5.0030000000000001</v>
      </c>
      <c r="E64" s="16">
        <v>4.0012999999999996</v>
      </c>
      <c r="F64" s="16">
        <v>3.5287999999999999</v>
      </c>
      <c r="G64" s="16">
        <v>3.3649</v>
      </c>
      <c r="H64" s="100">
        <v>5.1300999999999997</v>
      </c>
      <c r="I64" s="16">
        <v>3.7193000000000001</v>
      </c>
      <c r="J64" s="16">
        <v>3.4754</v>
      </c>
      <c r="K64" s="91">
        <v>4.4695999999999998</v>
      </c>
      <c r="L64" s="16">
        <v>3.7004000000000001</v>
      </c>
      <c r="M64" s="91">
        <v>4.9255000000000004</v>
      </c>
      <c r="N64" s="16">
        <v>3.7233999999999998</v>
      </c>
      <c r="O64" s="16">
        <v>3.5550000000000002</v>
      </c>
      <c r="P64" s="16">
        <v>3.2753999999999999</v>
      </c>
      <c r="Q64" s="16">
        <v>3.4946000000000002</v>
      </c>
      <c r="R64" s="16">
        <v>3.7458999999999998</v>
      </c>
      <c r="S64" s="16">
        <v>3.6392000000000002</v>
      </c>
      <c r="T64" s="16">
        <v>3.5531000000000001</v>
      </c>
      <c r="U64" s="16">
        <v>3.2038000000000002</v>
      </c>
      <c r="V64" s="16">
        <v>4.1439000000000004</v>
      </c>
      <c r="W64" s="18">
        <v>8</v>
      </c>
      <c r="X64" s="9"/>
      <c r="Y64" s="10"/>
      <c r="Z64" s="11"/>
    </row>
    <row r="65" spans="1:26" x14ac:dyDescent="0.25">
      <c r="A65" s="26"/>
      <c r="B65" s="16">
        <v>3.6589</v>
      </c>
      <c r="C65" s="100">
        <v>3.5169999999999999</v>
      </c>
      <c r="D65" s="16">
        <v>5.149</v>
      </c>
      <c r="E65" s="16">
        <v>3.6352000000000002</v>
      </c>
      <c r="F65" s="16">
        <v>3.2921</v>
      </c>
      <c r="G65" s="16">
        <v>3.5213000000000001</v>
      </c>
      <c r="H65" s="100">
        <v>5.2164999999999999</v>
      </c>
      <c r="I65" s="16">
        <v>3.6528</v>
      </c>
      <c r="J65" s="16">
        <v>3.3653</v>
      </c>
      <c r="K65" s="91">
        <v>4.4325999999999999</v>
      </c>
      <c r="L65" s="16">
        <v>3.7321</v>
      </c>
      <c r="M65" s="91">
        <v>5.0407999999999999</v>
      </c>
      <c r="N65" s="16">
        <v>3.4079000000000002</v>
      </c>
      <c r="O65" s="16">
        <v>3.9725000000000001</v>
      </c>
      <c r="P65" s="16">
        <v>4.0069999999999997</v>
      </c>
      <c r="Q65" s="16">
        <v>4.0576999999999996</v>
      </c>
      <c r="R65" s="16">
        <v>3.7027999999999999</v>
      </c>
      <c r="S65" s="16">
        <v>4.0605000000000002</v>
      </c>
      <c r="T65" s="16">
        <v>3.8332000000000002</v>
      </c>
      <c r="U65" s="16">
        <v>3.3307000000000002</v>
      </c>
      <c r="V65" s="16">
        <v>4.3566000000000003</v>
      </c>
      <c r="W65" s="18">
        <v>9</v>
      </c>
      <c r="X65" s="9"/>
      <c r="Y65" s="10"/>
      <c r="Z65" s="11"/>
    </row>
    <row r="66" spans="1:26" x14ac:dyDescent="0.25">
      <c r="A66" s="26"/>
      <c r="B66" s="16">
        <v>3.5764</v>
      </c>
      <c r="C66" s="100">
        <v>3.3868</v>
      </c>
      <c r="D66" s="16">
        <v>5.4321999999999999</v>
      </c>
      <c r="E66" s="16">
        <v>3.3772000000000002</v>
      </c>
      <c r="F66" s="16">
        <v>3.5951</v>
      </c>
      <c r="G66" s="16">
        <v>3.5823</v>
      </c>
      <c r="H66" s="100">
        <v>5.3183999999999996</v>
      </c>
      <c r="I66" s="16">
        <v>3.4508000000000001</v>
      </c>
      <c r="J66" s="16">
        <v>3.4737</v>
      </c>
      <c r="K66" s="91">
        <v>5.0128000000000004</v>
      </c>
      <c r="L66" s="16">
        <v>3.5630000000000002</v>
      </c>
      <c r="M66" s="91">
        <v>5.4057000000000004</v>
      </c>
      <c r="N66" s="16">
        <v>3.5015000000000001</v>
      </c>
      <c r="O66" s="16">
        <v>3.5931999999999999</v>
      </c>
      <c r="P66" s="16">
        <v>3.6796000000000002</v>
      </c>
      <c r="Q66" s="16">
        <v>3.5949</v>
      </c>
      <c r="R66" s="16">
        <v>3.7917999999999998</v>
      </c>
      <c r="S66" s="16">
        <v>4.0490000000000004</v>
      </c>
      <c r="T66" s="16">
        <v>3.5295999999999998</v>
      </c>
      <c r="U66" s="16">
        <v>3.6059999999999999</v>
      </c>
      <c r="V66" s="16">
        <v>4.4253</v>
      </c>
      <c r="W66" s="18">
        <v>10</v>
      </c>
      <c r="X66" s="9"/>
      <c r="Y66" s="10"/>
      <c r="Z66" s="11"/>
    </row>
    <row r="67" spans="1:26" x14ac:dyDescent="0.25">
      <c r="A67" s="26"/>
      <c r="B67" s="16">
        <v>3.9798</v>
      </c>
      <c r="C67" s="100">
        <v>3.4914999999999998</v>
      </c>
      <c r="D67" s="16">
        <v>5.1422999999999996</v>
      </c>
      <c r="E67" s="16">
        <v>3.3912</v>
      </c>
      <c r="F67" s="16">
        <v>3.7109000000000001</v>
      </c>
      <c r="G67" s="16">
        <v>3.3041999999999998</v>
      </c>
      <c r="H67" s="100">
        <v>5.1231999999999998</v>
      </c>
      <c r="I67" s="16">
        <v>3.3754</v>
      </c>
      <c r="J67" s="16">
        <v>3.2696999999999998</v>
      </c>
      <c r="K67" s="91">
        <v>4.8425000000000002</v>
      </c>
      <c r="L67" s="16">
        <v>3.6608000000000001</v>
      </c>
      <c r="M67" s="91">
        <v>4.8685999999999998</v>
      </c>
      <c r="N67" s="16">
        <v>3.1619999999999999</v>
      </c>
      <c r="O67" s="16">
        <v>3.3877000000000002</v>
      </c>
      <c r="P67" s="16">
        <v>3.2970000000000002</v>
      </c>
      <c r="Q67" s="16">
        <v>3.7261000000000002</v>
      </c>
      <c r="R67" s="16">
        <v>3.8773</v>
      </c>
      <c r="S67" s="16">
        <v>3.7551999999999999</v>
      </c>
      <c r="T67" s="16">
        <v>3.6238000000000001</v>
      </c>
      <c r="U67" s="16">
        <v>3.6698</v>
      </c>
      <c r="V67" s="16">
        <v>4.4897</v>
      </c>
      <c r="W67" s="18">
        <v>11</v>
      </c>
      <c r="X67" s="9"/>
      <c r="Y67" s="10"/>
      <c r="Z67" s="11"/>
    </row>
    <row r="68" spans="1:26" x14ac:dyDescent="0.25">
      <c r="A68" s="26"/>
      <c r="B68" s="16">
        <v>2.9470000000000001</v>
      </c>
      <c r="C68" s="100">
        <v>2.8811</v>
      </c>
      <c r="D68" s="16">
        <v>4.8167999999999997</v>
      </c>
      <c r="E68" s="16">
        <v>2.7652000000000001</v>
      </c>
      <c r="F68" s="16">
        <v>2.9293999999999998</v>
      </c>
      <c r="G68" s="16">
        <v>3.0165999999999999</v>
      </c>
      <c r="H68" s="100">
        <v>4.9587000000000003</v>
      </c>
      <c r="I68" s="16">
        <v>2.6829999999999998</v>
      </c>
      <c r="J68" s="16">
        <v>2.9716999999999998</v>
      </c>
      <c r="K68" s="91">
        <v>4.4798999999999998</v>
      </c>
      <c r="L68" s="16">
        <v>3.1038999999999999</v>
      </c>
      <c r="M68" s="91">
        <v>4.8023999999999996</v>
      </c>
      <c r="N68" s="16">
        <v>2.9580000000000002</v>
      </c>
      <c r="O68" s="16">
        <v>3.2951999999999999</v>
      </c>
      <c r="P68" s="16">
        <v>3.4207000000000001</v>
      </c>
      <c r="Q68" s="16">
        <v>3.1233</v>
      </c>
      <c r="R68" s="16">
        <v>3.2469000000000001</v>
      </c>
      <c r="S68" s="16">
        <v>3.1394000000000002</v>
      </c>
      <c r="T68" s="16">
        <v>3.2890999999999999</v>
      </c>
      <c r="U68" s="16">
        <v>3.1194999999999999</v>
      </c>
      <c r="V68" s="16">
        <v>3.6326999999999998</v>
      </c>
      <c r="W68" s="18">
        <v>12</v>
      </c>
      <c r="X68" s="9"/>
      <c r="Y68" s="10"/>
      <c r="Z68" s="11"/>
    </row>
    <row r="69" spans="1:26" x14ac:dyDescent="0.25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0"/>
      <c r="Z69" s="11"/>
    </row>
    <row r="70" spans="1:26" ht="15.75" thickBot="1" x14ac:dyDescent="0.3">
      <c r="B70" s="28" t="s">
        <v>6</v>
      </c>
      <c r="C70" s="28" t="s">
        <v>7</v>
      </c>
      <c r="D70" s="28" t="s">
        <v>8</v>
      </c>
      <c r="E70" s="5" t="s">
        <v>9</v>
      </c>
      <c r="F70" s="5" t="s">
        <v>10</v>
      </c>
      <c r="G70" s="5" t="s">
        <v>11</v>
      </c>
      <c r="H70" s="5" t="s">
        <v>12</v>
      </c>
      <c r="I70" s="5" t="s">
        <v>13</v>
      </c>
      <c r="J70" s="5" t="s">
        <v>14</v>
      </c>
      <c r="K70" s="5" t="s">
        <v>15</v>
      </c>
      <c r="L70" s="5" t="s">
        <v>16</v>
      </c>
      <c r="M70" s="5" t="s">
        <v>17</v>
      </c>
      <c r="N70" s="5" t="s">
        <v>18</v>
      </c>
      <c r="O70" s="5" t="s">
        <v>19</v>
      </c>
      <c r="P70" s="5" t="s">
        <v>20</v>
      </c>
      <c r="Q70" s="5" t="s">
        <v>21</v>
      </c>
      <c r="R70" s="5" t="s">
        <v>22</v>
      </c>
      <c r="S70" s="5" t="s">
        <v>23</v>
      </c>
      <c r="T70" s="5" t="s">
        <v>24</v>
      </c>
      <c r="U70" s="5" t="s">
        <v>25</v>
      </c>
      <c r="V70" s="5" t="s">
        <v>26</v>
      </c>
      <c r="W70" s="9"/>
      <c r="X70" s="9"/>
      <c r="Y70" s="10"/>
      <c r="Z70" s="11"/>
    </row>
    <row r="71" spans="1:26" ht="15.75" thickBot="1" x14ac:dyDescent="0.3">
      <c r="A71" s="31" t="s">
        <v>34</v>
      </c>
      <c r="B71" s="32" t="s">
        <v>35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3" t="s">
        <v>46</v>
      </c>
      <c r="X71" s="34" t="s">
        <v>37</v>
      </c>
      <c r="Y71" s="10"/>
      <c r="Z71" s="11"/>
    </row>
    <row r="72" spans="1:26" x14ac:dyDescent="0.25">
      <c r="A72" s="36"/>
      <c r="B72" s="65">
        <v>0.13203463203463203</v>
      </c>
      <c r="C72" s="65">
        <v>0.13203463203463203</v>
      </c>
      <c r="D72" s="64">
        <v>0.9372294372294373</v>
      </c>
      <c r="E72" s="65" t="s">
        <v>33</v>
      </c>
      <c r="F72" s="65">
        <v>0.48484848484848486</v>
      </c>
      <c r="G72" s="65">
        <v>0.69913419913419916</v>
      </c>
      <c r="H72" s="64">
        <v>0.58874458874458879</v>
      </c>
      <c r="I72" s="65">
        <v>0.13203463203463203</v>
      </c>
      <c r="J72" s="65">
        <v>0.81818181818181823</v>
      </c>
      <c r="K72" s="65">
        <v>0.24025974025974026</v>
      </c>
      <c r="L72" s="65">
        <v>0.24025974025974026</v>
      </c>
      <c r="M72" s="65">
        <v>0.39393939393939392</v>
      </c>
      <c r="N72" s="65">
        <v>0.81818181818181823</v>
      </c>
      <c r="O72" s="65">
        <v>0.39393939393939392</v>
      </c>
      <c r="P72" s="65">
        <v>0.24025974025974026</v>
      </c>
      <c r="Q72" s="65">
        <v>0.30952380952380953</v>
      </c>
      <c r="R72" s="65">
        <v>9.3073593073593072E-2</v>
      </c>
      <c r="S72" s="65">
        <v>0.30952380952380953</v>
      </c>
      <c r="T72" s="65">
        <v>0.81818181818181823</v>
      </c>
      <c r="U72" s="65">
        <v>0.69913419913419916</v>
      </c>
      <c r="V72" s="65">
        <v>0.17965367965367965</v>
      </c>
      <c r="W72" s="40"/>
      <c r="X72" s="41" t="s">
        <v>39</v>
      </c>
      <c r="Y72" s="10"/>
      <c r="Z72" s="11"/>
    </row>
    <row r="73" spans="1:26" ht="15.75" thickBot="1" x14ac:dyDescent="0.3">
      <c r="A73" s="36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3"/>
      <c r="W73" s="44" t="s">
        <v>41</v>
      </c>
      <c r="Y73" s="10"/>
      <c r="Z73" s="11"/>
    </row>
    <row r="74" spans="1:26" x14ac:dyDescent="0.25">
      <c r="A74" s="36"/>
      <c r="B74" s="47">
        <f>AVERAGE(B57:B62)</f>
        <v>3.2229166666666664</v>
      </c>
      <c r="C74" s="47">
        <f t="shared" ref="C74:V74" si="9">AVERAGE(C57:C62)</f>
        <v>3.048083333333333</v>
      </c>
      <c r="D74" s="47">
        <f t="shared" si="9"/>
        <v>5.1362666666666668</v>
      </c>
      <c r="E74" s="47">
        <f t="shared" si="9"/>
        <v>3.4291166666666668</v>
      </c>
      <c r="F74" s="47">
        <f t="shared" si="9"/>
        <v>3.55125</v>
      </c>
      <c r="G74" s="47">
        <f t="shared" si="9"/>
        <v>3.4729833333333335</v>
      </c>
      <c r="H74" s="47">
        <f t="shared" si="9"/>
        <v>5.1069500000000003</v>
      </c>
      <c r="I74" s="47">
        <f t="shared" si="9"/>
        <v>3.1536833333333334</v>
      </c>
      <c r="J74" s="47">
        <f t="shared" si="9"/>
        <v>3.3859333333333335</v>
      </c>
      <c r="K74" s="47">
        <f t="shared" si="9"/>
        <v>4.8995833333333332</v>
      </c>
      <c r="L74" s="47">
        <f t="shared" si="9"/>
        <v>3.4385333333333334</v>
      </c>
      <c r="M74" s="47">
        <f t="shared" si="9"/>
        <v>5.1353999999999997</v>
      </c>
      <c r="N74" s="47">
        <f t="shared" si="9"/>
        <v>3.5378500000000002</v>
      </c>
      <c r="O74" s="47">
        <f t="shared" si="9"/>
        <v>3.4773333333333327</v>
      </c>
      <c r="P74" s="47">
        <f t="shared" si="9"/>
        <v>3.3054166666666664</v>
      </c>
      <c r="Q74" s="47">
        <f t="shared" si="9"/>
        <v>3.3864833333333331</v>
      </c>
      <c r="R74" s="47">
        <f t="shared" si="9"/>
        <v>3.3913333333333333</v>
      </c>
      <c r="S74" s="47">
        <f t="shared" si="9"/>
        <v>3.5876833333333331</v>
      </c>
      <c r="T74" s="47">
        <f t="shared" si="9"/>
        <v>3.5231333333333335</v>
      </c>
      <c r="U74" s="47">
        <f t="shared" si="9"/>
        <v>3.4388166666666664</v>
      </c>
      <c r="V74" s="47">
        <f t="shared" si="9"/>
        <v>4.0294166666666671</v>
      </c>
      <c r="W74" s="48" t="s">
        <v>38</v>
      </c>
      <c r="Y74" s="10"/>
      <c r="Z74" s="11"/>
    </row>
    <row r="75" spans="1:26" x14ac:dyDescent="0.25">
      <c r="A75" s="36"/>
      <c r="B75" s="47">
        <f>STDEV(B57:B62)</f>
        <v>0.25458529742832098</v>
      </c>
      <c r="C75" s="47">
        <f t="shared" ref="C75:V75" si="10">STDEV(C57:C62)</f>
        <v>0.39683189093956178</v>
      </c>
      <c r="D75" s="47">
        <f t="shared" si="10"/>
        <v>0.25764718253197855</v>
      </c>
      <c r="E75" s="47">
        <f t="shared" si="10"/>
        <v>0.36127585259281675</v>
      </c>
      <c r="F75" s="47">
        <f t="shared" si="10"/>
        <v>0.33141282262459304</v>
      </c>
      <c r="G75" s="47">
        <f t="shared" si="10"/>
        <v>0.28815262911635336</v>
      </c>
      <c r="H75" s="47">
        <f t="shared" si="10"/>
        <v>0.17482141459214906</v>
      </c>
      <c r="I75" s="47">
        <f t="shared" si="10"/>
        <v>0.22734215109976127</v>
      </c>
      <c r="J75" s="47">
        <f t="shared" si="10"/>
        <v>0.23442616463753921</v>
      </c>
      <c r="K75" s="47">
        <f t="shared" si="10"/>
        <v>0.32002215808700907</v>
      </c>
      <c r="L75" s="47">
        <f t="shared" si="10"/>
        <v>0.12090964670640092</v>
      </c>
      <c r="M75" s="47">
        <f t="shared" si="10"/>
        <v>0.20653106303895311</v>
      </c>
      <c r="N75" s="47">
        <f t="shared" si="10"/>
        <v>0.25584598296631511</v>
      </c>
      <c r="O75" s="47">
        <f t="shared" si="10"/>
        <v>0.27689056081178842</v>
      </c>
      <c r="P75" s="47">
        <f t="shared" si="10"/>
        <v>0.47436520284129674</v>
      </c>
      <c r="Q75" s="47">
        <f t="shared" si="10"/>
        <v>0.25225267821505221</v>
      </c>
      <c r="R75" s="47">
        <f t="shared" si="10"/>
        <v>0.2623154868982514</v>
      </c>
      <c r="S75" s="47">
        <f t="shared" si="10"/>
        <v>0.22654065786667676</v>
      </c>
      <c r="T75" s="47">
        <f t="shared" si="10"/>
        <v>0.27295512940164113</v>
      </c>
      <c r="U75" s="47">
        <f t="shared" si="10"/>
        <v>0.28947798822478144</v>
      </c>
      <c r="V75" s="47">
        <f t="shared" si="10"/>
        <v>0.2539327187793386</v>
      </c>
      <c r="W75" s="48" t="s">
        <v>40</v>
      </c>
      <c r="Y75" s="10"/>
      <c r="Z75" s="11"/>
    </row>
    <row r="76" spans="1:26" ht="15.75" thickBot="1" x14ac:dyDescent="0.3">
      <c r="A76" s="36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9" t="s">
        <v>42</v>
      </c>
      <c r="Y76" s="10"/>
      <c r="Z76" s="11"/>
    </row>
    <row r="77" spans="1:26" x14ac:dyDescent="0.25">
      <c r="A77" s="36"/>
      <c r="B77" s="47">
        <f>AVERAGE(B63:B68)</f>
        <v>3.5408333333333335</v>
      </c>
      <c r="C77" s="47">
        <f t="shared" ref="C77:V77" si="11">AVERAGE(C63:C68)</f>
        <v>3.316983333333333</v>
      </c>
      <c r="D77" s="47">
        <f t="shared" si="11"/>
        <v>5.1099166666666669</v>
      </c>
      <c r="E77" s="47">
        <f t="shared" si="11"/>
        <v>3.4395000000000002</v>
      </c>
      <c r="F77" s="47">
        <f t="shared" si="11"/>
        <v>3.3768666666666669</v>
      </c>
      <c r="G77" s="47">
        <f t="shared" si="11"/>
        <v>3.3875500000000005</v>
      </c>
      <c r="H77" s="47">
        <f t="shared" si="11"/>
        <v>5.1524666666666663</v>
      </c>
      <c r="I77" s="47">
        <f t="shared" si="11"/>
        <v>3.3873500000000001</v>
      </c>
      <c r="J77" s="47">
        <f t="shared" si="11"/>
        <v>3.3266166666666663</v>
      </c>
      <c r="K77" s="47">
        <f t="shared" si="11"/>
        <v>4.6557000000000004</v>
      </c>
      <c r="L77" s="47">
        <f t="shared" si="11"/>
        <v>3.5427166666666667</v>
      </c>
      <c r="M77" s="47">
        <f t="shared" si="11"/>
        <v>5.0297833333333335</v>
      </c>
      <c r="N77" s="47">
        <f t="shared" si="11"/>
        <v>3.3901166666666662</v>
      </c>
      <c r="O77" s="47">
        <f t="shared" si="11"/>
        <v>3.5739166666666669</v>
      </c>
      <c r="P77" s="47">
        <f t="shared" si="11"/>
        <v>3.6296166666666667</v>
      </c>
      <c r="Q77" s="47">
        <f t="shared" si="11"/>
        <v>3.5968</v>
      </c>
      <c r="R77" s="47">
        <f t="shared" si="11"/>
        <v>3.6758666666666664</v>
      </c>
      <c r="S77" s="47">
        <f t="shared" si="11"/>
        <v>3.7465333333333333</v>
      </c>
      <c r="T77" s="47">
        <f t="shared" si="11"/>
        <v>3.5565666666666669</v>
      </c>
      <c r="U77" s="47">
        <f t="shared" si="11"/>
        <v>3.4027499999999997</v>
      </c>
      <c r="V77" s="47">
        <f t="shared" si="11"/>
        <v>4.2482999999999995</v>
      </c>
      <c r="W77" s="48" t="s">
        <v>38</v>
      </c>
      <c r="Y77" s="10"/>
      <c r="Z77" s="11"/>
    </row>
    <row r="78" spans="1:26" ht="15.75" thickBot="1" x14ac:dyDescent="0.3">
      <c r="A78" s="50"/>
      <c r="B78" s="51">
        <f>STDEV(B63:B68)</f>
        <v>0.3681607402571147</v>
      </c>
      <c r="C78" s="51">
        <f t="shared" ref="C78:V78" si="12">STDEV(C63:C68)</f>
        <v>0.26433926243875816</v>
      </c>
      <c r="D78" s="51">
        <f t="shared" si="12"/>
        <v>0.20190629922483022</v>
      </c>
      <c r="E78" s="51">
        <f t="shared" si="12"/>
        <v>0.40387204904524171</v>
      </c>
      <c r="F78" s="51">
        <f t="shared" si="12"/>
        <v>0.28957628816370085</v>
      </c>
      <c r="G78" s="51">
        <f t="shared" si="12"/>
        <v>0.21114837200414316</v>
      </c>
      <c r="H78" s="51">
        <f t="shared" si="12"/>
        <v>0.11897449586641087</v>
      </c>
      <c r="I78" s="51">
        <f t="shared" si="12"/>
        <v>0.36986668814587786</v>
      </c>
      <c r="J78" s="51">
        <f t="shared" si="12"/>
        <v>0.18997076003076555</v>
      </c>
      <c r="K78" s="51">
        <f t="shared" si="12"/>
        <v>0.23639641283234417</v>
      </c>
      <c r="L78" s="51">
        <f t="shared" si="12"/>
        <v>0.23230081718897741</v>
      </c>
      <c r="M78" s="51">
        <f t="shared" si="12"/>
        <v>0.21964121122108837</v>
      </c>
      <c r="N78" s="51">
        <f t="shared" si="12"/>
        <v>0.28343625326811428</v>
      </c>
      <c r="O78" s="51">
        <f t="shared" si="12"/>
        <v>0.23507947095964524</v>
      </c>
      <c r="P78" s="51">
        <f t="shared" si="12"/>
        <v>0.35890080198665841</v>
      </c>
      <c r="Q78" s="51">
        <f t="shared" si="12"/>
        <v>0.30461672967845993</v>
      </c>
      <c r="R78" s="51">
        <f t="shared" si="12"/>
        <v>0.22084951135709271</v>
      </c>
      <c r="S78" s="51">
        <f t="shared" si="12"/>
        <v>0.34007469571649501</v>
      </c>
      <c r="T78" s="51">
        <f t="shared" si="12"/>
        <v>0.1763161327464583</v>
      </c>
      <c r="U78" s="51">
        <f t="shared" si="12"/>
        <v>0.22121335176702142</v>
      </c>
      <c r="V78" s="51">
        <f t="shared" si="12"/>
        <v>0.32513365251846826</v>
      </c>
      <c r="W78" s="52" t="s">
        <v>40</v>
      </c>
      <c r="Y78" s="53"/>
      <c r="Z78" s="54"/>
    </row>
    <row r="80" spans="1:26" x14ac:dyDescent="0.25">
      <c r="B80" s="16"/>
    </row>
    <row r="81" spans="1:26" ht="15.75" thickBot="1" x14ac:dyDescent="0.3">
      <c r="B81" s="16" t="s">
        <v>65</v>
      </c>
    </row>
    <row r="82" spans="1:26" ht="15.75" thickBot="1" x14ac:dyDescent="0.3">
      <c r="B82" s="1" t="s">
        <v>49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Y82" s="2" t="s">
        <v>63</v>
      </c>
      <c r="Z82" s="3"/>
    </row>
    <row r="83" spans="1:26" ht="15.75" thickBot="1" x14ac:dyDescent="0.3">
      <c r="B83" s="6" t="s">
        <v>6</v>
      </c>
      <c r="C83" s="6" t="s">
        <v>7</v>
      </c>
      <c r="D83" s="6" t="s">
        <v>8</v>
      </c>
      <c r="E83" s="7" t="s">
        <v>9</v>
      </c>
      <c r="F83" s="7" t="s">
        <v>10</v>
      </c>
      <c r="G83" s="7" t="s">
        <v>11</v>
      </c>
      <c r="H83" s="7" t="s">
        <v>12</v>
      </c>
      <c r="I83" s="7" t="s">
        <v>13</v>
      </c>
      <c r="J83" s="7" t="s">
        <v>14</v>
      </c>
      <c r="K83" s="7" t="s">
        <v>15</v>
      </c>
      <c r="L83" s="7" t="s">
        <v>16</v>
      </c>
      <c r="M83" s="7" t="s">
        <v>17</v>
      </c>
      <c r="N83" s="7" t="s">
        <v>18</v>
      </c>
      <c r="O83" s="7" t="s">
        <v>19</v>
      </c>
      <c r="P83" s="7" t="s">
        <v>20</v>
      </c>
      <c r="Q83" s="7" t="s">
        <v>21</v>
      </c>
      <c r="R83" s="7" t="s">
        <v>22</v>
      </c>
      <c r="S83" s="7" t="s">
        <v>23</v>
      </c>
      <c r="T83" s="7" t="s">
        <v>24</v>
      </c>
      <c r="U83" s="7" t="s">
        <v>25</v>
      </c>
      <c r="V83" s="7" t="s">
        <v>26</v>
      </c>
      <c r="W83" s="8" t="s">
        <v>27</v>
      </c>
      <c r="X83" s="9"/>
      <c r="Y83" s="10"/>
      <c r="Z83" s="11"/>
    </row>
    <row r="84" spans="1:26" x14ac:dyDescent="0.25">
      <c r="A84" s="17" t="s">
        <v>29</v>
      </c>
      <c r="B84" s="105">
        <v>6.7077</v>
      </c>
      <c r="C84">
        <v>9.8419000000000008</v>
      </c>
      <c r="D84" s="16">
        <v>21.935300000000002</v>
      </c>
      <c r="E84" s="16">
        <v>10.373699999999999</v>
      </c>
      <c r="F84" s="16">
        <v>9.5248000000000008</v>
      </c>
      <c r="G84" s="16">
        <v>11.499700000000001</v>
      </c>
      <c r="H84">
        <v>23.165199999999999</v>
      </c>
      <c r="I84" s="16">
        <v>9.4360999999999997</v>
      </c>
      <c r="J84" s="16">
        <v>9.3911999999999995</v>
      </c>
      <c r="K84" s="9">
        <v>25.5641</v>
      </c>
      <c r="L84" s="16">
        <v>8.8978999999999999</v>
      </c>
      <c r="M84" s="9">
        <v>23.3752</v>
      </c>
      <c r="N84" s="16">
        <v>8.1110000000000007</v>
      </c>
      <c r="O84" s="16">
        <v>9.2804000000000002</v>
      </c>
      <c r="P84" s="16">
        <v>7.4664000000000001</v>
      </c>
      <c r="Q84" s="16">
        <v>11.1297</v>
      </c>
      <c r="R84" s="16">
        <v>10.3536</v>
      </c>
      <c r="S84" s="16">
        <v>9.6387</v>
      </c>
      <c r="T84" s="16">
        <v>10.014900000000001</v>
      </c>
      <c r="U84" s="16">
        <v>10.1624</v>
      </c>
      <c r="V84" s="16">
        <v>18.542400000000001</v>
      </c>
      <c r="W84" s="18">
        <v>1</v>
      </c>
      <c r="X84" s="9"/>
      <c r="Y84" s="10"/>
      <c r="Z84" s="11"/>
    </row>
    <row r="85" spans="1:26" x14ac:dyDescent="0.25">
      <c r="A85" s="17"/>
      <c r="B85" s="105">
        <v>6.2380000000000004</v>
      </c>
      <c r="C85">
        <v>7.0823999999999998</v>
      </c>
      <c r="D85" s="16">
        <v>20.04</v>
      </c>
      <c r="E85" s="16">
        <v>8.6123999999999992</v>
      </c>
      <c r="F85" s="16">
        <v>7.4047999999999998</v>
      </c>
      <c r="G85" s="16">
        <v>7.1173000000000002</v>
      </c>
      <c r="H85">
        <v>19.5611</v>
      </c>
      <c r="I85" s="16">
        <v>7.9607000000000001</v>
      </c>
      <c r="J85" s="16">
        <v>7.9268999999999998</v>
      </c>
      <c r="K85" s="9">
        <v>17.151</v>
      </c>
      <c r="L85" s="16">
        <v>7.5338000000000003</v>
      </c>
      <c r="M85" s="9">
        <v>16.703199999999999</v>
      </c>
      <c r="N85" s="16">
        <v>8.4298999999999999</v>
      </c>
      <c r="O85" s="16">
        <v>6.6913</v>
      </c>
      <c r="P85" s="16">
        <v>14.126200000000001</v>
      </c>
      <c r="Q85" s="16">
        <v>7.0358000000000001</v>
      </c>
      <c r="R85" s="16">
        <v>9.7638999999999996</v>
      </c>
      <c r="S85" s="16">
        <v>10.279299999999999</v>
      </c>
      <c r="T85" s="16">
        <v>8.3666</v>
      </c>
      <c r="U85" s="16">
        <v>5.9081999999999999</v>
      </c>
      <c r="V85" s="16">
        <v>14.4643</v>
      </c>
      <c r="W85" s="18">
        <v>2</v>
      </c>
      <c r="X85" s="9"/>
      <c r="Y85" s="10"/>
      <c r="Z85" s="11"/>
    </row>
    <row r="86" spans="1:26" x14ac:dyDescent="0.25">
      <c r="A86" s="17"/>
      <c r="B86" s="105">
        <v>6.7676999999999996</v>
      </c>
      <c r="C86">
        <v>8.0006000000000004</v>
      </c>
      <c r="D86" s="16">
        <v>24.7821</v>
      </c>
      <c r="E86" s="16">
        <v>9.7277000000000005</v>
      </c>
      <c r="F86" s="16">
        <v>8.7272999999999996</v>
      </c>
      <c r="G86" s="16">
        <v>11.995799999999999</v>
      </c>
      <c r="H86">
        <v>25.0641</v>
      </c>
      <c r="I86" s="16">
        <v>9.4725999999999999</v>
      </c>
      <c r="J86" s="16">
        <v>10.5298</v>
      </c>
      <c r="K86" s="9">
        <v>22.952300000000001</v>
      </c>
      <c r="L86" s="16">
        <v>9.1577000000000002</v>
      </c>
      <c r="M86" s="9">
        <v>24.662700000000001</v>
      </c>
      <c r="N86" s="16">
        <v>9.3551000000000002</v>
      </c>
      <c r="O86" s="16">
        <v>9.1738</v>
      </c>
      <c r="P86" s="16">
        <v>7.6817000000000002</v>
      </c>
      <c r="Q86" s="16">
        <v>7.0029000000000003</v>
      </c>
      <c r="R86" s="16">
        <v>11.539300000000001</v>
      </c>
      <c r="S86" s="16">
        <v>12.0891</v>
      </c>
      <c r="T86" s="16">
        <v>10.8871</v>
      </c>
      <c r="U86" s="16">
        <v>11.0251</v>
      </c>
      <c r="V86" s="16">
        <v>16.2166</v>
      </c>
      <c r="W86" s="18">
        <v>3</v>
      </c>
      <c r="X86" s="9"/>
      <c r="Y86" s="10"/>
      <c r="Z86" s="11"/>
    </row>
    <row r="87" spans="1:26" x14ac:dyDescent="0.25">
      <c r="A87" s="17"/>
      <c r="B87" s="105">
        <v>7.0778999999999996</v>
      </c>
      <c r="C87">
        <v>7.5614999999999997</v>
      </c>
      <c r="D87" s="16">
        <v>22.623699999999999</v>
      </c>
      <c r="E87" s="16">
        <v>13.0763</v>
      </c>
      <c r="F87" s="16">
        <v>8.5578000000000003</v>
      </c>
      <c r="G87" s="16">
        <v>7.1555</v>
      </c>
      <c r="H87">
        <v>25.257200000000001</v>
      </c>
      <c r="I87" s="16">
        <v>11.214</v>
      </c>
      <c r="J87" s="16">
        <v>9.6546000000000003</v>
      </c>
      <c r="K87" s="9">
        <v>24.344000000000001</v>
      </c>
      <c r="L87" s="16">
        <v>10.0557</v>
      </c>
      <c r="M87" s="9">
        <v>23.418099999999999</v>
      </c>
      <c r="N87" s="16">
        <v>9.9139999999999997</v>
      </c>
      <c r="O87" s="16">
        <v>11.384</v>
      </c>
      <c r="P87" s="16">
        <v>9.7055000000000007</v>
      </c>
      <c r="Q87" s="16">
        <v>8.2315000000000005</v>
      </c>
      <c r="R87" s="16">
        <v>9.9955999999999996</v>
      </c>
      <c r="S87" s="16">
        <v>9.4985999999999997</v>
      </c>
      <c r="T87" s="16">
        <v>9.6546000000000003</v>
      </c>
      <c r="U87" s="16">
        <v>8.8613</v>
      </c>
      <c r="V87" s="16">
        <v>19.217500000000001</v>
      </c>
      <c r="W87" s="18">
        <v>4</v>
      </c>
      <c r="X87" s="9"/>
      <c r="Y87" s="10"/>
      <c r="Z87" s="11"/>
    </row>
    <row r="88" spans="1:26" x14ac:dyDescent="0.25">
      <c r="A88" s="17"/>
      <c r="B88" s="105">
        <v>6.2145000000000001</v>
      </c>
      <c r="C88">
        <v>9.3384</v>
      </c>
      <c r="D88" s="16">
        <v>25.3626</v>
      </c>
      <c r="E88" s="16">
        <v>17.332699999999999</v>
      </c>
      <c r="F88" s="16">
        <v>11.1349</v>
      </c>
      <c r="G88" s="16">
        <v>10.3567</v>
      </c>
      <c r="H88">
        <v>24.573599999999999</v>
      </c>
      <c r="I88" s="16">
        <v>13.109400000000001</v>
      </c>
      <c r="J88" s="16">
        <v>11.336399999999999</v>
      </c>
      <c r="K88" s="9">
        <v>23.441400000000002</v>
      </c>
      <c r="L88" s="16">
        <v>10.3634</v>
      </c>
      <c r="M88" s="9">
        <v>24.1631</v>
      </c>
      <c r="N88" s="16">
        <v>11.1777</v>
      </c>
      <c r="O88" s="16">
        <v>11.261699999999999</v>
      </c>
      <c r="P88" s="16">
        <v>12.008699999999999</v>
      </c>
      <c r="Q88" s="16">
        <v>10.419700000000001</v>
      </c>
      <c r="R88" s="16">
        <v>10.2882</v>
      </c>
      <c r="S88" s="16">
        <v>9.4938000000000002</v>
      </c>
      <c r="T88" s="16">
        <v>10.257300000000001</v>
      </c>
      <c r="U88" s="16">
        <v>9.5261999999999993</v>
      </c>
      <c r="V88" s="16">
        <v>20.529599999999999</v>
      </c>
      <c r="W88" s="18">
        <v>5</v>
      </c>
      <c r="X88" s="9"/>
      <c r="Y88" s="10"/>
      <c r="Z88" s="11"/>
    </row>
    <row r="89" spans="1:26" ht="15.75" thickBot="1" x14ac:dyDescent="0.3">
      <c r="A89" s="17"/>
      <c r="B89" s="106">
        <v>6.1684000000000001</v>
      </c>
      <c r="C89" s="60">
        <v>7.0358000000000001</v>
      </c>
      <c r="D89" s="22">
        <v>23.3874</v>
      </c>
      <c r="E89" s="22">
        <v>9.5784000000000002</v>
      </c>
      <c r="F89" s="22">
        <v>7.1769999999999996</v>
      </c>
      <c r="G89" s="22">
        <v>9.4871999999999996</v>
      </c>
      <c r="H89" s="60">
        <v>22.792899999999999</v>
      </c>
      <c r="I89" s="22">
        <v>9.0960999999999999</v>
      </c>
      <c r="J89" s="22">
        <v>8.0913000000000004</v>
      </c>
      <c r="K89" s="23">
        <v>20.118500000000001</v>
      </c>
      <c r="L89" s="22">
        <v>8.0352999999999994</v>
      </c>
      <c r="M89" s="23">
        <v>22.968599999999999</v>
      </c>
      <c r="N89" s="22">
        <v>8.3308999999999997</v>
      </c>
      <c r="O89" s="22">
        <v>10.5619</v>
      </c>
      <c r="P89" s="22">
        <v>8.0327000000000002</v>
      </c>
      <c r="Q89" s="22">
        <v>6.6288999999999998</v>
      </c>
      <c r="R89" s="22">
        <v>7.5553999999999997</v>
      </c>
      <c r="S89" s="22">
        <v>8.3534000000000006</v>
      </c>
      <c r="T89" s="22">
        <v>8.8138000000000005</v>
      </c>
      <c r="U89" s="22">
        <v>6.7064000000000004</v>
      </c>
      <c r="V89" s="22">
        <v>18.753699999999998</v>
      </c>
      <c r="W89" s="18">
        <v>6</v>
      </c>
      <c r="X89" s="9"/>
      <c r="Y89" s="10"/>
      <c r="Z89" s="11"/>
    </row>
    <row r="90" spans="1:26" x14ac:dyDescent="0.25">
      <c r="A90" s="26" t="s">
        <v>31</v>
      </c>
      <c r="B90" s="105">
        <v>8.5656999999999996</v>
      </c>
      <c r="C90">
        <v>10.7247</v>
      </c>
      <c r="D90" s="16">
        <v>27.490200000000002</v>
      </c>
      <c r="E90" s="16">
        <v>13.771100000000001</v>
      </c>
      <c r="F90" s="16">
        <v>10.6349</v>
      </c>
      <c r="G90" s="16">
        <v>11.1685</v>
      </c>
      <c r="H90">
        <v>25.9772</v>
      </c>
      <c r="I90" s="16">
        <v>10.7004</v>
      </c>
      <c r="J90" s="16">
        <v>11.479699999999999</v>
      </c>
      <c r="K90" s="9">
        <v>24.611699999999999</v>
      </c>
      <c r="L90" s="16">
        <v>11.280200000000001</v>
      </c>
      <c r="M90" s="9">
        <v>24.763200000000001</v>
      </c>
      <c r="N90" s="16">
        <v>10.952999999999999</v>
      </c>
      <c r="O90" s="16">
        <v>10.585800000000001</v>
      </c>
      <c r="P90" s="16">
        <v>13.4633</v>
      </c>
      <c r="Q90" s="16">
        <v>10.642300000000001</v>
      </c>
      <c r="R90" s="16">
        <v>12.093400000000001</v>
      </c>
      <c r="S90" s="16">
        <v>12.2462</v>
      </c>
      <c r="T90" s="16">
        <v>9.7070000000000007</v>
      </c>
      <c r="U90" s="16">
        <v>9.4772999999999996</v>
      </c>
      <c r="V90" s="16">
        <v>20.970099999999999</v>
      </c>
      <c r="W90" s="18">
        <v>7</v>
      </c>
      <c r="X90" s="9"/>
      <c r="Y90" s="10"/>
      <c r="Z90" s="11"/>
    </row>
    <row r="91" spans="1:26" x14ac:dyDescent="0.25">
      <c r="A91" s="26"/>
      <c r="B91" s="105">
        <v>8.4625000000000004</v>
      </c>
      <c r="C91">
        <v>7.7511000000000001</v>
      </c>
      <c r="D91" s="16">
        <v>23.359500000000001</v>
      </c>
      <c r="E91" s="16">
        <v>12.8033</v>
      </c>
      <c r="F91" s="16">
        <v>10.202299999999999</v>
      </c>
      <c r="G91" s="16">
        <v>12.0296</v>
      </c>
      <c r="H91">
        <v>25.2913</v>
      </c>
      <c r="I91" s="16">
        <v>11.419600000000001</v>
      </c>
      <c r="J91" s="16">
        <v>9.8310999999999993</v>
      </c>
      <c r="K91" s="9">
        <v>23.316299999999998</v>
      </c>
      <c r="L91" s="16">
        <v>10.803900000000001</v>
      </c>
      <c r="M91" s="9">
        <v>26.193999999999999</v>
      </c>
      <c r="N91" s="16">
        <v>10.207599999999999</v>
      </c>
      <c r="O91" s="16">
        <v>11.176</v>
      </c>
      <c r="P91" s="16">
        <v>11.574999999999999</v>
      </c>
      <c r="Q91" s="16">
        <v>9.8551000000000002</v>
      </c>
      <c r="R91" s="16">
        <v>10.8512</v>
      </c>
      <c r="S91" s="16">
        <v>10.980700000000001</v>
      </c>
      <c r="T91" s="16">
        <v>10.6556</v>
      </c>
      <c r="U91" s="16">
        <v>6.9420999999999999</v>
      </c>
      <c r="V91" s="16">
        <v>18.427</v>
      </c>
      <c r="W91" s="18">
        <v>8</v>
      </c>
      <c r="X91" s="9"/>
      <c r="Y91" s="10"/>
      <c r="Z91" s="11"/>
    </row>
    <row r="92" spans="1:26" x14ac:dyDescent="0.25">
      <c r="A92" s="26"/>
      <c r="B92" s="105">
        <v>6.0987999999999998</v>
      </c>
      <c r="C92">
        <v>9.3344000000000005</v>
      </c>
      <c r="D92" s="16">
        <v>23.384499999999999</v>
      </c>
      <c r="E92" s="16">
        <v>12.2202</v>
      </c>
      <c r="F92" s="16">
        <v>8.2492999999999999</v>
      </c>
      <c r="G92" s="16">
        <v>9.6128999999999998</v>
      </c>
      <c r="H92">
        <v>26.207999999999998</v>
      </c>
      <c r="I92" s="16">
        <v>9.4050999999999991</v>
      </c>
      <c r="J92" s="16">
        <v>8.9160000000000004</v>
      </c>
      <c r="K92" s="9">
        <v>22.4239</v>
      </c>
      <c r="L92" s="16">
        <v>9.0335999999999999</v>
      </c>
      <c r="M92" s="9">
        <v>20.967700000000001</v>
      </c>
      <c r="N92" s="16">
        <v>8.7952999999999992</v>
      </c>
      <c r="O92" s="16">
        <v>10.539099999999999</v>
      </c>
      <c r="P92" s="16">
        <v>11.2791</v>
      </c>
      <c r="Q92" s="16">
        <v>9.2748000000000008</v>
      </c>
      <c r="R92" s="16">
        <v>10.63</v>
      </c>
      <c r="S92" s="16">
        <v>10.2098</v>
      </c>
      <c r="T92" s="16">
        <v>9.2917000000000005</v>
      </c>
      <c r="U92" s="16">
        <v>7.7119</v>
      </c>
      <c r="V92" s="16">
        <v>18.619</v>
      </c>
      <c r="W92" s="18">
        <v>9</v>
      </c>
      <c r="X92" s="9"/>
      <c r="Y92" s="10"/>
      <c r="Z92" s="11"/>
    </row>
    <row r="93" spans="1:26" x14ac:dyDescent="0.25">
      <c r="A93" s="26"/>
      <c r="B93" s="105">
        <v>8.3742999999999999</v>
      </c>
      <c r="C93">
        <v>8.1256000000000004</v>
      </c>
      <c r="D93" s="16">
        <v>25.545000000000002</v>
      </c>
      <c r="E93" s="16">
        <v>10.807499999999999</v>
      </c>
      <c r="F93" s="16">
        <v>8.6531000000000002</v>
      </c>
      <c r="G93" s="16">
        <v>11.2065</v>
      </c>
      <c r="H93">
        <v>25.851800000000001</v>
      </c>
      <c r="I93" s="16">
        <v>9.2311999999999994</v>
      </c>
      <c r="J93" s="16">
        <v>9.7433999999999994</v>
      </c>
      <c r="K93" s="9">
        <v>22.692900000000002</v>
      </c>
      <c r="L93" s="16">
        <v>9.3231000000000002</v>
      </c>
      <c r="M93" s="9">
        <v>24.4712</v>
      </c>
      <c r="N93" s="16">
        <v>11.542199999999999</v>
      </c>
      <c r="O93" s="16">
        <v>10.239100000000001</v>
      </c>
      <c r="P93" s="16">
        <v>8.9395000000000007</v>
      </c>
      <c r="Q93" s="16">
        <v>7.8274999999999997</v>
      </c>
      <c r="R93" s="16">
        <v>10.267200000000001</v>
      </c>
      <c r="S93" s="16">
        <v>9.7123000000000008</v>
      </c>
      <c r="T93" s="16">
        <v>10.333500000000001</v>
      </c>
      <c r="U93" s="16">
        <v>9.2911000000000001</v>
      </c>
      <c r="V93" s="16">
        <v>17.678000000000001</v>
      </c>
      <c r="W93" s="18">
        <v>10</v>
      </c>
      <c r="X93" s="9"/>
      <c r="Y93" s="10"/>
      <c r="Z93" s="11"/>
    </row>
    <row r="94" spans="1:26" x14ac:dyDescent="0.25">
      <c r="A94" s="26"/>
      <c r="B94" s="105">
        <v>8.5399999999999991</v>
      </c>
      <c r="C94">
        <v>9.5780999999999992</v>
      </c>
      <c r="D94" s="16">
        <v>26.248200000000001</v>
      </c>
      <c r="E94" s="16">
        <v>11.6473</v>
      </c>
      <c r="F94" s="16">
        <v>10.0663</v>
      </c>
      <c r="G94" s="16">
        <v>12.609400000000001</v>
      </c>
      <c r="H94">
        <v>28.801600000000001</v>
      </c>
      <c r="I94" s="16">
        <v>11.3759</v>
      </c>
      <c r="J94" s="16">
        <v>11.8935</v>
      </c>
      <c r="K94" s="9">
        <v>25.9389</v>
      </c>
      <c r="L94" s="16">
        <v>9.9878</v>
      </c>
      <c r="M94" s="9">
        <v>22.971800000000002</v>
      </c>
      <c r="N94" s="16">
        <v>10.7433</v>
      </c>
      <c r="O94" s="16">
        <v>10.156499999999999</v>
      </c>
      <c r="P94" s="16">
        <v>11.560600000000001</v>
      </c>
      <c r="Q94" s="16">
        <v>9.6988000000000003</v>
      </c>
      <c r="R94" s="16">
        <v>10.706899999999999</v>
      </c>
      <c r="S94" s="16">
        <v>9.3956999999999997</v>
      </c>
      <c r="T94" s="16">
        <v>11.7651</v>
      </c>
      <c r="U94" s="16">
        <v>8.1980000000000004</v>
      </c>
      <c r="V94" s="16">
        <v>19.912199999999999</v>
      </c>
      <c r="W94" s="18">
        <v>11</v>
      </c>
      <c r="X94" s="9"/>
      <c r="Y94" s="10"/>
      <c r="Z94" s="11"/>
    </row>
    <row r="95" spans="1:26" x14ac:dyDescent="0.25">
      <c r="A95" s="26"/>
      <c r="B95" s="105">
        <v>6.8540999999999999</v>
      </c>
      <c r="C95">
        <v>6.5842000000000001</v>
      </c>
      <c r="D95" s="16">
        <v>22.9102</v>
      </c>
      <c r="E95" s="16">
        <v>12.171200000000001</v>
      </c>
      <c r="F95" s="16">
        <v>8.9194999999999993</v>
      </c>
      <c r="G95" s="16">
        <v>9.6293000000000006</v>
      </c>
      <c r="H95">
        <v>25.432099999999998</v>
      </c>
      <c r="I95" s="16">
        <v>9.4704999999999995</v>
      </c>
      <c r="J95" s="16">
        <v>10.584</v>
      </c>
      <c r="K95" s="9">
        <v>20.853000000000002</v>
      </c>
      <c r="L95" s="16">
        <v>8.5319000000000003</v>
      </c>
      <c r="M95" s="9">
        <v>22.4862</v>
      </c>
      <c r="N95" s="16">
        <v>8.6066000000000003</v>
      </c>
      <c r="O95" s="16">
        <v>9.8102</v>
      </c>
      <c r="P95" s="16">
        <v>6.1260000000000003</v>
      </c>
      <c r="Q95" s="16">
        <v>7.8095999999999997</v>
      </c>
      <c r="R95" s="16">
        <v>10.2448</v>
      </c>
      <c r="S95" s="16">
        <v>10.998100000000001</v>
      </c>
      <c r="T95" s="16">
        <v>9.1815999999999995</v>
      </c>
      <c r="U95" s="16">
        <v>8.5062999999999995</v>
      </c>
      <c r="V95" s="16">
        <v>16.976099999999999</v>
      </c>
      <c r="W95" s="18">
        <v>12</v>
      </c>
      <c r="X95" s="9"/>
      <c r="Y95" s="10"/>
      <c r="Z95" s="11"/>
    </row>
    <row r="96" spans="1:26" x14ac:dyDescent="0.25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0"/>
      <c r="Z96" s="11"/>
    </row>
    <row r="97" spans="1:26" ht="15.75" thickBot="1" x14ac:dyDescent="0.3">
      <c r="B97" s="28" t="s">
        <v>6</v>
      </c>
      <c r="C97" s="28" t="s">
        <v>7</v>
      </c>
      <c r="D97" s="28" t="s">
        <v>8</v>
      </c>
      <c r="E97" s="5" t="s">
        <v>9</v>
      </c>
      <c r="F97" s="5" t="s">
        <v>10</v>
      </c>
      <c r="G97" s="5" t="s">
        <v>11</v>
      </c>
      <c r="H97" s="5" t="s">
        <v>12</v>
      </c>
      <c r="I97" s="5" t="s">
        <v>13</v>
      </c>
      <c r="J97" s="5" t="s">
        <v>14</v>
      </c>
      <c r="K97" s="5" t="s">
        <v>15</v>
      </c>
      <c r="L97" s="5" t="s">
        <v>16</v>
      </c>
      <c r="M97" s="5" t="s">
        <v>17</v>
      </c>
      <c r="N97" s="5" t="s">
        <v>18</v>
      </c>
      <c r="O97" s="5" t="s">
        <v>19</v>
      </c>
      <c r="P97" s="5" t="s">
        <v>20</v>
      </c>
      <c r="Q97" s="5" t="s">
        <v>21</v>
      </c>
      <c r="R97" s="5" t="s">
        <v>22</v>
      </c>
      <c r="S97" s="5" t="s">
        <v>23</v>
      </c>
      <c r="T97" s="5" t="s">
        <v>24</v>
      </c>
      <c r="U97" s="5" t="s">
        <v>25</v>
      </c>
      <c r="V97" s="5" t="s">
        <v>26</v>
      </c>
      <c r="W97" s="9"/>
      <c r="X97" s="9"/>
      <c r="Y97" s="10"/>
      <c r="Z97" s="11"/>
    </row>
    <row r="98" spans="1:26" ht="15.75" thickBot="1" x14ac:dyDescent="0.3">
      <c r="A98" s="31" t="s">
        <v>34</v>
      </c>
      <c r="B98" s="32" t="s">
        <v>35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3" t="s">
        <v>46</v>
      </c>
      <c r="X98" s="34" t="s">
        <v>37</v>
      </c>
      <c r="Y98" s="10"/>
      <c r="Z98" s="11"/>
    </row>
    <row r="99" spans="1:26" x14ac:dyDescent="0.25">
      <c r="A99" s="36"/>
      <c r="B99" s="65">
        <v>9.3073593073593072E-2</v>
      </c>
      <c r="C99" s="65">
        <v>0.58874458874458879</v>
      </c>
      <c r="D99" s="64">
        <v>0.17965367965367965</v>
      </c>
      <c r="E99" s="65">
        <v>0.30952380952380953</v>
      </c>
      <c r="F99" s="65">
        <v>0.39393939393939392</v>
      </c>
      <c r="G99" s="65">
        <v>0.24025974025974026</v>
      </c>
      <c r="H99" s="107">
        <v>2.1645021645021645E-3</v>
      </c>
      <c r="I99" s="65">
        <v>0.69913419913419916</v>
      </c>
      <c r="J99" s="65">
        <v>0.17965367965367965</v>
      </c>
      <c r="K99" s="65">
        <v>0.81818181818181823</v>
      </c>
      <c r="L99" s="65">
        <v>0.30952380952380953</v>
      </c>
      <c r="M99" s="65">
        <v>0.69913419913419916</v>
      </c>
      <c r="N99" s="65">
        <v>0.17965367965367965</v>
      </c>
      <c r="O99" s="65">
        <v>0.81818181818181823</v>
      </c>
      <c r="P99" s="65">
        <v>0.81818181818181823</v>
      </c>
      <c r="Q99" s="65">
        <v>0.48484848484848486</v>
      </c>
      <c r="R99" s="65">
        <v>0.17965367965367965</v>
      </c>
      <c r="S99" s="65">
        <v>0.30952380952380953</v>
      </c>
      <c r="T99" s="65">
        <v>0.48484848484848486</v>
      </c>
      <c r="U99" s="65">
        <v>0.58874458874458879</v>
      </c>
      <c r="V99" s="65">
        <v>0.81818181818181823</v>
      </c>
      <c r="W99" s="40"/>
      <c r="X99" s="41" t="s">
        <v>39</v>
      </c>
      <c r="Y99" s="10"/>
      <c r="Z99" s="11"/>
    </row>
    <row r="100" spans="1:26" ht="15.75" thickBot="1" x14ac:dyDescent="0.3">
      <c r="A100" s="36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3"/>
      <c r="W100" s="44" t="s">
        <v>41</v>
      </c>
      <c r="Y100" s="10"/>
      <c r="Z100" s="11"/>
    </row>
    <row r="101" spans="1:26" x14ac:dyDescent="0.25">
      <c r="A101" s="36"/>
      <c r="B101" s="47">
        <f>AVERAGE(B84:B89)</f>
        <v>6.5290333333333335</v>
      </c>
      <c r="C101" s="47">
        <f t="shared" ref="C101:V101" si="13">AVERAGE(C84:C89)</f>
        <v>8.1434333333333342</v>
      </c>
      <c r="D101" s="47">
        <f t="shared" si="13"/>
        <v>23.021850000000001</v>
      </c>
      <c r="E101" s="47">
        <f t="shared" si="13"/>
        <v>11.450200000000001</v>
      </c>
      <c r="F101" s="47">
        <f t="shared" si="13"/>
        <v>8.7544333333333331</v>
      </c>
      <c r="G101" s="47">
        <f t="shared" si="13"/>
        <v>9.602033333333333</v>
      </c>
      <c r="H101" s="47">
        <f t="shared" si="13"/>
        <v>23.402349999999998</v>
      </c>
      <c r="I101" s="47">
        <f t="shared" si="13"/>
        <v>10.04815</v>
      </c>
      <c r="J101" s="47">
        <f t="shared" si="13"/>
        <v>9.4883666666666659</v>
      </c>
      <c r="K101" s="47">
        <f t="shared" si="13"/>
        <v>22.261883333333333</v>
      </c>
      <c r="L101" s="47">
        <f t="shared" si="13"/>
        <v>9.007299999999999</v>
      </c>
      <c r="M101" s="47">
        <f t="shared" si="13"/>
        <v>22.548483333333333</v>
      </c>
      <c r="N101" s="47">
        <f t="shared" si="13"/>
        <v>9.2197666666666667</v>
      </c>
      <c r="O101" s="47">
        <f t="shared" si="13"/>
        <v>9.7255166666666657</v>
      </c>
      <c r="P101" s="47">
        <f t="shared" si="13"/>
        <v>9.8368666666666655</v>
      </c>
      <c r="Q101" s="47">
        <f t="shared" si="13"/>
        <v>8.4080833333333338</v>
      </c>
      <c r="R101" s="47">
        <f t="shared" si="13"/>
        <v>9.9160000000000004</v>
      </c>
      <c r="S101" s="47">
        <f t="shared" si="13"/>
        <v>9.8921500000000009</v>
      </c>
      <c r="T101" s="47">
        <f t="shared" si="13"/>
        <v>9.6657166666666665</v>
      </c>
      <c r="U101" s="47">
        <f t="shared" si="13"/>
        <v>8.698266666666667</v>
      </c>
      <c r="V101" s="47">
        <f t="shared" si="13"/>
        <v>17.954016666666664</v>
      </c>
      <c r="W101" s="48" t="s">
        <v>38</v>
      </c>
      <c r="Y101" s="10"/>
      <c r="Z101" s="11"/>
    </row>
    <row r="102" spans="1:26" x14ac:dyDescent="0.25">
      <c r="A102" s="36"/>
      <c r="B102" s="47">
        <f>STDEV(B84:B89)</f>
        <v>0.37518693829432082</v>
      </c>
      <c r="C102" s="47">
        <f t="shared" ref="C102:V102" si="14">STDEV(C84:C89)</f>
        <v>1.1852784865451043</v>
      </c>
      <c r="D102" s="47">
        <f t="shared" si="14"/>
        <v>1.9463689873710999</v>
      </c>
      <c r="E102" s="47">
        <f t="shared" si="14"/>
        <v>3.2536321254868392</v>
      </c>
      <c r="F102" s="47">
        <f t="shared" si="14"/>
        <v>1.4566601040279286</v>
      </c>
      <c r="G102" s="47">
        <f t="shared" si="14"/>
        <v>2.1011135711014455</v>
      </c>
      <c r="H102" s="47">
        <f t="shared" si="14"/>
        <v>2.1333813130802475</v>
      </c>
      <c r="I102" s="47">
        <f t="shared" si="14"/>
        <v>1.8275758531453665</v>
      </c>
      <c r="J102" s="47">
        <f t="shared" si="14"/>
        <v>1.3361780490139299</v>
      </c>
      <c r="K102" s="47">
        <f t="shared" si="14"/>
        <v>3.0926687513645348</v>
      </c>
      <c r="L102" s="47">
        <f t="shared" si="14"/>
        <v>1.1035147973634052</v>
      </c>
      <c r="M102" s="47">
        <f t="shared" si="14"/>
        <v>2.9278124239210879</v>
      </c>
      <c r="N102" s="47">
        <f t="shared" si="14"/>
        <v>1.1812802202130812</v>
      </c>
      <c r="O102" s="47">
        <f t="shared" si="14"/>
        <v>1.7617578828166711</v>
      </c>
      <c r="P102" s="47">
        <f t="shared" si="14"/>
        <v>2.707447898421449</v>
      </c>
      <c r="Q102" s="47">
        <f t="shared" si="14"/>
        <v>1.9239633909372291</v>
      </c>
      <c r="R102" s="47">
        <f t="shared" si="14"/>
        <v>1.3089715367417214</v>
      </c>
      <c r="S102" s="47">
        <f t="shared" si="14"/>
        <v>1.2427411005515117</v>
      </c>
      <c r="T102" s="47">
        <f t="shared" si="14"/>
        <v>0.93565664517849012</v>
      </c>
      <c r="U102" s="47">
        <f t="shared" si="14"/>
        <v>2.0010946041271143</v>
      </c>
      <c r="V102" s="47">
        <f t="shared" si="14"/>
        <v>2.2096355857169621</v>
      </c>
      <c r="W102" s="48" t="s">
        <v>40</v>
      </c>
      <c r="Y102" s="10"/>
      <c r="Z102" s="11"/>
    </row>
    <row r="103" spans="1:26" ht="15.75" thickBot="1" x14ac:dyDescent="0.3">
      <c r="A103" s="36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9" t="s">
        <v>42</v>
      </c>
      <c r="Y103" s="10"/>
      <c r="Z103" s="11"/>
    </row>
    <row r="104" spans="1:26" x14ac:dyDescent="0.25">
      <c r="A104" s="36"/>
      <c r="B104" s="47">
        <f>AVERAGE(B90:B95)</f>
        <v>7.8159000000000001</v>
      </c>
      <c r="C104" s="47">
        <f t="shared" ref="C104:V104" si="15">AVERAGE(C90:C95)</f>
        <v>8.683016666666667</v>
      </c>
      <c r="D104" s="47">
        <f t="shared" si="15"/>
        <v>24.822933333333335</v>
      </c>
      <c r="E104" s="47">
        <f t="shared" si="15"/>
        <v>12.236766666666668</v>
      </c>
      <c r="F104" s="47">
        <f t="shared" si="15"/>
        <v>9.4542333333333328</v>
      </c>
      <c r="G104" s="47">
        <f t="shared" si="15"/>
        <v>11.042700000000002</v>
      </c>
      <c r="H104" s="47">
        <f t="shared" si="15"/>
        <v>26.260333333333332</v>
      </c>
      <c r="I104" s="47">
        <f t="shared" si="15"/>
        <v>10.267116666666668</v>
      </c>
      <c r="J104" s="47">
        <f t="shared" si="15"/>
        <v>10.40795</v>
      </c>
      <c r="K104" s="47">
        <f t="shared" si="15"/>
        <v>23.306116666666668</v>
      </c>
      <c r="L104" s="47">
        <f t="shared" si="15"/>
        <v>9.8267499999999988</v>
      </c>
      <c r="M104" s="47">
        <f t="shared" si="15"/>
        <v>23.642350000000004</v>
      </c>
      <c r="N104" s="47">
        <f t="shared" si="15"/>
        <v>10.141333333333334</v>
      </c>
      <c r="O104" s="47">
        <f t="shared" si="15"/>
        <v>10.417783333333334</v>
      </c>
      <c r="P104" s="47">
        <f t="shared" si="15"/>
        <v>10.490583333333333</v>
      </c>
      <c r="Q104" s="47">
        <f t="shared" si="15"/>
        <v>9.1846833333333322</v>
      </c>
      <c r="R104" s="47">
        <f t="shared" si="15"/>
        <v>10.798916666666669</v>
      </c>
      <c r="S104" s="47">
        <f t="shared" si="15"/>
        <v>10.590466666666666</v>
      </c>
      <c r="T104" s="47">
        <f t="shared" si="15"/>
        <v>10.155749999999999</v>
      </c>
      <c r="U104" s="47">
        <f t="shared" si="15"/>
        <v>8.3544499999999999</v>
      </c>
      <c r="V104" s="47">
        <f t="shared" si="15"/>
        <v>18.763733333333331</v>
      </c>
      <c r="W104" s="48" t="s">
        <v>38</v>
      </c>
      <c r="Y104" s="10"/>
      <c r="Z104" s="11"/>
    </row>
    <row r="105" spans="1:26" ht="15.75" thickBot="1" x14ac:dyDescent="0.3">
      <c r="A105" s="50"/>
      <c r="B105" s="51">
        <f>STDEV(B90:B95)</f>
        <v>1.066762824624097</v>
      </c>
      <c r="C105" s="51">
        <f t="shared" ref="C105:V105" si="16">STDEV(C90:C95)</f>
        <v>1.4817664234509611</v>
      </c>
      <c r="D105" s="51">
        <f t="shared" si="16"/>
        <v>1.8727708452094907</v>
      </c>
      <c r="E105" s="51">
        <f t="shared" si="16"/>
        <v>1.0069743187721658</v>
      </c>
      <c r="F105" s="51">
        <f t="shared" si="16"/>
        <v>0.97034239455290561</v>
      </c>
      <c r="G105" s="51">
        <f t="shared" si="16"/>
        <v>1.2258225140696257</v>
      </c>
      <c r="H105" s="51">
        <f t="shared" si="16"/>
        <v>1.2909558531052361</v>
      </c>
      <c r="I105" s="51">
        <f t="shared" si="16"/>
        <v>1.0194260099029591</v>
      </c>
      <c r="J105" s="51">
        <f t="shared" si="16"/>
        <v>1.1302033352454766</v>
      </c>
      <c r="K105" s="51">
        <f t="shared" si="16"/>
        <v>1.7781069668798513</v>
      </c>
      <c r="L105" s="51">
        <f t="shared" si="16"/>
        <v>1.0632650558539016</v>
      </c>
      <c r="M105" s="51">
        <f t="shared" si="16"/>
        <v>1.8651695641415549</v>
      </c>
      <c r="N105" s="51">
        <f t="shared" si="16"/>
        <v>1.1962606299074847</v>
      </c>
      <c r="O105" s="51">
        <f t="shared" si="16"/>
        <v>0.46630334940537022</v>
      </c>
      <c r="P105" s="51">
        <f t="shared" si="16"/>
        <v>2.5781832855068054</v>
      </c>
      <c r="Q105" s="51">
        <f t="shared" si="16"/>
        <v>1.1471131233085641</v>
      </c>
      <c r="R105" s="51">
        <f t="shared" si="16"/>
        <v>0.67899756234221276</v>
      </c>
      <c r="S105" s="51">
        <f t="shared" si="16"/>
        <v>1.0395625092637126</v>
      </c>
      <c r="T105" s="51">
        <f t="shared" si="16"/>
        <v>0.97656333076764668</v>
      </c>
      <c r="U105" s="51">
        <f t="shared" si="16"/>
        <v>0.95846162103653842</v>
      </c>
      <c r="V105" s="51">
        <f t="shared" si="16"/>
        <v>1.4625878731435815</v>
      </c>
      <c r="W105" s="52" t="s">
        <v>40</v>
      </c>
      <c r="Y105" s="53"/>
      <c r="Z105" s="54"/>
    </row>
    <row r="108" spans="1:26" ht="15.75" thickBot="1" x14ac:dyDescent="0.3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6" ht="15.75" thickBot="1" x14ac:dyDescent="0.3">
      <c r="B109" s="1" t="s">
        <v>51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Y109" s="2" t="s">
        <v>64</v>
      </c>
      <c r="Z109" s="3"/>
    </row>
    <row r="110" spans="1:26" ht="15.75" thickBot="1" x14ac:dyDescent="0.3">
      <c r="B110" s="6" t="s">
        <v>6</v>
      </c>
      <c r="C110" s="6" t="s">
        <v>7</v>
      </c>
      <c r="D110" s="6" t="s">
        <v>8</v>
      </c>
      <c r="E110" s="7" t="s">
        <v>9</v>
      </c>
      <c r="F110" s="7" t="s">
        <v>10</v>
      </c>
      <c r="G110" s="7" t="s">
        <v>11</v>
      </c>
      <c r="H110" s="7" t="s">
        <v>12</v>
      </c>
      <c r="I110" s="7" t="s">
        <v>13</v>
      </c>
      <c r="J110" s="7" t="s">
        <v>14</v>
      </c>
      <c r="K110" s="7" t="s">
        <v>15</v>
      </c>
      <c r="L110" s="7" t="s">
        <v>16</v>
      </c>
      <c r="M110" s="7" t="s">
        <v>17</v>
      </c>
      <c r="N110" s="7" t="s">
        <v>18</v>
      </c>
      <c r="O110" s="7" t="s">
        <v>19</v>
      </c>
      <c r="P110" s="7" t="s">
        <v>20</v>
      </c>
      <c r="Q110" s="7" t="s">
        <v>21</v>
      </c>
      <c r="R110" s="7" t="s">
        <v>22</v>
      </c>
      <c r="S110" s="7" t="s">
        <v>23</v>
      </c>
      <c r="T110" s="7" t="s">
        <v>24</v>
      </c>
      <c r="U110" s="7" t="s">
        <v>25</v>
      </c>
      <c r="V110" s="7" t="s">
        <v>26</v>
      </c>
      <c r="W110" s="8" t="s">
        <v>27</v>
      </c>
      <c r="X110" s="9"/>
      <c r="Y110" s="10"/>
      <c r="Z110" s="11"/>
    </row>
    <row r="111" spans="1:26" x14ac:dyDescent="0.25">
      <c r="A111" s="17" t="s">
        <v>29</v>
      </c>
      <c r="B111" s="108">
        <v>23.601099999999999</v>
      </c>
      <c r="C111">
        <v>35.1723</v>
      </c>
      <c r="D111" s="16">
        <v>110.7363</v>
      </c>
      <c r="E111" s="16">
        <v>45.229100000000003</v>
      </c>
      <c r="F111" s="16">
        <v>40.0702</v>
      </c>
      <c r="G111" s="16">
        <v>48.7194</v>
      </c>
      <c r="H111">
        <v>118.7765</v>
      </c>
      <c r="I111" s="16">
        <v>34.4696</v>
      </c>
      <c r="J111" s="16">
        <v>36.700200000000002</v>
      </c>
      <c r="K111" s="9">
        <v>127.9333</v>
      </c>
      <c r="L111" s="16">
        <v>33.570300000000003</v>
      </c>
      <c r="M111" s="9">
        <v>118.87479999999999</v>
      </c>
      <c r="N111" s="16">
        <v>32.963999999999999</v>
      </c>
      <c r="O111" s="16">
        <v>39.097700000000003</v>
      </c>
      <c r="P111" s="16">
        <v>32.5807</v>
      </c>
      <c r="Q111" s="16">
        <v>44.539299999999997</v>
      </c>
      <c r="R111" s="16">
        <v>40.350900000000003</v>
      </c>
      <c r="S111" s="16">
        <v>37.3506</v>
      </c>
      <c r="T111" s="16">
        <v>39.806199999999997</v>
      </c>
      <c r="U111" s="16">
        <v>31.0852</v>
      </c>
      <c r="V111" s="16">
        <v>79.794899999999998</v>
      </c>
      <c r="W111" s="18">
        <v>1</v>
      </c>
      <c r="X111" s="9"/>
      <c r="Y111" s="10"/>
      <c r="Z111" s="11"/>
    </row>
    <row r="112" spans="1:26" x14ac:dyDescent="0.25">
      <c r="A112" s="17"/>
      <c r="B112" s="108">
        <v>20.6922</v>
      </c>
      <c r="C112">
        <v>17.840199999999999</v>
      </c>
      <c r="D112" s="16">
        <v>97.576800000000006</v>
      </c>
      <c r="E112" s="16">
        <v>27.356100000000001</v>
      </c>
      <c r="F112" s="16">
        <v>26.950800000000001</v>
      </c>
      <c r="G112" s="16">
        <v>24.6632</v>
      </c>
      <c r="H112">
        <v>96.807599999999994</v>
      </c>
      <c r="I112" s="16">
        <v>26.334599999999998</v>
      </c>
      <c r="J112" s="16">
        <v>26.668700000000001</v>
      </c>
      <c r="K112" s="9">
        <v>74.765299999999996</v>
      </c>
      <c r="L112" s="16">
        <v>26.486000000000001</v>
      </c>
      <c r="M112" s="9">
        <v>81.588700000000003</v>
      </c>
      <c r="N112" s="16">
        <v>30.486799999999999</v>
      </c>
      <c r="O112" s="16">
        <v>24.051200000000001</v>
      </c>
      <c r="P112" s="16">
        <v>58.923499999999997</v>
      </c>
      <c r="Q112" s="16">
        <v>21.967700000000001</v>
      </c>
      <c r="R112" s="16">
        <v>33.411799999999999</v>
      </c>
      <c r="S112" s="16">
        <v>35.514800000000001</v>
      </c>
      <c r="T112" s="16">
        <v>28.767299999999999</v>
      </c>
      <c r="U112" s="16">
        <v>20.342300000000002</v>
      </c>
      <c r="V112" s="16">
        <v>59.399299999999997</v>
      </c>
      <c r="W112" s="18">
        <v>2</v>
      </c>
      <c r="X112" s="9"/>
      <c r="Y112" s="10"/>
      <c r="Z112" s="11"/>
    </row>
    <row r="113" spans="1:26" x14ac:dyDescent="0.25">
      <c r="A113" s="17"/>
      <c r="B113" s="108">
        <v>27.583200000000001</v>
      </c>
      <c r="C113">
        <v>28.842700000000001</v>
      </c>
      <c r="D113" s="16">
        <v>136.86109999999999</v>
      </c>
      <c r="E113" s="16">
        <v>35.0991</v>
      </c>
      <c r="F113" s="16">
        <v>30.5334</v>
      </c>
      <c r="G113" s="16">
        <v>44.335500000000003</v>
      </c>
      <c r="H113">
        <v>135.8289</v>
      </c>
      <c r="I113" s="16">
        <v>30.851099999999999</v>
      </c>
      <c r="J113" s="16">
        <v>41.229300000000002</v>
      </c>
      <c r="K113" s="9">
        <v>107.0063</v>
      </c>
      <c r="L113" s="16">
        <v>32.783999999999999</v>
      </c>
      <c r="M113" s="9">
        <v>136.70769999999999</v>
      </c>
      <c r="N113" s="16">
        <v>33.535499999999999</v>
      </c>
      <c r="O113" s="16">
        <v>33.088799999999999</v>
      </c>
      <c r="P113" s="16">
        <v>30.501999999999999</v>
      </c>
      <c r="Q113" s="16">
        <v>23.498100000000001</v>
      </c>
      <c r="R113" s="16">
        <v>46.957599999999999</v>
      </c>
      <c r="S113" s="16">
        <v>49.226999999999997</v>
      </c>
      <c r="T113" s="16">
        <v>45.182400000000001</v>
      </c>
      <c r="U113" s="16">
        <v>46.268500000000003</v>
      </c>
      <c r="V113" s="16">
        <v>62.1783</v>
      </c>
      <c r="W113" s="18">
        <v>3</v>
      </c>
      <c r="X113" s="9"/>
      <c r="Y113" s="10"/>
      <c r="Z113" s="11"/>
    </row>
    <row r="114" spans="1:26" x14ac:dyDescent="0.25">
      <c r="A114" s="17"/>
      <c r="B114" s="108">
        <v>20.391500000000001</v>
      </c>
      <c r="C114">
        <v>28.6616</v>
      </c>
      <c r="D114" s="16">
        <v>114.05840000000001</v>
      </c>
      <c r="E114" s="16">
        <v>50.250500000000002</v>
      </c>
      <c r="F114" s="16">
        <v>34.952500000000001</v>
      </c>
      <c r="G114" s="16">
        <v>23.682099999999998</v>
      </c>
      <c r="H114">
        <v>127.0954</v>
      </c>
      <c r="I114" s="16">
        <v>35.637900000000002</v>
      </c>
      <c r="J114" s="16">
        <v>32.6586</v>
      </c>
      <c r="K114" s="9">
        <v>115.789</v>
      </c>
      <c r="L114" s="16">
        <v>38.323399999999999</v>
      </c>
      <c r="M114" s="9">
        <v>120.1645</v>
      </c>
      <c r="N114" s="16">
        <v>35.857199999999999</v>
      </c>
      <c r="O114" s="16">
        <v>39.2928</v>
      </c>
      <c r="P114" s="16">
        <v>33.174700000000001</v>
      </c>
      <c r="Q114" s="16">
        <v>30.3444</v>
      </c>
      <c r="R114" s="16">
        <v>35.8489</v>
      </c>
      <c r="S114" s="16">
        <v>37.911799999999999</v>
      </c>
      <c r="T114" s="16">
        <v>39.159300000000002</v>
      </c>
      <c r="U114" s="16">
        <v>33.314599999999999</v>
      </c>
      <c r="V114" s="16">
        <v>79.724199999999996</v>
      </c>
      <c r="W114" s="18">
        <v>4</v>
      </c>
      <c r="X114" s="9"/>
      <c r="Y114" s="10"/>
      <c r="Z114" s="11"/>
    </row>
    <row r="115" spans="1:26" x14ac:dyDescent="0.25">
      <c r="A115" s="17"/>
      <c r="B115" s="108">
        <v>18.875299999999999</v>
      </c>
      <c r="C115">
        <v>30.988399999999999</v>
      </c>
      <c r="D115" s="16">
        <v>123.0415</v>
      </c>
      <c r="E115" s="16">
        <v>58.379899999999999</v>
      </c>
      <c r="F115" s="16">
        <v>39.044199999999996</v>
      </c>
      <c r="G115" s="16">
        <v>32.248100000000001</v>
      </c>
      <c r="H115">
        <v>120.4819</v>
      </c>
      <c r="I115" s="16">
        <v>46.165100000000002</v>
      </c>
      <c r="J115" s="16">
        <v>40.383800000000001</v>
      </c>
      <c r="K115" s="9">
        <v>114.02119999999999</v>
      </c>
      <c r="L115" s="16">
        <v>36.215600000000002</v>
      </c>
      <c r="M115" s="9">
        <v>120.41719999999999</v>
      </c>
      <c r="N115" s="16">
        <v>39.830800000000004</v>
      </c>
      <c r="O115" s="16">
        <v>42.503900000000002</v>
      </c>
      <c r="P115" s="16">
        <v>36.831499999999998</v>
      </c>
      <c r="Q115" s="16">
        <v>37.945</v>
      </c>
      <c r="R115" s="16">
        <v>35.501899999999999</v>
      </c>
      <c r="S115" s="16">
        <v>35.497399999999999</v>
      </c>
      <c r="T115" s="16">
        <v>35.521599999999999</v>
      </c>
      <c r="U115" s="16">
        <v>35.863399999999999</v>
      </c>
      <c r="V115" s="16">
        <v>82.088399999999993</v>
      </c>
      <c r="W115" s="18">
        <v>5</v>
      </c>
      <c r="X115" s="9"/>
      <c r="Y115" s="10"/>
      <c r="Z115" s="11"/>
    </row>
    <row r="116" spans="1:26" ht="15.75" thickBot="1" x14ac:dyDescent="0.3">
      <c r="A116" s="17"/>
      <c r="B116" s="109">
        <v>19.133500000000002</v>
      </c>
      <c r="C116" s="60">
        <v>19.510300000000001</v>
      </c>
      <c r="D116" s="22">
        <v>124.8421</v>
      </c>
      <c r="E116" s="22">
        <v>37.122500000000002</v>
      </c>
      <c r="F116" s="22">
        <v>29.189699999999998</v>
      </c>
      <c r="G116" s="22">
        <v>37.168199999999999</v>
      </c>
      <c r="H116" s="60">
        <v>118.07129999999999</v>
      </c>
      <c r="I116" s="22">
        <v>30.4922</v>
      </c>
      <c r="J116" s="22">
        <v>29.357399999999998</v>
      </c>
      <c r="K116" s="23">
        <v>101.0277</v>
      </c>
      <c r="L116" s="22">
        <v>29.0548</v>
      </c>
      <c r="M116" s="23">
        <v>121.8849</v>
      </c>
      <c r="N116" s="22">
        <v>33.401200000000003</v>
      </c>
      <c r="O116" s="22">
        <v>38.6541</v>
      </c>
      <c r="P116" s="22">
        <v>24.6309</v>
      </c>
      <c r="Q116" s="22">
        <v>24.139800000000001</v>
      </c>
      <c r="R116" s="22">
        <v>23.560199999999998</v>
      </c>
      <c r="S116" s="22">
        <v>30.223600000000001</v>
      </c>
      <c r="T116" s="22">
        <v>30.754100000000001</v>
      </c>
      <c r="U116" s="22">
        <v>23.151399999999999</v>
      </c>
      <c r="V116" s="22">
        <v>80.332999999999998</v>
      </c>
      <c r="W116" s="18">
        <v>6</v>
      </c>
      <c r="X116" s="9"/>
      <c r="Y116" s="10"/>
      <c r="Z116" s="11"/>
    </row>
    <row r="117" spans="1:26" x14ac:dyDescent="0.25">
      <c r="A117" s="26" t="s">
        <v>31</v>
      </c>
      <c r="B117" s="108">
        <v>30.263400000000001</v>
      </c>
      <c r="C117">
        <v>39.044800000000002</v>
      </c>
      <c r="D117" s="16">
        <v>141.81319999999999</v>
      </c>
      <c r="E117" s="16">
        <v>50.2134</v>
      </c>
      <c r="F117" s="16">
        <v>35.363900000000001</v>
      </c>
      <c r="G117" s="16">
        <v>40.923000000000002</v>
      </c>
      <c r="H117">
        <v>132.90350000000001</v>
      </c>
      <c r="I117" s="16">
        <v>37.793199999999999</v>
      </c>
      <c r="J117" s="16">
        <v>40.842100000000002</v>
      </c>
      <c r="K117" s="9">
        <v>115.1683</v>
      </c>
      <c r="L117" s="16">
        <v>40.481999999999999</v>
      </c>
      <c r="M117" s="9">
        <v>131.66990000000001</v>
      </c>
      <c r="N117" s="16">
        <v>41.632399999999997</v>
      </c>
      <c r="O117" s="16">
        <v>39.642299999999999</v>
      </c>
      <c r="P117" s="16">
        <v>59.882899999999999</v>
      </c>
      <c r="Q117" s="16">
        <v>39.120800000000003</v>
      </c>
      <c r="R117" s="16">
        <v>45.667999999999999</v>
      </c>
      <c r="S117" s="16">
        <v>48.2074</v>
      </c>
      <c r="T117" s="16">
        <v>35.312399999999997</v>
      </c>
      <c r="U117" s="16">
        <v>34.555199999999999</v>
      </c>
      <c r="V117" s="16">
        <v>93.539599999999993</v>
      </c>
      <c r="W117" s="18">
        <v>7</v>
      </c>
      <c r="X117" s="9"/>
      <c r="Y117" s="10"/>
      <c r="Z117" s="11"/>
    </row>
    <row r="118" spans="1:26" x14ac:dyDescent="0.25">
      <c r="A118" s="26"/>
      <c r="B118" s="108">
        <v>32.130899999999997</v>
      </c>
      <c r="C118">
        <v>25.964600000000001</v>
      </c>
      <c r="D118" s="16">
        <v>117.1865</v>
      </c>
      <c r="E118" s="16">
        <v>56.077199999999998</v>
      </c>
      <c r="F118" s="16">
        <v>37.328899999999997</v>
      </c>
      <c r="G118" s="16">
        <v>42.4024</v>
      </c>
      <c r="H118">
        <v>130.54679999999999</v>
      </c>
      <c r="I118" s="16">
        <v>44.332700000000003</v>
      </c>
      <c r="J118" s="16">
        <v>37.999699999999997</v>
      </c>
      <c r="K118" s="9">
        <v>104.5643</v>
      </c>
      <c r="L118" s="16">
        <v>41.481299999999997</v>
      </c>
      <c r="M118" s="9">
        <v>130.30160000000001</v>
      </c>
      <c r="N118" s="16">
        <v>41.869500000000002</v>
      </c>
      <c r="O118" s="16">
        <v>41.996299999999998</v>
      </c>
      <c r="P118" s="16">
        <v>41.115099999999998</v>
      </c>
      <c r="Q118" s="16">
        <v>35.9711</v>
      </c>
      <c r="R118" s="16">
        <v>45.0914</v>
      </c>
      <c r="S118" s="16">
        <v>41.298400000000001</v>
      </c>
      <c r="T118" s="16">
        <v>39.595799999999997</v>
      </c>
      <c r="U118" s="16">
        <v>24.858599999999999</v>
      </c>
      <c r="V118" s="16">
        <v>80.583799999999997</v>
      </c>
      <c r="W118" s="18">
        <v>8</v>
      </c>
      <c r="X118" s="9"/>
      <c r="Y118" s="10"/>
      <c r="Z118" s="11"/>
    </row>
    <row r="119" spans="1:26" x14ac:dyDescent="0.25">
      <c r="A119" s="26"/>
      <c r="B119" s="108">
        <v>22.964400000000001</v>
      </c>
      <c r="C119">
        <v>34.7027</v>
      </c>
      <c r="D119" s="16">
        <v>119.9967</v>
      </c>
      <c r="E119" s="16">
        <v>46.379100000000001</v>
      </c>
      <c r="F119" s="16">
        <v>30.049299999999999</v>
      </c>
      <c r="G119" s="16">
        <v>37.193199999999997</v>
      </c>
      <c r="H119">
        <v>135.7747</v>
      </c>
      <c r="I119" s="16">
        <v>36.9876</v>
      </c>
      <c r="J119" s="16">
        <v>32.377400000000002</v>
      </c>
      <c r="K119" s="9">
        <v>99.0565</v>
      </c>
      <c r="L119" s="16">
        <v>35.5184</v>
      </c>
      <c r="M119" s="9">
        <v>108.8596</v>
      </c>
      <c r="N119" s="16">
        <v>31.408899999999999</v>
      </c>
      <c r="O119" s="16">
        <v>45.693199999999997</v>
      </c>
      <c r="P119" s="16">
        <v>47.707099999999997</v>
      </c>
      <c r="Q119" s="16">
        <v>36.633800000000001</v>
      </c>
      <c r="R119" s="16">
        <v>43.150399999999998</v>
      </c>
      <c r="S119" s="16">
        <v>41.689100000000003</v>
      </c>
      <c r="T119" s="16">
        <v>39.352899999999998</v>
      </c>
      <c r="U119" s="16">
        <v>27.1996</v>
      </c>
      <c r="V119" s="16">
        <v>82.983500000000006</v>
      </c>
      <c r="W119" s="18">
        <v>9</v>
      </c>
      <c r="X119" s="9"/>
      <c r="Y119" s="10"/>
      <c r="Z119" s="11"/>
    </row>
    <row r="120" spans="1:26" x14ac:dyDescent="0.25">
      <c r="A120" s="26"/>
      <c r="B120" s="108">
        <v>29.4221</v>
      </c>
      <c r="C120">
        <v>29.736999999999998</v>
      </c>
      <c r="D120" s="16">
        <v>138.15600000000001</v>
      </c>
      <c r="E120" s="16">
        <v>39.305999999999997</v>
      </c>
      <c r="F120" s="16">
        <v>34.406500000000001</v>
      </c>
      <c r="G120" s="16">
        <v>41.860199999999999</v>
      </c>
      <c r="H120">
        <v>138.10230000000001</v>
      </c>
      <c r="I120" s="16">
        <v>33.8904</v>
      </c>
      <c r="J120" s="16">
        <v>36.729300000000002</v>
      </c>
      <c r="K120" s="9">
        <v>111.3038</v>
      </c>
      <c r="L120" s="16">
        <v>34.951700000000002</v>
      </c>
      <c r="M120" s="9">
        <v>132.18350000000001</v>
      </c>
      <c r="N120" s="16">
        <v>42.538400000000003</v>
      </c>
      <c r="O120" s="16">
        <v>38.912599999999998</v>
      </c>
      <c r="P120" s="16">
        <v>36.511099999999999</v>
      </c>
      <c r="Q120" s="16">
        <v>30.185099999999998</v>
      </c>
      <c r="R120" s="16">
        <v>43.373899999999999</v>
      </c>
      <c r="S120" s="16">
        <v>41.440100000000001</v>
      </c>
      <c r="T120" s="16">
        <v>37.643099999999997</v>
      </c>
      <c r="U120" s="16">
        <v>35.387700000000002</v>
      </c>
      <c r="V120" s="16">
        <v>80.180300000000003</v>
      </c>
      <c r="W120" s="18">
        <v>10</v>
      </c>
      <c r="X120" s="9"/>
      <c r="Y120" s="10"/>
      <c r="Z120" s="11"/>
    </row>
    <row r="121" spans="1:26" x14ac:dyDescent="0.25">
      <c r="A121" s="26"/>
      <c r="B121" s="108">
        <v>36.229300000000002</v>
      </c>
      <c r="C121">
        <v>34.142099999999999</v>
      </c>
      <c r="D121" s="16">
        <v>135.48320000000001</v>
      </c>
      <c r="E121" s="16">
        <v>41.500700000000002</v>
      </c>
      <c r="F121" s="16">
        <v>39.075099999999999</v>
      </c>
      <c r="G121" s="16">
        <v>44.090899999999998</v>
      </c>
      <c r="H121">
        <v>145.89940000000001</v>
      </c>
      <c r="I121" s="16">
        <v>41.234299999999998</v>
      </c>
      <c r="J121" s="16">
        <v>40.89</v>
      </c>
      <c r="K121" s="9">
        <v>125.17010000000001</v>
      </c>
      <c r="L121" s="16">
        <v>37.957700000000003</v>
      </c>
      <c r="M121" s="9">
        <v>115.46939999999999</v>
      </c>
      <c r="N121" s="16">
        <v>35.966500000000003</v>
      </c>
      <c r="O121" s="16">
        <v>37.555500000000002</v>
      </c>
      <c r="P121" s="16">
        <v>39.294199999999996</v>
      </c>
      <c r="Q121" s="16">
        <v>38.548400000000001</v>
      </c>
      <c r="R121" s="16">
        <v>45.9833</v>
      </c>
      <c r="S121" s="16">
        <v>39.4938</v>
      </c>
      <c r="T121" s="16">
        <v>44.0381</v>
      </c>
      <c r="U121" s="16">
        <v>32.464300000000001</v>
      </c>
      <c r="V121" s="16">
        <v>96.386799999999994</v>
      </c>
      <c r="W121" s="18">
        <v>11</v>
      </c>
      <c r="X121" s="9"/>
      <c r="Y121" s="10"/>
      <c r="Z121" s="11"/>
    </row>
    <row r="122" spans="1:26" x14ac:dyDescent="0.25">
      <c r="A122" s="26"/>
      <c r="B122" s="108">
        <v>20.579699999999999</v>
      </c>
      <c r="C122">
        <v>20.691400000000002</v>
      </c>
      <c r="D122" s="16">
        <v>111.2753</v>
      </c>
      <c r="E122" s="16">
        <v>35.006799999999998</v>
      </c>
      <c r="F122" s="16">
        <v>25.0579</v>
      </c>
      <c r="G122" s="16">
        <v>29.890999999999998</v>
      </c>
      <c r="H122">
        <v>126.1494</v>
      </c>
      <c r="I122" s="16">
        <v>27.077300000000001</v>
      </c>
      <c r="J122" s="16">
        <v>33.305700000000002</v>
      </c>
      <c r="K122" s="9">
        <v>91.764399999999995</v>
      </c>
      <c r="L122" s="16">
        <v>28.0243</v>
      </c>
      <c r="M122" s="9">
        <v>108.0898</v>
      </c>
      <c r="N122" s="16">
        <v>27.1859</v>
      </c>
      <c r="O122" s="16">
        <v>35.061599999999999</v>
      </c>
      <c r="P122" s="16">
        <v>21.979700000000001</v>
      </c>
      <c r="Q122" s="16">
        <v>25.2636</v>
      </c>
      <c r="R122" s="16">
        <v>34.448599999999999</v>
      </c>
      <c r="S122" s="16">
        <v>35.202399999999997</v>
      </c>
      <c r="T122" s="16">
        <v>32.4514</v>
      </c>
      <c r="U122" s="16">
        <v>27.966699999999999</v>
      </c>
      <c r="V122" s="16">
        <v>63.9405</v>
      </c>
      <c r="W122" s="18">
        <v>12</v>
      </c>
      <c r="X122" s="9"/>
      <c r="Y122" s="10"/>
      <c r="Z122" s="11"/>
    </row>
    <row r="123" spans="1:26" x14ac:dyDescent="0.25">
      <c r="W123" s="9"/>
      <c r="X123" s="9"/>
      <c r="Y123" s="10"/>
      <c r="Z123" s="11"/>
    </row>
    <row r="124" spans="1:26" ht="15.75" thickBot="1" x14ac:dyDescent="0.3">
      <c r="B124" s="28" t="s">
        <v>6</v>
      </c>
      <c r="C124" s="28" t="s">
        <v>7</v>
      </c>
      <c r="D124" s="28" t="s">
        <v>8</v>
      </c>
      <c r="E124" s="5" t="s">
        <v>9</v>
      </c>
      <c r="F124" s="5" t="s">
        <v>10</v>
      </c>
      <c r="G124" s="5" t="s">
        <v>11</v>
      </c>
      <c r="H124" s="5" t="s">
        <v>12</v>
      </c>
      <c r="I124" s="5" t="s">
        <v>13</v>
      </c>
      <c r="J124" s="5" t="s">
        <v>14</v>
      </c>
      <c r="K124" s="5" t="s">
        <v>15</v>
      </c>
      <c r="L124" s="5" t="s">
        <v>16</v>
      </c>
      <c r="M124" s="5" t="s">
        <v>17</v>
      </c>
      <c r="N124" s="5" t="s">
        <v>18</v>
      </c>
      <c r="O124" s="5" t="s">
        <v>19</v>
      </c>
      <c r="P124" s="5" t="s">
        <v>20</v>
      </c>
      <c r="Q124" s="5" t="s">
        <v>21</v>
      </c>
      <c r="R124" s="5" t="s">
        <v>22</v>
      </c>
      <c r="S124" s="5" t="s">
        <v>23</v>
      </c>
      <c r="T124" s="5" t="s">
        <v>24</v>
      </c>
      <c r="U124" s="5" t="s">
        <v>25</v>
      </c>
      <c r="V124" s="5" t="s">
        <v>26</v>
      </c>
      <c r="W124" s="9"/>
      <c r="X124" s="9"/>
      <c r="Y124" s="10"/>
      <c r="Z124" s="11"/>
    </row>
    <row r="125" spans="1:26" ht="15.75" thickBot="1" x14ac:dyDescent="0.3">
      <c r="A125" s="31" t="s">
        <v>34</v>
      </c>
      <c r="B125" s="32" t="s">
        <v>35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3" t="s">
        <v>46</v>
      </c>
      <c r="X125" s="34" t="s">
        <v>37</v>
      </c>
      <c r="Y125" s="10"/>
      <c r="Z125" s="11"/>
    </row>
    <row r="126" spans="1:26" x14ac:dyDescent="0.25">
      <c r="A126" s="36"/>
      <c r="B126" s="63">
        <v>4.1125541125541128E-2</v>
      </c>
      <c r="C126" s="65">
        <v>0.39393939393939392</v>
      </c>
      <c r="D126" s="64">
        <v>0.30952380952380953</v>
      </c>
      <c r="E126" s="65">
        <v>0.81818181818181823</v>
      </c>
      <c r="F126" s="65" t="s">
        <v>33</v>
      </c>
      <c r="G126" s="65">
        <v>0.58874458874458879</v>
      </c>
      <c r="H126" s="107">
        <v>4.1125541125541128E-2</v>
      </c>
      <c r="I126" s="65">
        <v>0.39393939393939392</v>
      </c>
      <c r="J126" s="65">
        <v>0.48484848484848486</v>
      </c>
      <c r="K126" s="65">
        <v>0.81818181818181823</v>
      </c>
      <c r="L126" s="65">
        <v>0.24025974025974026</v>
      </c>
      <c r="M126" s="65" t="s">
        <v>33</v>
      </c>
      <c r="N126" s="65">
        <v>0.39393939393939392</v>
      </c>
      <c r="O126" s="65">
        <v>0.48484848484848486</v>
      </c>
      <c r="P126" s="65">
        <v>0.30952380952380953</v>
      </c>
      <c r="Q126" s="65">
        <v>0.39393939393939392</v>
      </c>
      <c r="R126" s="65">
        <v>0.17965367965367965</v>
      </c>
      <c r="S126" s="65">
        <v>0.24025974025974026</v>
      </c>
      <c r="T126" s="65">
        <v>0.81818181818181823</v>
      </c>
      <c r="U126" s="65">
        <v>0.9372294372294373</v>
      </c>
      <c r="V126" s="65">
        <v>9.3073593073593072E-2</v>
      </c>
      <c r="W126" s="40"/>
      <c r="X126" s="41" t="s">
        <v>39</v>
      </c>
      <c r="Y126" s="10"/>
      <c r="Z126" s="11"/>
    </row>
    <row r="127" spans="1:26" ht="15.75" thickBot="1" x14ac:dyDescent="0.3">
      <c r="A127" s="36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3"/>
      <c r="W127" s="44" t="s">
        <v>41</v>
      </c>
      <c r="Y127" s="10"/>
      <c r="Z127" s="11"/>
    </row>
    <row r="128" spans="1:26" x14ac:dyDescent="0.25">
      <c r="A128" s="36"/>
      <c r="B128" s="47">
        <f>AVERAGE(B111:B116)</f>
        <v>21.712800000000001</v>
      </c>
      <c r="C128" s="47">
        <f t="shared" ref="C128:V128" si="17">AVERAGE(C111:C116)</f>
        <v>26.835916666666666</v>
      </c>
      <c r="D128" s="47">
        <f t="shared" si="17"/>
        <v>117.85270000000001</v>
      </c>
      <c r="E128" s="47">
        <f t="shared" si="17"/>
        <v>42.239533333333334</v>
      </c>
      <c r="F128" s="47">
        <f t="shared" si="17"/>
        <v>33.456799999999994</v>
      </c>
      <c r="G128" s="47">
        <f t="shared" si="17"/>
        <v>35.136083333333325</v>
      </c>
      <c r="H128" s="47">
        <f t="shared" si="17"/>
        <v>119.51026666666665</v>
      </c>
      <c r="I128" s="47">
        <f t="shared" si="17"/>
        <v>33.991750000000003</v>
      </c>
      <c r="J128" s="47">
        <f t="shared" si="17"/>
        <v>34.499666666666663</v>
      </c>
      <c r="K128" s="47">
        <f t="shared" si="17"/>
        <v>106.75713333333333</v>
      </c>
      <c r="L128" s="47">
        <f t="shared" si="17"/>
        <v>32.739016666666664</v>
      </c>
      <c r="M128" s="47">
        <f t="shared" si="17"/>
        <v>116.60629999999999</v>
      </c>
      <c r="N128" s="47">
        <f t="shared" si="17"/>
        <v>34.345916666666675</v>
      </c>
      <c r="O128" s="47">
        <f t="shared" si="17"/>
        <v>36.114750000000001</v>
      </c>
      <c r="P128" s="47">
        <f t="shared" si="17"/>
        <v>36.107216666666666</v>
      </c>
      <c r="Q128" s="47">
        <f t="shared" si="17"/>
        <v>30.405716666666667</v>
      </c>
      <c r="R128" s="47">
        <f t="shared" si="17"/>
        <v>35.938549999999999</v>
      </c>
      <c r="S128" s="47">
        <f t="shared" si="17"/>
        <v>37.620866666666664</v>
      </c>
      <c r="T128" s="47">
        <f t="shared" si="17"/>
        <v>36.531816666666664</v>
      </c>
      <c r="U128" s="47">
        <f t="shared" si="17"/>
        <v>31.670900000000003</v>
      </c>
      <c r="V128" s="47">
        <f t="shared" si="17"/>
        <v>73.919683333333339</v>
      </c>
      <c r="W128" s="48" t="s">
        <v>38</v>
      </c>
      <c r="Y128" s="10"/>
      <c r="Z128" s="11"/>
    </row>
    <row r="129" spans="1:26" x14ac:dyDescent="0.25">
      <c r="A129" s="36"/>
      <c r="B129" s="47">
        <f>STDEV(B111:B116)</f>
        <v>3.3322342606725615</v>
      </c>
      <c r="C129" s="47">
        <f t="shared" ref="C129:V129" si="18">STDEV(C111:C116)</f>
        <v>6.7629325264759661</v>
      </c>
      <c r="D129" s="47">
        <f t="shared" si="18"/>
        <v>13.514781615845564</v>
      </c>
      <c r="E129" s="47">
        <f t="shared" si="18"/>
        <v>11.24554078764853</v>
      </c>
      <c r="F129" s="47">
        <f t="shared" si="18"/>
        <v>5.408801397352315</v>
      </c>
      <c r="G129" s="47">
        <f t="shared" si="18"/>
        <v>10.222335585064069</v>
      </c>
      <c r="H129" s="47">
        <f t="shared" si="18"/>
        <v>12.983036819275634</v>
      </c>
      <c r="I129" s="47">
        <f t="shared" si="18"/>
        <v>6.809861664013436</v>
      </c>
      <c r="J129" s="47">
        <f t="shared" si="18"/>
        <v>5.9314384210465372</v>
      </c>
      <c r="K129" s="47">
        <f t="shared" si="18"/>
        <v>18.106005661621385</v>
      </c>
      <c r="L129" s="47">
        <f t="shared" si="18"/>
        <v>4.3963324316601469</v>
      </c>
      <c r="M129" s="47">
        <f t="shared" si="18"/>
        <v>18.387452504248682</v>
      </c>
      <c r="N129" s="47">
        <f t="shared" si="18"/>
        <v>3.184954077167625</v>
      </c>
      <c r="O129" s="47">
        <f t="shared" si="18"/>
        <v>6.6476031869388894</v>
      </c>
      <c r="P129" s="47">
        <f t="shared" si="18"/>
        <v>11.876595837261883</v>
      </c>
      <c r="Q129" s="47">
        <f t="shared" si="18"/>
        <v>9.1080155435564851</v>
      </c>
      <c r="R129" s="47">
        <f t="shared" si="18"/>
        <v>7.7549340429819056</v>
      </c>
      <c r="S129" s="47">
        <f t="shared" si="18"/>
        <v>6.3011776495085829</v>
      </c>
      <c r="T129" s="47">
        <f t="shared" si="18"/>
        <v>6.1179753766803069</v>
      </c>
      <c r="U129" s="47">
        <f t="shared" si="18"/>
        <v>9.3234203423421516</v>
      </c>
      <c r="V129" s="47">
        <f t="shared" si="18"/>
        <v>10.244713387775468</v>
      </c>
      <c r="W129" s="48" t="s">
        <v>40</v>
      </c>
      <c r="Y129" s="10"/>
      <c r="Z129" s="11"/>
    </row>
    <row r="130" spans="1:26" ht="15.75" thickBot="1" x14ac:dyDescent="0.3">
      <c r="A130" s="36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9" t="s">
        <v>42</v>
      </c>
      <c r="Y130" s="10"/>
      <c r="Z130" s="11"/>
    </row>
    <row r="131" spans="1:26" x14ac:dyDescent="0.25">
      <c r="A131" s="36"/>
      <c r="B131" s="47">
        <f>AVERAGE(B117:B122)</f>
        <v>28.598299999999998</v>
      </c>
      <c r="C131" s="47">
        <f t="shared" ref="C131:V131" si="19">AVERAGE(C117:C122)</f>
        <v>30.713766666666668</v>
      </c>
      <c r="D131" s="47">
        <f t="shared" si="19"/>
        <v>127.31848333333333</v>
      </c>
      <c r="E131" s="47">
        <f t="shared" si="19"/>
        <v>44.747199999999999</v>
      </c>
      <c r="F131" s="47">
        <f t="shared" si="19"/>
        <v>33.546933333333335</v>
      </c>
      <c r="G131" s="47">
        <f t="shared" si="19"/>
        <v>39.393449999999994</v>
      </c>
      <c r="H131" s="47">
        <f t="shared" si="19"/>
        <v>134.89601666666667</v>
      </c>
      <c r="I131" s="47">
        <f t="shared" si="19"/>
        <v>36.885916666666667</v>
      </c>
      <c r="J131" s="47">
        <f t="shared" si="19"/>
        <v>37.024033333333335</v>
      </c>
      <c r="K131" s="47">
        <f t="shared" si="19"/>
        <v>107.8379</v>
      </c>
      <c r="L131" s="47">
        <f t="shared" si="19"/>
        <v>36.402566666666665</v>
      </c>
      <c r="M131" s="47">
        <f t="shared" si="19"/>
        <v>121.09563333333331</v>
      </c>
      <c r="N131" s="47">
        <f t="shared" si="19"/>
        <v>36.766933333333334</v>
      </c>
      <c r="O131" s="47">
        <f t="shared" si="19"/>
        <v>39.810249999999996</v>
      </c>
      <c r="P131" s="47">
        <f t="shared" si="19"/>
        <v>41.081683333333331</v>
      </c>
      <c r="Q131" s="47">
        <f t="shared" si="19"/>
        <v>34.287133333333337</v>
      </c>
      <c r="R131" s="47">
        <f t="shared" si="19"/>
        <v>42.952599999999997</v>
      </c>
      <c r="S131" s="47">
        <f t="shared" si="19"/>
        <v>41.221866666666664</v>
      </c>
      <c r="T131" s="47">
        <f t="shared" si="19"/>
        <v>38.065616666666664</v>
      </c>
      <c r="U131" s="47">
        <f t="shared" si="19"/>
        <v>30.405350000000002</v>
      </c>
      <c r="V131" s="47">
        <f t="shared" si="19"/>
        <v>82.935749999999999</v>
      </c>
      <c r="W131" s="48" t="s">
        <v>38</v>
      </c>
      <c r="Y131" s="10"/>
      <c r="Z131" s="11"/>
    </row>
    <row r="132" spans="1:26" ht="15.75" thickBot="1" x14ac:dyDescent="0.3">
      <c r="A132" s="50"/>
      <c r="B132" s="51">
        <f>STDEV(B117:B122)</f>
        <v>5.8344049118997656</v>
      </c>
      <c r="C132" s="51">
        <f t="shared" ref="C132:V132" si="20">STDEV(C117:C122)</f>
        <v>6.6487241743560599</v>
      </c>
      <c r="D132" s="51">
        <f t="shared" si="20"/>
        <v>12.711101493641953</v>
      </c>
      <c r="E132" s="51">
        <f t="shared" si="20"/>
        <v>7.693284758800977</v>
      </c>
      <c r="F132" s="51">
        <f t="shared" si="20"/>
        <v>5.1614193232740453</v>
      </c>
      <c r="G132" s="51">
        <f t="shared" si="20"/>
        <v>5.1900260391446933</v>
      </c>
      <c r="H132" s="51">
        <f t="shared" si="20"/>
        <v>6.8046439052801846</v>
      </c>
      <c r="I132" s="51">
        <f t="shared" si="20"/>
        <v>6.0063067385596387</v>
      </c>
      <c r="J132" s="51">
        <f t="shared" si="20"/>
        <v>3.6326114197181432</v>
      </c>
      <c r="K132" s="51">
        <f t="shared" si="20"/>
        <v>11.935989518929679</v>
      </c>
      <c r="L132" s="51">
        <f t="shared" si="20"/>
        <v>4.8566627511766391</v>
      </c>
      <c r="M132" s="51">
        <f t="shared" si="20"/>
        <v>11.576117129446594</v>
      </c>
      <c r="N132" s="51">
        <f t="shared" si="20"/>
        <v>6.3900578152835603</v>
      </c>
      <c r="O132" s="51">
        <f t="shared" si="20"/>
        <v>3.6838966439084571</v>
      </c>
      <c r="P132" s="51">
        <f t="shared" si="20"/>
        <v>12.540766378242861</v>
      </c>
      <c r="Q132" s="51">
        <f t="shared" si="20"/>
        <v>5.4427226001943687</v>
      </c>
      <c r="R132" s="51">
        <f t="shared" si="20"/>
        <v>4.3282245694972898</v>
      </c>
      <c r="S132" s="51">
        <f t="shared" si="20"/>
        <v>4.2021342061703209</v>
      </c>
      <c r="T132" s="51">
        <f t="shared" si="20"/>
        <v>3.9735945366464693</v>
      </c>
      <c r="U132" s="51">
        <f t="shared" si="20"/>
        <v>4.319134730359754</v>
      </c>
      <c r="V132" s="51">
        <f t="shared" si="20"/>
        <v>11.552647809528366</v>
      </c>
      <c r="W132" s="52" t="s">
        <v>40</v>
      </c>
      <c r="Y132" s="53"/>
      <c r="Z132" s="54"/>
    </row>
    <row r="135" spans="1:26" x14ac:dyDescent="0.25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</sheetData>
  <mergeCells count="35">
    <mergeCell ref="B109:V109"/>
    <mergeCell ref="Y109:Z132"/>
    <mergeCell ref="A111:A116"/>
    <mergeCell ref="A117:A122"/>
    <mergeCell ref="A125:A132"/>
    <mergeCell ref="B125:V125"/>
    <mergeCell ref="W125:W126"/>
    <mergeCell ref="B82:V82"/>
    <mergeCell ref="Y82:Z105"/>
    <mergeCell ref="A84:A89"/>
    <mergeCell ref="A90:A95"/>
    <mergeCell ref="A98:A105"/>
    <mergeCell ref="B98:V98"/>
    <mergeCell ref="W98:W99"/>
    <mergeCell ref="B55:V55"/>
    <mergeCell ref="Y55:Z78"/>
    <mergeCell ref="A57:A62"/>
    <mergeCell ref="A63:A68"/>
    <mergeCell ref="A71:A78"/>
    <mergeCell ref="B71:V71"/>
    <mergeCell ref="W71:W72"/>
    <mergeCell ref="B28:V28"/>
    <mergeCell ref="Y28:Z51"/>
    <mergeCell ref="A30:A35"/>
    <mergeCell ref="A36:A41"/>
    <mergeCell ref="A44:A51"/>
    <mergeCell ref="B44:V44"/>
    <mergeCell ref="W44:W45"/>
    <mergeCell ref="B1:V1"/>
    <mergeCell ref="Y1:Z24"/>
    <mergeCell ref="A3:A8"/>
    <mergeCell ref="A9:A14"/>
    <mergeCell ref="A17:A24"/>
    <mergeCell ref="B17:V17"/>
    <mergeCell ref="W17:W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5"/>
  <sheetViews>
    <sheetView zoomScale="30" zoomScaleNormal="30" workbookViewId="0">
      <selection activeCell="F126" sqref="F126"/>
    </sheetView>
  </sheetViews>
  <sheetFormatPr defaultRowHeight="15" x14ac:dyDescent="0.25"/>
  <cols>
    <col min="2" max="2" width="15.85546875" customWidth="1"/>
    <col min="7" max="7" width="9.85546875" customWidth="1"/>
    <col min="20" max="20" width="9.7109375" customWidth="1"/>
    <col min="23" max="23" width="17.42578125" customWidth="1"/>
  </cols>
  <sheetData>
    <row r="1" spans="1:28" ht="15" customHeight="1" thickBot="1" x14ac:dyDescent="0.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Y1" s="2" t="s">
        <v>55</v>
      </c>
      <c r="Z1" s="3"/>
    </row>
    <row r="2" spans="1:28" ht="15.75" thickBot="1" x14ac:dyDescent="0.3">
      <c r="B2" s="6" t="s">
        <v>6</v>
      </c>
      <c r="C2" s="6" t="s">
        <v>7</v>
      </c>
      <c r="D2" s="6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7" t="s">
        <v>20</v>
      </c>
      <c r="Q2" s="7" t="s">
        <v>21</v>
      </c>
      <c r="R2" s="7" t="s">
        <v>22</v>
      </c>
      <c r="S2" s="7" t="s">
        <v>23</v>
      </c>
      <c r="T2" s="7" t="s">
        <v>24</v>
      </c>
      <c r="U2" s="7" t="s">
        <v>25</v>
      </c>
      <c r="V2" s="7" t="s">
        <v>26</v>
      </c>
      <c r="W2" s="8" t="s">
        <v>27</v>
      </c>
      <c r="X2" s="9"/>
      <c r="Y2" s="10"/>
      <c r="Z2" s="11"/>
    </row>
    <row r="3" spans="1:28" x14ac:dyDescent="0.25">
      <c r="A3" s="17" t="s">
        <v>29</v>
      </c>
      <c r="B3" s="16">
        <v>0.39100000000000001</v>
      </c>
      <c r="C3" s="16">
        <v>0.38629999999999998</v>
      </c>
      <c r="D3" s="16">
        <v>1.3649</v>
      </c>
      <c r="E3" s="16">
        <v>0.36549999999999999</v>
      </c>
      <c r="F3" s="16">
        <v>0.3594</v>
      </c>
      <c r="G3" s="16">
        <v>0.35339999999999999</v>
      </c>
      <c r="H3" s="16">
        <v>1.3509</v>
      </c>
      <c r="I3" s="16">
        <v>0.36480000000000001</v>
      </c>
      <c r="J3" s="16">
        <v>0.374</v>
      </c>
      <c r="K3" s="9">
        <v>1.0115000000000001</v>
      </c>
      <c r="L3" s="16">
        <v>0.35399999999999998</v>
      </c>
      <c r="M3" s="9">
        <v>1.1751</v>
      </c>
      <c r="N3" s="16">
        <v>0.35849999999999999</v>
      </c>
      <c r="O3" s="16">
        <v>0.40550000000000003</v>
      </c>
      <c r="P3" s="16">
        <v>0.60580000000000001</v>
      </c>
      <c r="Q3" s="16">
        <v>0.33900000000000002</v>
      </c>
      <c r="R3" s="16">
        <v>0.40050000000000002</v>
      </c>
      <c r="S3" s="16">
        <v>0.4012</v>
      </c>
      <c r="T3" s="16">
        <v>0.37540000000000001</v>
      </c>
      <c r="U3" s="16">
        <v>0.37209999999999999</v>
      </c>
      <c r="V3" s="16">
        <v>0.64239999999999997</v>
      </c>
      <c r="W3" s="18">
        <v>1</v>
      </c>
      <c r="X3" s="9"/>
      <c r="Y3" s="10"/>
      <c r="Z3" s="11"/>
    </row>
    <row r="4" spans="1:28" x14ac:dyDescent="0.25">
      <c r="A4" s="17"/>
      <c r="B4" s="16">
        <v>0.37530000000000002</v>
      </c>
      <c r="C4" s="16">
        <v>0.35880000000000001</v>
      </c>
      <c r="D4" s="16">
        <v>1.3552999999999999</v>
      </c>
      <c r="E4" s="16">
        <v>0.3609</v>
      </c>
      <c r="F4" s="16">
        <v>0.34770000000000001</v>
      </c>
      <c r="G4" s="16">
        <v>0.30159999999999998</v>
      </c>
      <c r="H4" s="16">
        <v>1.389</v>
      </c>
      <c r="I4" s="16">
        <v>0.32940000000000003</v>
      </c>
      <c r="J4" s="16">
        <v>0.33260000000000001</v>
      </c>
      <c r="K4" s="9">
        <v>0.84540000000000004</v>
      </c>
      <c r="L4" s="16">
        <v>0.32419999999999999</v>
      </c>
      <c r="M4" s="9">
        <v>0.95669999999999999</v>
      </c>
      <c r="N4" s="16">
        <v>0.3362</v>
      </c>
      <c r="O4" s="16">
        <v>0.35060000000000002</v>
      </c>
      <c r="P4" s="16">
        <v>0.57689999999999997</v>
      </c>
      <c r="Q4" s="16">
        <v>0.32</v>
      </c>
      <c r="R4" s="16">
        <v>0.35759999999999997</v>
      </c>
      <c r="S4" s="16">
        <v>0.34499999999999997</v>
      </c>
      <c r="T4" s="16">
        <v>0.36940000000000001</v>
      </c>
      <c r="U4" s="16">
        <v>0.2828</v>
      </c>
      <c r="V4" s="16">
        <v>0.47949999999999998</v>
      </c>
      <c r="W4" s="18">
        <v>2</v>
      </c>
      <c r="X4" s="9"/>
      <c r="Y4" s="10"/>
      <c r="Z4" s="11"/>
    </row>
    <row r="5" spans="1:28" x14ac:dyDescent="0.25">
      <c r="A5" s="17"/>
      <c r="B5" s="16">
        <v>0.39760000000000001</v>
      </c>
      <c r="C5" s="16">
        <v>0.37180000000000002</v>
      </c>
      <c r="D5" s="16">
        <v>1.2428999999999999</v>
      </c>
      <c r="E5" s="16">
        <v>0.37530000000000002</v>
      </c>
      <c r="F5" s="16">
        <v>0.36899999999999999</v>
      </c>
      <c r="G5" s="16">
        <v>0.31990000000000002</v>
      </c>
      <c r="H5" s="16">
        <v>1.2262999999999999</v>
      </c>
      <c r="I5" s="16">
        <v>0.3493</v>
      </c>
      <c r="J5" s="16">
        <v>0.34739999999999999</v>
      </c>
      <c r="K5" s="9">
        <v>0.6804</v>
      </c>
      <c r="L5" s="16">
        <v>0.33800000000000002</v>
      </c>
      <c r="M5" s="9">
        <v>1.1008</v>
      </c>
      <c r="N5" s="16">
        <v>0.34489999999999998</v>
      </c>
      <c r="O5" s="16">
        <v>0.32090000000000002</v>
      </c>
      <c r="P5" s="16">
        <v>0.41170000000000001</v>
      </c>
      <c r="Q5" s="16">
        <v>0.32700000000000001</v>
      </c>
      <c r="R5" s="16">
        <v>0.36840000000000001</v>
      </c>
      <c r="S5" s="16">
        <v>0.35149999999999998</v>
      </c>
      <c r="T5" s="16">
        <v>0.3493</v>
      </c>
      <c r="U5" s="16">
        <v>0.3236</v>
      </c>
      <c r="V5" s="16">
        <v>0.31459999999999999</v>
      </c>
      <c r="W5" s="18">
        <v>3</v>
      </c>
      <c r="X5" s="9"/>
      <c r="Y5" s="10"/>
      <c r="Z5" s="11"/>
    </row>
    <row r="6" spans="1:28" x14ac:dyDescent="0.25">
      <c r="A6" s="17"/>
      <c r="B6" s="16">
        <v>0.39169999999999999</v>
      </c>
      <c r="C6" s="16">
        <v>0.38600000000000001</v>
      </c>
      <c r="D6" s="16">
        <v>1.1808000000000001</v>
      </c>
      <c r="E6" s="16">
        <v>0.35039999999999999</v>
      </c>
      <c r="F6" s="16">
        <v>0.36099999999999999</v>
      </c>
      <c r="G6" s="16">
        <v>0.33429999999999999</v>
      </c>
      <c r="H6" s="16">
        <v>1.3864000000000001</v>
      </c>
      <c r="I6" s="16">
        <v>0.3478</v>
      </c>
      <c r="J6" s="16">
        <v>0.3543</v>
      </c>
      <c r="K6" s="9">
        <v>0.98209999999999997</v>
      </c>
      <c r="L6" s="16">
        <v>0.33460000000000001</v>
      </c>
      <c r="M6" s="9">
        <v>1.0852999999999999</v>
      </c>
      <c r="N6" s="16">
        <v>0.33879999999999999</v>
      </c>
      <c r="O6" s="16">
        <v>0.36720000000000003</v>
      </c>
      <c r="P6" s="16">
        <v>0.4753</v>
      </c>
      <c r="Q6" s="16">
        <v>0.33300000000000002</v>
      </c>
      <c r="R6" s="16">
        <v>0.3851</v>
      </c>
      <c r="S6" s="16">
        <v>0.38940000000000002</v>
      </c>
      <c r="T6" s="16">
        <v>0.35770000000000002</v>
      </c>
      <c r="U6" s="16">
        <v>0.32179999999999997</v>
      </c>
      <c r="V6" s="16">
        <v>0.40749999999999997</v>
      </c>
      <c r="W6" s="18">
        <v>4</v>
      </c>
      <c r="X6" s="9"/>
      <c r="Y6" s="10"/>
      <c r="Z6" s="11"/>
    </row>
    <row r="7" spans="1:28" x14ac:dyDescent="0.25">
      <c r="A7" s="17"/>
      <c r="B7" s="16">
        <v>0.37740000000000001</v>
      </c>
      <c r="C7" s="16">
        <v>0.38450000000000001</v>
      </c>
      <c r="D7" s="16">
        <v>1.2196</v>
      </c>
      <c r="E7" s="16">
        <v>0.316</v>
      </c>
      <c r="F7" s="16">
        <v>0.36370000000000002</v>
      </c>
      <c r="G7" s="16">
        <v>0.32590000000000002</v>
      </c>
      <c r="H7" s="16">
        <v>1.2425999999999999</v>
      </c>
      <c r="I7" s="16">
        <v>0.33950000000000002</v>
      </c>
      <c r="J7" s="16">
        <v>0.34300000000000003</v>
      </c>
      <c r="K7" s="9">
        <v>0.98219999999999996</v>
      </c>
      <c r="L7" s="16">
        <v>0.3352</v>
      </c>
      <c r="M7" s="9">
        <v>1.2044999999999999</v>
      </c>
      <c r="N7" s="16">
        <v>0.33510000000000001</v>
      </c>
      <c r="O7" s="16">
        <v>0.3276</v>
      </c>
      <c r="P7" s="16">
        <v>0.32229999999999998</v>
      </c>
      <c r="Q7" s="16">
        <v>0.33600000000000002</v>
      </c>
      <c r="R7" s="16">
        <v>0.38500000000000001</v>
      </c>
      <c r="S7" s="16">
        <v>0.373</v>
      </c>
      <c r="T7" s="16">
        <v>0.35189999999999999</v>
      </c>
      <c r="U7" s="16">
        <v>0.33279999999999998</v>
      </c>
      <c r="V7" s="16">
        <v>0.51890000000000003</v>
      </c>
      <c r="W7" s="18">
        <v>5</v>
      </c>
      <c r="X7" s="9"/>
      <c r="Y7" s="10"/>
      <c r="Z7" s="11"/>
    </row>
    <row r="8" spans="1:28" ht="15.75" thickBot="1" x14ac:dyDescent="0.3">
      <c r="A8" s="17"/>
      <c r="B8" s="22">
        <v>0.4022</v>
      </c>
      <c r="C8" s="22">
        <v>0.38829999999999998</v>
      </c>
      <c r="D8" s="22">
        <v>1.4067000000000001</v>
      </c>
      <c r="E8" s="22">
        <v>0.32340000000000002</v>
      </c>
      <c r="F8" s="22">
        <v>0.35759999999999997</v>
      </c>
      <c r="G8" s="22">
        <v>0.31780000000000003</v>
      </c>
      <c r="H8" s="22">
        <v>1.3808</v>
      </c>
      <c r="I8" s="22">
        <v>0.32029999999999997</v>
      </c>
      <c r="J8" s="22">
        <v>0.33119999999999999</v>
      </c>
      <c r="K8" s="23">
        <v>1.0409999999999999</v>
      </c>
      <c r="L8" s="22">
        <v>0.32390000000000002</v>
      </c>
      <c r="M8" s="23">
        <v>1.2358</v>
      </c>
      <c r="N8" s="22">
        <v>0.34849999999999998</v>
      </c>
      <c r="O8" s="22">
        <v>0.35360000000000003</v>
      </c>
      <c r="P8" s="22">
        <v>0.39200000000000002</v>
      </c>
      <c r="Q8" s="22">
        <v>0.34699999999999998</v>
      </c>
      <c r="R8" s="22">
        <v>0.3644</v>
      </c>
      <c r="S8" s="22">
        <v>0.372</v>
      </c>
      <c r="T8" s="22">
        <v>0.35560000000000003</v>
      </c>
      <c r="U8" s="22">
        <v>0.33169999999999999</v>
      </c>
      <c r="V8" s="22">
        <v>0.48110000000000003</v>
      </c>
      <c r="W8" s="18">
        <v>6</v>
      </c>
      <c r="X8" s="9"/>
      <c r="Y8" s="10"/>
      <c r="Z8" s="11"/>
    </row>
    <row r="9" spans="1:28" x14ac:dyDescent="0.25">
      <c r="A9" s="26" t="s">
        <v>31</v>
      </c>
      <c r="B9" s="16">
        <v>0.40679999999999999</v>
      </c>
      <c r="C9" s="16">
        <v>0.4098</v>
      </c>
      <c r="D9" s="16">
        <v>1.2738</v>
      </c>
      <c r="E9" s="16">
        <v>0.49740000000000001</v>
      </c>
      <c r="F9" s="16">
        <v>0.373</v>
      </c>
      <c r="G9" s="16">
        <v>0.3513</v>
      </c>
      <c r="H9" s="16">
        <v>1.3443000000000001</v>
      </c>
      <c r="I9" s="16">
        <v>0.375</v>
      </c>
      <c r="J9" s="16">
        <v>0.37940000000000002</v>
      </c>
      <c r="K9" s="9">
        <v>0.8407</v>
      </c>
      <c r="L9" s="16">
        <v>0.3629</v>
      </c>
      <c r="M9" s="9">
        <v>1.2725</v>
      </c>
      <c r="N9" s="16">
        <v>0.37369999999999998</v>
      </c>
      <c r="O9" s="16">
        <v>0.38300000000000001</v>
      </c>
      <c r="P9" s="16">
        <v>0.54720000000000002</v>
      </c>
      <c r="Q9" s="16">
        <v>0.35099999999999998</v>
      </c>
      <c r="R9" s="16">
        <v>0.4158</v>
      </c>
      <c r="S9" s="16">
        <v>0.44390000000000002</v>
      </c>
      <c r="T9" s="16">
        <v>0.371</v>
      </c>
      <c r="U9" s="16">
        <v>0.373</v>
      </c>
      <c r="V9" s="16">
        <v>0.52329999999999999</v>
      </c>
      <c r="W9" s="18">
        <v>7</v>
      </c>
      <c r="X9" s="9"/>
      <c r="Y9" s="10"/>
      <c r="Z9" s="11"/>
    </row>
    <row r="10" spans="1:28" x14ac:dyDescent="0.25">
      <c r="A10" s="26"/>
      <c r="B10" s="16">
        <v>0.36959999999999998</v>
      </c>
      <c r="C10" s="16">
        <v>0.3785</v>
      </c>
      <c r="D10" s="16">
        <v>1.1726000000000001</v>
      </c>
      <c r="E10" s="16">
        <v>0.36820000000000003</v>
      </c>
      <c r="F10" s="16">
        <v>0.3644</v>
      </c>
      <c r="G10" s="16">
        <v>0.32140000000000002</v>
      </c>
      <c r="H10" s="16">
        <v>1.2858000000000001</v>
      </c>
      <c r="I10" s="16">
        <v>0.34739999999999999</v>
      </c>
      <c r="J10" s="16">
        <v>0.35199999999999998</v>
      </c>
      <c r="K10" s="9">
        <v>0.81520000000000004</v>
      </c>
      <c r="L10" s="16">
        <v>0.33660000000000001</v>
      </c>
      <c r="M10" s="9">
        <v>1.2171000000000001</v>
      </c>
      <c r="N10" s="16">
        <v>0.34320000000000001</v>
      </c>
      <c r="O10" s="16">
        <v>0.34350000000000003</v>
      </c>
      <c r="P10" s="16">
        <v>0.51339999999999997</v>
      </c>
      <c r="Q10" s="16">
        <v>0.33400000000000002</v>
      </c>
      <c r="R10" s="16">
        <v>0.40110000000000001</v>
      </c>
      <c r="S10" s="16">
        <v>0.39710000000000001</v>
      </c>
      <c r="T10" s="16">
        <v>0.36049999999999999</v>
      </c>
      <c r="U10" s="16">
        <v>0.3175</v>
      </c>
      <c r="V10" s="16">
        <v>0.39989999999999998</v>
      </c>
      <c r="W10" s="18">
        <v>8</v>
      </c>
      <c r="X10" s="9"/>
      <c r="Y10" s="10"/>
      <c r="Z10" s="11"/>
    </row>
    <row r="11" spans="1:28" x14ac:dyDescent="0.25">
      <c r="A11" s="26"/>
      <c r="B11" s="16">
        <v>0.37980000000000003</v>
      </c>
      <c r="C11" s="16">
        <v>0.38159999999999999</v>
      </c>
      <c r="D11" s="16">
        <v>1.3422000000000001</v>
      </c>
      <c r="E11" s="16">
        <v>0.40039999999999998</v>
      </c>
      <c r="F11" s="16">
        <v>0.3669</v>
      </c>
      <c r="G11" s="16">
        <v>0.34449999999999997</v>
      </c>
      <c r="H11" s="16">
        <v>1.3373999999999999</v>
      </c>
      <c r="I11" s="16">
        <v>0.37480000000000002</v>
      </c>
      <c r="J11" s="16">
        <v>0.37540000000000001</v>
      </c>
      <c r="K11" s="9">
        <v>0.71509999999999996</v>
      </c>
      <c r="L11" s="16">
        <v>0.35020000000000001</v>
      </c>
      <c r="M11" s="9">
        <v>1.0841000000000001</v>
      </c>
      <c r="N11" s="16">
        <v>0.37130000000000002</v>
      </c>
      <c r="O11" s="16">
        <v>0.35670000000000002</v>
      </c>
      <c r="P11" s="16">
        <v>0.51970000000000005</v>
      </c>
      <c r="Q11" s="16">
        <v>0.33</v>
      </c>
      <c r="R11" s="16">
        <v>0.38519999999999999</v>
      </c>
      <c r="S11" s="16">
        <v>0.4047</v>
      </c>
      <c r="T11" s="16">
        <v>0.37930000000000003</v>
      </c>
      <c r="U11" s="16">
        <v>0.30919999999999997</v>
      </c>
      <c r="V11" s="16">
        <v>0.37269999999999998</v>
      </c>
      <c r="W11" s="18">
        <v>9</v>
      </c>
      <c r="X11" s="9"/>
      <c r="Y11" s="10"/>
      <c r="Z11" s="11"/>
    </row>
    <row r="12" spans="1:28" x14ac:dyDescent="0.25">
      <c r="A12" s="26"/>
      <c r="B12" s="16">
        <v>0.40910000000000002</v>
      </c>
      <c r="C12" s="16">
        <v>0.40360000000000001</v>
      </c>
      <c r="D12" s="16">
        <v>1.3502000000000001</v>
      </c>
      <c r="E12" s="16">
        <v>0.36630000000000001</v>
      </c>
      <c r="F12" s="16">
        <v>0.3755</v>
      </c>
      <c r="G12" s="16">
        <v>0.33310000000000001</v>
      </c>
      <c r="H12" s="16">
        <v>1.4068000000000001</v>
      </c>
      <c r="I12" s="16">
        <v>0.35060000000000002</v>
      </c>
      <c r="J12" s="16">
        <v>0.34960000000000002</v>
      </c>
      <c r="K12" s="9">
        <v>0.98540000000000005</v>
      </c>
      <c r="L12" s="16">
        <v>0.35949999999999999</v>
      </c>
      <c r="M12" s="9">
        <v>1.2427999999999999</v>
      </c>
      <c r="N12" s="16">
        <v>0.36</v>
      </c>
      <c r="O12" s="16">
        <v>0.36120000000000002</v>
      </c>
      <c r="P12" s="16">
        <v>0.40329999999999999</v>
      </c>
      <c r="Q12" s="16">
        <v>0.36299999999999999</v>
      </c>
      <c r="R12" s="16">
        <v>0.40279999999999999</v>
      </c>
      <c r="S12" s="16">
        <v>0.39429999999999998</v>
      </c>
      <c r="T12" s="16">
        <v>0.3851</v>
      </c>
      <c r="U12" s="16">
        <v>0.37859999999999999</v>
      </c>
      <c r="V12" s="16">
        <v>0.50160000000000005</v>
      </c>
      <c r="W12" s="18">
        <v>10</v>
      </c>
      <c r="X12" s="9"/>
      <c r="Y12" s="10"/>
      <c r="Z12" s="11"/>
    </row>
    <row r="13" spans="1:28" x14ac:dyDescent="0.25">
      <c r="A13" s="26"/>
      <c r="B13" s="16">
        <v>0.41199999999999998</v>
      </c>
      <c r="C13" s="16">
        <v>0.40949999999999998</v>
      </c>
      <c r="D13" s="16">
        <v>1.2875000000000001</v>
      </c>
      <c r="E13" s="16">
        <v>0.37190000000000001</v>
      </c>
      <c r="F13" s="16">
        <v>0.38490000000000002</v>
      </c>
      <c r="G13" s="16">
        <v>0.34100000000000003</v>
      </c>
      <c r="H13" s="16">
        <v>1.3553999999999999</v>
      </c>
      <c r="I13" s="16">
        <v>0.38850000000000001</v>
      </c>
      <c r="J13" s="16">
        <v>0.38850000000000001</v>
      </c>
      <c r="K13" s="9">
        <v>0.89839999999999998</v>
      </c>
      <c r="L13" s="16">
        <v>0.35830000000000001</v>
      </c>
      <c r="M13" s="9">
        <v>1.0154000000000001</v>
      </c>
      <c r="N13" s="16">
        <v>0.36649999999999999</v>
      </c>
      <c r="O13" s="16">
        <v>0.36059999999999998</v>
      </c>
      <c r="P13" s="16">
        <v>0.38090000000000002</v>
      </c>
      <c r="Q13" s="16">
        <v>0.35499999999999998</v>
      </c>
      <c r="R13" s="16">
        <v>0.40770000000000001</v>
      </c>
      <c r="S13" s="16">
        <v>0.39019999999999999</v>
      </c>
      <c r="T13" s="16">
        <v>0.37930000000000003</v>
      </c>
      <c r="U13" s="16">
        <v>0.34460000000000002</v>
      </c>
      <c r="V13" s="16">
        <v>0.47649999999999998</v>
      </c>
      <c r="W13" s="18">
        <v>11</v>
      </c>
      <c r="X13" s="9"/>
      <c r="Y13" s="10"/>
      <c r="Z13" s="11"/>
      <c r="AB13" s="70"/>
    </row>
    <row r="14" spans="1:28" x14ac:dyDescent="0.25">
      <c r="A14" s="26"/>
      <c r="B14" s="16">
        <v>0.39360000000000001</v>
      </c>
      <c r="C14" s="16">
        <v>0.40229999999999999</v>
      </c>
      <c r="D14" s="16">
        <v>1.2231000000000001</v>
      </c>
      <c r="E14" s="16">
        <v>0.43669999999999998</v>
      </c>
      <c r="F14" s="16">
        <v>0.39279999999999998</v>
      </c>
      <c r="G14" s="16">
        <v>0.35239999999999999</v>
      </c>
      <c r="H14" s="16">
        <v>1.4285000000000001</v>
      </c>
      <c r="I14" s="16">
        <v>0.3896</v>
      </c>
      <c r="J14" s="16">
        <v>0.3896</v>
      </c>
      <c r="K14" s="9">
        <v>0.86219999999999997</v>
      </c>
      <c r="L14" s="16">
        <v>0.36780000000000002</v>
      </c>
      <c r="M14" s="9">
        <v>1.2862</v>
      </c>
      <c r="N14" s="16">
        <v>0.38279999999999997</v>
      </c>
      <c r="O14" s="16">
        <v>0.36430000000000001</v>
      </c>
      <c r="P14" s="16">
        <v>0.36280000000000001</v>
      </c>
      <c r="Q14" s="16">
        <v>0.36399999999999999</v>
      </c>
      <c r="R14" s="16">
        <v>0.42120000000000002</v>
      </c>
      <c r="S14" s="16">
        <v>0.41560000000000002</v>
      </c>
      <c r="T14" s="16">
        <v>0.3957</v>
      </c>
      <c r="U14" s="16">
        <v>0.35199999999999998</v>
      </c>
      <c r="V14" s="16">
        <v>0.47860000000000003</v>
      </c>
      <c r="W14" s="18">
        <v>12</v>
      </c>
      <c r="X14" s="9"/>
      <c r="Y14" s="10"/>
      <c r="Z14" s="11"/>
      <c r="AB14" s="28"/>
    </row>
    <row r="15" spans="1:28" x14ac:dyDescent="0.25"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0"/>
      <c r="Z15" s="11"/>
    </row>
    <row r="16" spans="1:28" ht="15.75" thickBot="1" x14ac:dyDescent="0.3">
      <c r="B16" s="28" t="s">
        <v>6</v>
      </c>
      <c r="C16" s="28" t="s">
        <v>7</v>
      </c>
      <c r="D16" s="28" t="s">
        <v>8</v>
      </c>
      <c r="E16" s="5" t="s">
        <v>9</v>
      </c>
      <c r="F16" s="5" t="s">
        <v>10</v>
      </c>
      <c r="G16" s="5" t="s">
        <v>11</v>
      </c>
      <c r="H16" s="5" t="s">
        <v>12</v>
      </c>
      <c r="I16" s="5" t="s">
        <v>13</v>
      </c>
      <c r="J16" s="5" t="s">
        <v>14</v>
      </c>
      <c r="K16" s="5" t="s">
        <v>15</v>
      </c>
      <c r="L16" s="5" t="s">
        <v>16</v>
      </c>
      <c r="M16" s="5" t="s">
        <v>17</v>
      </c>
      <c r="N16" s="5" t="s">
        <v>18</v>
      </c>
      <c r="O16" s="5" t="s">
        <v>19</v>
      </c>
      <c r="P16" s="5" t="s">
        <v>20</v>
      </c>
      <c r="Q16" s="5" t="s">
        <v>21</v>
      </c>
      <c r="R16" s="5" t="s">
        <v>22</v>
      </c>
      <c r="S16" s="5" t="s">
        <v>23</v>
      </c>
      <c r="T16" s="5" t="s">
        <v>24</v>
      </c>
      <c r="U16" s="5" t="s">
        <v>25</v>
      </c>
      <c r="V16" s="5" t="s">
        <v>26</v>
      </c>
      <c r="W16" s="9"/>
      <c r="X16" s="9"/>
      <c r="Y16" s="10"/>
      <c r="Z16" s="11"/>
    </row>
    <row r="17" spans="1:26" ht="15.75" thickBot="1" x14ac:dyDescent="0.3">
      <c r="A17" s="31" t="s">
        <v>34</v>
      </c>
      <c r="B17" s="32" t="s">
        <v>35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3" t="s">
        <v>36</v>
      </c>
      <c r="X17" s="34" t="s">
        <v>37</v>
      </c>
      <c r="Y17" s="10"/>
      <c r="Z17" s="11"/>
    </row>
    <row r="18" spans="1:26" x14ac:dyDescent="0.25">
      <c r="A18" s="36"/>
      <c r="B18" s="38">
        <v>0.39389999999999997</v>
      </c>
      <c r="C18" s="38">
        <v>0.13203463203463203</v>
      </c>
      <c r="D18" s="38">
        <v>0.58874458874458879</v>
      </c>
      <c r="E18" s="37">
        <v>1.52E-2</v>
      </c>
      <c r="F18" s="37">
        <v>8.6999999999999994E-3</v>
      </c>
      <c r="G18" s="38">
        <v>0.17965367965367965</v>
      </c>
      <c r="H18" s="38">
        <v>0.69913419913419916</v>
      </c>
      <c r="I18" s="37">
        <v>2.5999999999999999E-2</v>
      </c>
      <c r="J18" s="37">
        <v>2.5999999999999999E-2</v>
      </c>
      <c r="K18" s="93">
        <v>0.30952380952380953</v>
      </c>
      <c r="L18" s="37">
        <v>1.52E-2</v>
      </c>
      <c r="M18" s="93">
        <v>0.30952380952380953</v>
      </c>
      <c r="N18" s="37">
        <v>1.52E-2</v>
      </c>
      <c r="O18" s="38">
        <v>0.48484848484848486</v>
      </c>
      <c r="P18" s="93">
        <v>0.81818181818181823</v>
      </c>
      <c r="Q18" s="38">
        <v>9.3100000000000002E-2</v>
      </c>
      <c r="R18" s="37">
        <v>4.3E-3</v>
      </c>
      <c r="S18" s="37">
        <v>1.52E-2</v>
      </c>
      <c r="T18" s="37">
        <v>1.2999999999999999E-2</v>
      </c>
      <c r="U18" s="93">
        <v>0.39393939393939392</v>
      </c>
      <c r="V18" s="93">
        <v>0.69913419913419916</v>
      </c>
      <c r="W18" s="40"/>
      <c r="X18" s="41" t="s">
        <v>39</v>
      </c>
      <c r="Y18" s="10"/>
      <c r="Z18" s="11"/>
    </row>
    <row r="19" spans="1:26" ht="15.75" thickBot="1" x14ac:dyDescent="0.3">
      <c r="A19" s="36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  <c r="W19" s="44" t="s">
        <v>41</v>
      </c>
      <c r="Y19" s="10"/>
      <c r="Z19" s="11"/>
    </row>
    <row r="20" spans="1:26" x14ac:dyDescent="0.25">
      <c r="A20" s="36"/>
      <c r="B20" s="47">
        <f t="shared" ref="B20:H20" si="0">AVERAGE(B3:B8)</f>
        <v>0.38919999999999999</v>
      </c>
      <c r="C20" s="47">
        <f t="shared" si="0"/>
        <v>0.37928333333333336</v>
      </c>
      <c r="D20" s="47">
        <f t="shared" si="0"/>
        <v>1.2950333333333333</v>
      </c>
      <c r="E20" s="47">
        <f t="shared" si="0"/>
        <v>0.3485833333333333</v>
      </c>
      <c r="F20" s="47">
        <f t="shared" si="0"/>
        <v>0.3597333333333334</v>
      </c>
      <c r="G20" s="47">
        <f t="shared" si="0"/>
        <v>0.3254833333333334</v>
      </c>
      <c r="H20" s="47">
        <f t="shared" si="0"/>
        <v>1.3293333333333333</v>
      </c>
      <c r="I20" s="47">
        <f>AVERAGE(I3:I8)</f>
        <v>0.34185000000000004</v>
      </c>
      <c r="J20" s="47">
        <f t="shared" ref="J20:V20" si="1">AVERAGE(J3:J8)</f>
        <v>0.34708333333333335</v>
      </c>
      <c r="K20" s="47">
        <f t="shared" si="1"/>
        <v>0.92376666666666674</v>
      </c>
      <c r="L20" s="47">
        <f t="shared" si="1"/>
        <v>0.33498333333333336</v>
      </c>
      <c r="M20" s="47">
        <f t="shared" si="1"/>
        <v>1.1263666666666665</v>
      </c>
      <c r="N20" s="47">
        <f t="shared" si="1"/>
        <v>0.34366666666666662</v>
      </c>
      <c r="O20" s="47">
        <f t="shared" si="1"/>
        <v>0.35423333333333334</v>
      </c>
      <c r="P20" s="47">
        <f t="shared" si="1"/>
        <v>0.46399999999999997</v>
      </c>
      <c r="Q20" s="47">
        <f t="shared" si="1"/>
        <v>0.33366666666666661</v>
      </c>
      <c r="R20" s="47">
        <f t="shared" si="1"/>
        <v>0.37683333333333335</v>
      </c>
      <c r="S20" s="47">
        <f t="shared" si="1"/>
        <v>0.37201666666666666</v>
      </c>
      <c r="T20" s="47">
        <f t="shared" si="1"/>
        <v>0.35988333333333333</v>
      </c>
      <c r="U20" s="47">
        <f t="shared" si="1"/>
        <v>0.32746666666666663</v>
      </c>
      <c r="V20" s="47">
        <f t="shared" si="1"/>
        <v>0.47399999999999998</v>
      </c>
      <c r="W20" s="48" t="s">
        <v>38</v>
      </c>
      <c r="Y20" s="10"/>
      <c r="Z20" s="11"/>
    </row>
    <row r="21" spans="1:26" x14ac:dyDescent="0.25">
      <c r="A21" s="36"/>
      <c r="B21" s="47">
        <f>STDEV(B3:B8)</f>
        <v>1.0784247771634323E-2</v>
      </c>
      <c r="C21" s="47">
        <f t="shared" ref="C21:V21" si="2">STDEV(C3:C8)</f>
        <v>1.1648419062974445E-2</v>
      </c>
      <c r="D21" s="47">
        <f t="shared" si="2"/>
        <v>9.2130552297631785E-2</v>
      </c>
      <c r="E21" s="47">
        <f t="shared" si="2"/>
        <v>2.3878142027106437E-2</v>
      </c>
      <c r="F21" s="47">
        <f t="shared" si="2"/>
        <v>7.1087739214766603E-3</v>
      </c>
      <c r="G21" s="47">
        <f t="shared" si="2"/>
        <v>1.7423365537882356E-2</v>
      </c>
      <c r="H21" s="47">
        <f t="shared" si="2"/>
        <v>7.4925554163227076E-2</v>
      </c>
      <c r="I21" s="47">
        <f t="shared" si="2"/>
        <v>1.5764104795388797E-2</v>
      </c>
      <c r="J21" s="47">
        <f t="shared" si="2"/>
        <v>1.584555668528773E-2</v>
      </c>
      <c r="K21" s="47">
        <f t="shared" si="2"/>
        <v>0.13684055928951286</v>
      </c>
      <c r="L21" s="47">
        <f t="shared" si="2"/>
        <v>1.1045798597958706E-2</v>
      </c>
      <c r="M21" s="47">
        <f t="shared" si="2"/>
        <v>0.10156998900593947</v>
      </c>
      <c r="N21" s="47">
        <f t="shared" si="2"/>
        <v>8.9188938028584297E-3</v>
      </c>
      <c r="O21" s="47">
        <f t="shared" si="2"/>
        <v>3.0431737818709385E-2</v>
      </c>
      <c r="P21" s="47">
        <f t="shared" si="2"/>
        <v>0.11043506689453336</v>
      </c>
      <c r="Q21" s="47">
        <f t="shared" si="2"/>
        <v>9.4162979278836819E-3</v>
      </c>
      <c r="R21" s="47">
        <f t="shared" si="2"/>
        <v>1.6067192245898695E-2</v>
      </c>
      <c r="S21" s="47">
        <f t="shared" si="2"/>
        <v>2.1473929930654688E-2</v>
      </c>
      <c r="T21" s="47">
        <f t="shared" si="2"/>
        <v>1.0297459233552068E-2</v>
      </c>
      <c r="U21" s="47">
        <f t="shared" si="2"/>
        <v>2.8568070755069664E-2</v>
      </c>
      <c r="V21" s="47">
        <f t="shared" si="2"/>
        <v>0.10980513649187833</v>
      </c>
      <c r="W21" s="48" t="s">
        <v>40</v>
      </c>
      <c r="Y21" s="10"/>
      <c r="Z21" s="11"/>
    </row>
    <row r="22" spans="1:26" ht="15.75" thickBot="1" x14ac:dyDescent="0.3">
      <c r="A22" s="3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9" t="s">
        <v>42</v>
      </c>
      <c r="Y22" s="10"/>
      <c r="Z22" s="11"/>
    </row>
    <row r="23" spans="1:26" x14ac:dyDescent="0.25">
      <c r="A23" s="36"/>
      <c r="B23" s="47">
        <f>AVERAGE(B9:B14)</f>
        <v>0.39515000000000006</v>
      </c>
      <c r="C23" s="47">
        <f t="shared" ref="C23:V23" si="3">AVERAGE(C9:C14)</f>
        <v>0.39755000000000001</v>
      </c>
      <c r="D23" s="47">
        <f t="shared" si="3"/>
        <v>1.2748999999999999</v>
      </c>
      <c r="E23" s="47">
        <f t="shared" si="3"/>
        <v>0.40681666666666666</v>
      </c>
      <c r="F23" s="47">
        <f t="shared" si="3"/>
        <v>0.37624999999999997</v>
      </c>
      <c r="G23" s="47">
        <f t="shared" si="3"/>
        <v>0.34061666666666662</v>
      </c>
      <c r="H23" s="47">
        <f t="shared" si="3"/>
        <v>1.3596999999999999</v>
      </c>
      <c r="I23" s="47">
        <f t="shared" si="3"/>
        <v>0.37098333333333339</v>
      </c>
      <c r="J23" s="47">
        <f t="shared" si="3"/>
        <v>0.37241666666666667</v>
      </c>
      <c r="K23" s="47">
        <f t="shared" si="3"/>
        <v>0.85283333333333322</v>
      </c>
      <c r="L23" s="47">
        <f t="shared" si="3"/>
        <v>0.35588333333333333</v>
      </c>
      <c r="M23" s="47">
        <f t="shared" si="3"/>
        <v>1.1863500000000002</v>
      </c>
      <c r="N23" s="47">
        <f t="shared" si="3"/>
        <v>0.36624999999999996</v>
      </c>
      <c r="O23" s="47">
        <f t="shared" si="3"/>
        <v>0.36155000000000004</v>
      </c>
      <c r="P23" s="47">
        <f t="shared" si="3"/>
        <v>0.45455000000000001</v>
      </c>
      <c r="Q23" s="47">
        <f t="shared" si="3"/>
        <v>0.34949999999999998</v>
      </c>
      <c r="R23" s="47">
        <f t="shared" si="3"/>
        <v>0.40563333333333329</v>
      </c>
      <c r="S23" s="47">
        <f t="shared" si="3"/>
        <v>0.40763333333333335</v>
      </c>
      <c r="T23" s="47">
        <f t="shared" si="3"/>
        <v>0.37848333333333334</v>
      </c>
      <c r="U23" s="47">
        <f t="shared" si="3"/>
        <v>0.34581666666666666</v>
      </c>
      <c r="V23" s="47">
        <f t="shared" si="3"/>
        <v>0.45876666666666671</v>
      </c>
      <c r="W23" s="48" t="s">
        <v>38</v>
      </c>
      <c r="Y23" s="10"/>
      <c r="Z23" s="11"/>
    </row>
    <row r="24" spans="1:26" ht="15.75" thickBot="1" x14ac:dyDescent="0.3">
      <c r="A24" s="50"/>
      <c r="B24" s="51">
        <f>STDEV(B9:B14)</f>
        <v>1.7349783860325176E-2</v>
      </c>
      <c r="C24" s="51">
        <f t="shared" ref="C24:V24" si="4">STDEV(C9:C14)</f>
        <v>1.3923613036852177E-2</v>
      </c>
      <c r="D24" s="51">
        <f t="shared" si="4"/>
        <v>6.8568039201948872E-2</v>
      </c>
      <c r="E24" s="51">
        <f t="shared" si="4"/>
        <v>5.1945256440474361E-2</v>
      </c>
      <c r="F24" s="51">
        <f t="shared" si="4"/>
        <v>1.084154048094642E-2</v>
      </c>
      <c r="G24" s="51">
        <f t="shared" si="4"/>
        <v>1.1781242152959358E-2</v>
      </c>
      <c r="H24" s="51">
        <f t="shared" si="4"/>
        <v>5.1314715238418726E-2</v>
      </c>
      <c r="I24" s="51">
        <f t="shared" si="4"/>
        <v>1.8197628050563807E-2</v>
      </c>
      <c r="J24" s="51">
        <f t="shared" si="4"/>
        <v>1.7601410928293981E-2</v>
      </c>
      <c r="K24" s="51">
        <f t="shared" si="4"/>
        <v>8.9746234832814409E-2</v>
      </c>
      <c r="L24" s="51">
        <f t="shared" si="4"/>
        <v>1.1084298203615176E-2</v>
      </c>
      <c r="M24" s="51">
        <f t="shared" si="4"/>
        <v>0.11063722248863621</v>
      </c>
      <c r="N24" s="51">
        <f t="shared" si="4"/>
        <v>1.3603933254761278E-2</v>
      </c>
      <c r="O24" s="51">
        <f t="shared" si="4"/>
        <v>1.2790738837143063E-2</v>
      </c>
      <c r="P24" s="51">
        <f t="shared" si="4"/>
        <v>8.0945432236785367E-2</v>
      </c>
      <c r="Q24" s="51">
        <f t="shared" si="4"/>
        <v>1.4460290453514395E-2</v>
      </c>
      <c r="R24" s="51">
        <f t="shared" si="4"/>
        <v>1.2617870924473229E-2</v>
      </c>
      <c r="S24" s="51">
        <f t="shared" si="4"/>
        <v>1.9899715240843701E-2</v>
      </c>
      <c r="T24" s="51">
        <f t="shared" si="4"/>
        <v>1.2007733619075115E-2</v>
      </c>
      <c r="U24" s="51">
        <f t="shared" si="4"/>
        <v>2.8270155052045026E-2</v>
      </c>
      <c r="V24" s="51">
        <f t="shared" si="4"/>
        <v>5.9295587244470795E-2</v>
      </c>
      <c r="W24" s="52" t="s">
        <v>40</v>
      </c>
      <c r="Y24" s="53"/>
      <c r="Z24" s="54"/>
    </row>
    <row r="25" spans="1:26" x14ac:dyDescent="0.25">
      <c r="Y25" s="57"/>
      <c r="Z25" s="57"/>
    </row>
    <row r="26" spans="1:26" x14ac:dyDescent="0.25">
      <c r="K26" s="16"/>
      <c r="M26" s="16"/>
    </row>
    <row r="27" spans="1:26" ht="15.75" thickBot="1" x14ac:dyDescent="0.3"/>
    <row r="28" spans="1:26" ht="15.75" customHeight="1" thickBot="1" x14ac:dyDescent="0.3">
      <c r="B28" s="1" t="s">
        <v>44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Y28" s="2" t="s">
        <v>61</v>
      </c>
      <c r="Z28" s="3"/>
    </row>
    <row r="29" spans="1:26" ht="15.75" thickBot="1" x14ac:dyDescent="0.3">
      <c r="B29" s="6" t="s">
        <v>6</v>
      </c>
      <c r="C29" s="6" t="s">
        <v>7</v>
      </c>
      <c r="D29" s="6" t="s">
        <v>8</v>
      </c>
      <c r="E29" s="7" t="s">
        <v>9</v>
      </c>
      <c r="F29" s="7" t="s">
        <v>10</v>
      </c>
      <c r="G29" s="7" t="s">
        <v>11</v>
      </c>
      <c r="H29" s="7" t="s">
        <v>12</v>
      </c>
      <c r="I29" s="7" t="s">
        <v>13</v>
      </c>
      <c r="J29" s="7" t="s">
        <v>14</v>
      </c>
      <c r="K29" s="7" t="s">
        <v>15</v>
      </c>
      <c r="L29" s="7" t="s">
        <v>16</v>
      </c>
      <c r="M29" s="7" t="s">
        <v>17</v>
      </c>
      <c r="N29" s="7" t="s">
        <v>18</v>
      </c>
      <c r="O29" s="7" t="s">
        <v>19</v>
      </c>
      <c r="P29" s="7" t="s">
        <v>20</v>
      </c>
      <c r="Q29" s="7" t="s">
        <v>21</v>
      </c>
      <c r="R29" s="7" t="s">
        <v>22</v>
      </c>
      <c r="S29" s="7" t="s">
        <v>23</v>
      </c>
      <c r="T29" s="7" t="s">
        <v>24</v>
      </c>
      <c r="U29" s="7" t="s">
        <v>25</v>
      </c>
      <c r="V29" s="7" t="s">
        <v>26</v>
      </c>
      <c r="W29" s="8" t="s">
        <v>27</v>
      </c>
      <c r="X29" s="9"/>
      <c r="Y29" s="10"/>
      <c r="Z29" s="11"/>
    </row>
    <row r="30" spans="1:26" x14ac:dyDescent="0.25">
      <c r="A30" s="17" t="s">
        <v>29</v>
      </c>
      <c r="B30" s="16">
        <v>0.28949999999999998</v>
      </c>
      <c r="C30" s="100">
        <v>0.27129999999999999</v>
      </c>
      <c r="D30" s="16">
        <v>0.67090000000000005</v>
      </c>
      <c r="E30" s="16">
        <v>0.2417</v>
      </c>
      <c r="F30" s="59">
        <v>0.2475</v>
      </c>
      <c r="G30" s="16">
        <v>0.24299999999999999</v>
      </c>
      <c r="H30" s="100">
        <v>0.59619999999999995</v>
      </c>
      <c r="I30" s="16">
        <v>0.25130000000000002</v>
      </c>
      <c r="J30" s="16">
        <v>0.28160000000000002</v>
      </c>
      <c r="K30" s="91">
        <v>0.49</v>
      </c>
      <c r="L30" s="16">
        <v>0.2462</v>
      </c>
      <c r="M30" s="91">
        <v>0.47110000000000002</v>
      </c>
      <c r="N30" s="16">
        <v>0.25650000000000001</v>
      </c>
      <c r="O30" s="16">
        <v>0.27650000000000002</v>
      </c>
      <c r="P30" s="16">
        <v>0.3236</v>
      </c>
      <c r="Q30" s="16">
        <v>0.24590000000000001</v>
      </c>
      <c r="R30" s="16">
        <v>0.28399999999999997</v>
      </c>
      <c r="S30" s="16">
        <v>0.29449999999999998</v>
      </c>
      <c r="T30" s="16">
        <v>0.2707</v>
      </c>
      <c r="U30" s="16">
        <v>0.2626</v>
      </c>
      <c r="V30" s="16">
        <v>0.34860000000000002</v>
      </c>
      <c r="W30" s="18">
        <v>1</v>
      </c>
      <c r="X30" s="9"/>
      <c r="Y30" s="10"/>
      <c r="Z30" s="11"/>
    </row>
    <row r="31" spans="1:26" x14ac:dyDescent="0.25">
      <c r="A31" s="17"/>
      <c r="B31" s="16">
        <v>0.2984</v>
      </c>
      <c r="C31" s="100">
        <v>0.26719999999999999</v>
      </c>
      <c r="D31" s="16">
        <v>0.5252</v>
      </c>
      <c r="E31" s="16">
        <v>0.22470000000000001</v>
      </c>
      <c r="F31" s="59">
        <v>0.24429999999999999</v>
      </c>
      <c r="G31" s="16">
        <v>0.21429999999999999</v>
      </c>
      <c r="H31" s="100">
        <v>0.55769999999999997</v>
      </c>
      <c r="I31" s="16">
        <v>0.22600000000000001</v>
      </c>
      <c r="J31" s="16">
        <v>0.25540000000000002</v>
      </c>
      <c r="K31" s="91">
        <v>0.34160000000000001</v>
      </c>
      <c r="L31" s="16">
        <v>0.23799999999999999</v>
      </c>
      <c r="M31" s="91">
        <v>0.3992</v>
      </c>
      <c r="N31" s="16">
        <v>0.23300000000000001</v>
      </c>
      <c r="O31" s="16">
        <v>0.26029999999999998</v>
      </c>
      <c r="P31" s="16">
        <v>0.25969999999999999</v>
      </c>
      <c r="Q31" s="16">
        <v>0.23799999999999999</v>
      </c>
      <c r="R31" s="16">
        <v>0.24940000000000001</v>
      </c>
      <c r="S31" s="16">
        <v>0.23830000000000001</v>
      </c>
      <c r="T31" s="16">
        <v>0.26279999999999998</v>
      </c>
      <c r="U31" s="16">
        <v>0.2099</v>
      </c>
      <c r="V31" s="16">
        <v>0.2616</v>
      </c>
      <c r="W31" s="18">
        <v>2</v>
      </c>
      <c r="X31" s="9"/>
      <c r="Y31" s="10"/>
      <c r="Z31" s="11"/>
    </row>
    <row r="32" spans="1:26" x14ac:dyDescent="0.25">
      <c r="A32" s="17"/>
      <c r="B32" s="16">
        <v>0.30819999999999997</v>
      </c>
      <c r="C32" s="100">
        <v>0.27089999999999997</v>
      </c>
      <c r="D32" s="16">
        <v>0.49270000000000003</v>
      </c>
      <c r="E32" s="16">
        <v>0.25430000000000003</v>
      </c>
      <c r="F32" s="59">
        <v>0.26390000000000002</v>
      </c>
      <c r="G32" s="16">
        <v>0.2137</v>
      </c>
      <c r="H32" s="100">
        <v>0.48</v>
      </c>
      <c r="I32" s="16">
        <v>0.23280000000000001</v>
      </c>
      <c r="J32" s="16">
        <v>0.23300000000000001</v>
      </c>
      <c r="K32" s="91">
        <v>0.33100000000000002</v>
      </c>
      <c r="L32" s="16">
        <v>0.2366</v>
      </c>
      <c r="M32" s="91">
        <v>0.31330000000000002</v>
      </c>
      <c r="N32" s="16">
        <v>0.24299999999999999</v>
      </c>
      <c r="O32" s="16">
        <v>0.22239999999999999</v>
      </c>
      <c r="P32" s="16">
        <v>0.20330000000000001</v>
      </c>
      <c r="Q32" s="16">
        <v>0.25</v>
      </c>
      <c r="R32" s="16">
        <v>0.24709999999999999</v>
      </c>
      <c r="S32" s="16">
        <v>0.23380000000000001</v>
      </c>
      <c r="T32" s="16">
        <v>0.25180000000000002</v>
      </c>
      <c r="U32" s="16">
        <v>0.2233</v>
      </c>
      <c r="V32" s="16">
        <v>0.16</v>
      </c>
      <c r="W32" s="18">
        <v>3</v>
      </c>
      <c r="X32" s="9"/>
      <c r="Y32" s="10"/>
      <c r="Z32" s="11"/>
    </row>
    <row r="33" spans="1:26" x14ac:dyDescent="0.25">
      <c r="A33" s="17"/>
      <c r="B33" s="16">
        <v>0.30620000000000003</v>
      </c>
      <c r="C33" s="100">
        <v>0.27560000000000001</v>
      </c>
      <c r="D33" s="16">
        <v>0.47660000000000002</v>
      </c>
      <c r="E33" s="16">
        <v>0.19359999999999999</v>
      </c>
      <c r="F33" s="59">
        <v>0.25259999999999999</v>
      </c>
      <c r="G33" s="16">
        <v>0.2397</v>
      </c>
      <c r="H33" s="100">
        <v>0.55020000000000002</v>
      </c>
      <c r="I33" s="16">
        <v>0.24129999999999999</v>
      </c>
      <c r="J33" s="16">
        <v>0.25069999999999998</v>
      </c>
      <c r="K33" s="91">
        <v>0.36720000000000003</v>
      </c>
      <c r="L33" s="16">
        <v>0.2361</v>
      </c>
      <c r="M33" s="91">
        <v>0.3402</v>
      </c>
      <c r="N33" s="16">
        <v>0.2298</v>
      </c>
      <c r="O33" s="16">
        <v>0.246</v>
      </c>
      <c r="P33" s="16">
        <v>0.26219999999999999</v>
      </c>
      <c r="Q33" s="16">
        <v>0.23569999999999999</v>
      </c>
      <c r="R33" s="16">
        <v>0.27210000000000001</v>
      </c>
      <c r="S33" s="16">
        <v>0.2581</v>
      </c>
      <c r="T33" s="16">
        <v>0.25319999999999998</v>
      </c>
      <c r="U33" s="16">
        <v>0.23619999999999999</v>
      </c>
      <c r="V33" s="16">
        <v>0.187</v>
      </c>
      <c r="W33" s="18">
        <v>4</v>
      </c>
      <c r="X33" s="9"/>
      <c r="Y33" s="10"/>
      <c r="Z33" s="11"/>
    </row>
    <row r="34" spans="1:26" x14ac:dyDescent="0.25">
      <c r="A34" s="17"/>
      <c r="B34" s="16">
        <v>0.30209999999999998</v>
      </c>
      <c r="C34" s="100">
        <v>0.27479999999999999</v>
      </c>
      <c r="D34" s="16">
        <v>0.48859999999999998</v>
      </c>
      <c r="E34" s="16">
        <v>0.20699999999999999</v>
      </c>
      <c r="F34" s="59">
        <v>0.25990000000000002</v>
      </c>
      <c r="G34" s="16">
        <v>0.22320000000000001</v>
      </c>
      <c r="H34" s="100">
        <v>0.4879</v>
      </c>
      <c r="I34" s="16">
        <v>0.23830000000000001</v>
      </c>
      <c r="J34" s="16">
        <v>0.252</v>
      </c>
      <c r="K34" s="91">
        <v>0.38200000000000001</v>
      </c>
      <c r="L34" s="16">
        <v>0.24579999999999999</v>
      </c>
      <c r="M34" s="91">
        <v>0.33879999999999999</v>
      </c>
      <c r="N34" s="16">
        <v>0.23619999999999999</v>
      </c>
      <c r="O34" s="16">
        <v>0.21940000000000001</v>
      </c>
      <c r="P34" s="16">
        <v>0.23230000000000001</v>
      </c>
      <c r="Q34" s="16">
        <v>0.24310000000000001</v>
      </c>
      <c r="R34" s="16">
        <v>0.27829999999999999</v>
      </c>
      <c r="S34" s="16">
        <v>0.27050000000000002</v>
      </c>
      <c r="T34" s="16">
        <v>0.24859999999999999</v>
      </c>
      <c r="U34" s="16">
        <v>0.24579999999999999</v>
      </c>
      <c r="V34" s="16">
        <v>0.23250000000000001</v>
      </c>
      <c r="W34" s="18">
        <v>5</v>
      </c>
      <c r="X34" s="9"/>
      <c r="Y34" s="10"/>
      <c r="Z34" s="11"/>
    </row>
    <row r="35" spans="1:26" ht="15.75" thickBot="1" x14ac:dyDescent="0.3">
      <c r="A35" s="17"/>
      <c r="B35" s="22">
        <v>0.30840000000000001</v>
      </c>
      <c r="C35" s="101">
        <v>0.27679999999999999</v>
      </c>
      <c r="D35" s="22">
        <v>0.5302</v>
      </c>
      <c r="E35" s="22">
        <v>0.18240000000000001</v>
      </c>
      <c r="F35" s="61">
        <v>0.25900000000000001</v>
      </c>
      <c r="G35" s="22">
        <v>0.20069999999999999</v>
      </c>
      <c r="H35" s="101">
        <v>0.49099999999999999</v>
      </c>
      <c r="I35" s="22">
        <v>0.216</v>
      </c>
      <c r="J35" s="22">
        <v>0.2429</v>
      </c>
      <c r="K35" s="92">
        <v>0.36919999999999997</v>
      </c>
      <c r="L35" s="22">
        <v>0.2303</v>
      </c>
      <c r="M35" s="92">
        <v>0.39319999999999999</v>
      </c>
      <c r="N35" s="22">
        <v>0.247</v>
      </c>
      <c r="O35" s="22">
        <v>0.25719999999999998</v>
      </c>
      <c r="P35" s="22">
        <v>0.26350000000000001</v>
      </c>
      <c r="Q35" s="22">
        <v>0.26200000000000001</v>
      </c>
      <c r="R35" s="22">
        <v>0.26869999999999999</v>
      </c>
      <c r="S35" s="22">
        <v>0.26029999999999998</v>
      </c>
      <c r="T35" s="22">
        <v>0.24149999999999999</v>
      </c>
      <c r="U35" s="22">
        <v>0.25440000000000002</v>
      </c>
      <c r="V35" s="22">
        <v>0.2145</v>
      </c>
      <c r="W35" s="18">
        <v>6</v>
      </c>
      <c r="X35" s="9"/>
      <c r="Y35" s="10"/>
      <c r="Z35" s="11"/>
    </row>
    <row r="36" spans="1:26" x14ac:dyDescent="0.25">
      <c r="A36" s="26" t="s">
        <v>31</v>
      </c>
      <c r="B36" s="16">
        <v>0.29909999999999998</v>
      </c>
      <c r="C36" s="100">
        <v>0.29659999999999997</v>
      </c>
      <c r="D36" s="16">
        <v>0.52639999999999998</v>
      </c>
      <c r="E36" s="16">
        <v>0.31019999999999998</v>
      </c>
      <c r="F36" s="59">
        <v>0.28470000000000001</v>
      </c>
      <c r="G36" s="16">
        <v>0.247</v>
      </c>
      <c r="H36" s="100">
        <v>0.57050000000000001</v>
      </c>
      <c r="I36" s="16">
        <v>0.27360000000000001</v>
      </c>
      <c r="J36" s="16">
        <v>0.2767</v>
      </c>
      <c r="K36" s="91">
        <v>0.41909999999999997</v>
      </c>
      <c r="L36" s="16">
        <v>0.26150000000000001</v>
      </c>
      <c r="M36" s="91">
        <v>0.30769999999999997</v>
      </c>
      <c r="N36" s="16">
        <v>0.27060000000000001</v>
      </c>
      <c r="O36" s="16">
        <v>0.26019999999999999</v>
      </c>
      <c r="P36" s="16">
        <v>0.26989999999999997</v>
      </c>
      <c r="Q36" s="16">
        <v>0.26169999999999999</v>
      </c>
      <c r="R36" s="16">
        <v>0.29220000000000002</v>
      </c>
      <c r="S36" s="16">
        <v>0.32379999999999998</v>
      </c>
      <c r="T36" s="16">
        <v>0.26860000000000001</v>
      </c>
      <c r="U36" s="16">
        <v>0.28120000000000001</v>
      </c>
      <c r="V36" s="16">
        <v>0.26279999999999998</v>
      </c>
      <c r="W36" s="18">
        <v>7</v>
      </c>
      <c r="X36" s="9"/>
      <c r="Y36" s="10"/>
      <c r="Z36" s="11"/>
    </row>
    <row r="37" spans="1:26" x14ac:dyDescent="0.25">
      <c r="A37" s="26"/>
      <c r="B37" s="16">
        <v>0.2792</v>
      </c>
      <c r="C37" s="100">
        <v>0.26700000000000002</v>
      </c>
      <c r="D37" s="16">
        <v>0.49430000000000002</v>
      </c>
      <c r="E37" s="16">
        <v>0.21260000000000001</v>
      </c>
      <c r="F37" s="59">
        <v>0.248</v>
      </c>
      <c r="G37" s="16">
        <v>0.18579999999999999</v>
      </c>
      <c r="H37" s="100">
        <v>0.46870000000000001</v>
      </c>
      <c r="I37" s="16">
        <v>0.20619999999999999</v>
      </c>
      <c r="J37" s="16">
        <v>0.23100000000000001</v>
      </c>
      <c r="K37" s="91">
        <v>0.34370000000000001</v>
      </c>
      <c r="L37" s="16">
        <v>0.23119999999999999</v>
      </c>
      <c r="M37" s="91">
        <v>0.31219999999999998</v>
      </c>
      <c r="N37" s="16">
        <v>0.21790000000000001</v>
      </c>
      <c r="O37" s="16">
        <v>0.20830000000000001</v>
      </c>
      <c r="P37" s="16">
        <v>0.24440000000000001</v>
      </c>
      <c r="Q37" s="16">
        <v>0.2225</v>
      </c>
      <c r="R37" s="16">
        <v>0.26229999999999998</v>
      </c>
      <c r="S37" s="16">
        <v>0.2802</v>
      </c>
      <c r="T37" s="16">
        <v>0.2455</v>
      </c>
      <c r="U37" s="16">
        <v>0.21049999999999999</v>
      </c>
      <c r="V37" s="16">
        <v>0.1832</v>
      </c>
      <c r="W37" s="18">
        <v>8</v>
      </c>
      <c r="X37" s="9"/>
      <c r="Y37" s="10"/>
      <c r="Z37" s="11"/>
    </row>
    <row r="38" spans="1:26" x14ac:dyDescent="0.25">
      <c r="A38" s="26"/>
      <c r="B38" s="16">
        <v>0.31559999999999999</v>
      </c>
      <c r="C38" s="100">
        <v>0.2913</v>
      </c>
      <c r="D38" s="16">
        <v>0.53320000000000001</v>
      </c>
      <c r="E38" s="16">
        <v>0.27229999999999999</v>
      </c>
      <c r="F38" s="59">
        <v>0.2732</v>
      </c>
      <c r="G38" s="16">
        <v>0.26569999999999999</v>
      </c>
      <c r="H38" s="100">
        <v>0.55659999999999998</v>
      </c>
      <c r="I38" s="16">
        <v>0.26979999999999998</v>
      </c>
      <c r="J38" s="16">
        <v>0.29980000000000001</v>
      </c>
      <c r="K38" s="91">
        <v>0.33950000000000002</v>
      </c>
      <c r="L38" s="16">
        <v>0.2636</v>
      </c>
      <c r="M38" s="91">
        <v>0.37940000000000002</v>
      </c>
      <c r="N38" s="16">
        <v>0.28070000000000001</v>
      </c>
      <c r="O38" s="16">
        <v>0.26779999999999998</v>
      </c>
      <c r="P38" s="16">
        <v>0.2707</v>
      </c>
      <c r="Q38" s="16">
        <v>0.25600000000000001</v>
      </c>
      <c r="R38" s="16">
        <v>0.2853</v>
      </c>
      <c r="S38" s="16">
        <v>0.31630000000000003</v>
      </c>
      <c r="T38" s="16">
        <v>0.29160000000000003</v>
      </c>
      <c r="U38" s="16">
        <v>0.253</v>
      </c>
      <c r="V38" s="16">
        <v>0.1905</v>
      </c>
      <c r="W38" s="18">
        <v>9</v>
      </c>
      <c r="X38" s="9"/>
      <c r="Y38" s="10"/>
      <c r="Z38" s="11"/>
    </row>
    <row r="39" spans="1:26" x14ac:dyDescent="0.25">
      <c r="A39" s="26"/>
      <c r="B39" s="16">
        <v>0.30649999999999999</v>
      </c>
      <c r="C39" s="100">
        <v>0.25700000000000001</v>
      </c>
      <c r="D39" s="16">
        <v>0.49</v>
      </c>
      <c r="E39" s="16">
        <v>0.21879999999999999</v>
      </c>
      <c r="F39" s="59">
        <v>0.26</v>
      </c>
      <c r="G39" s="16">
        <v>0.214</v>
      </c>
      <c r="H39" s="100">
        <v>0.4637</v>
      </c>
      <c r="I39" s="16">
        <v>0.23139999999999999</v>
      </c>
      <c r="J39" s="16">
        <v>0.25490000000000002</v>
      </c>
      <c r="K39" s="91">
        <v>0.36420000000000002</v>
      </c>
      <c r="L39" s="16">
        <v>0.25779999999999997</v>
      </c>
      <c r="M39" s="91">
        <v>0.28939999999999999</v>
      </c>
      <c r="N39" s="16">
        <v>0.24179999999999999</v>
      </c>
      <c r="O39" s="16">
        <v>0.24310000000000001</v>
      </c>
      <c r="P39" s="16">
        <v>0.24890000000000001</v>
      </c>
      <c r="Q39" s="16">
        <v>0.253</v>
      </c>
      <c r="R39" s="16">
        <v>0.26319999999999999</v>
      </c>
      <c r="S39" s="16">
        <v>0.2666</v>
      </c>
      <c r="T39" s="16">
        <v>0.26040000000000002</v>
      </c>
      <c r="U39" s="16">
        <v>0.29620000000000002</v>
      </c>
      <c r="V39" s="16">
        <v>0.2258</v>
      </c>
      <c r="W39" s="18">
        <v>10</v>
      </c>
      <c r="X39" s="9"/>
      <c r="Y39" s="10"/>
      <c r="Z39" s="11"/>
    </row>
    <row r="40" spans="1:26" x14ac:dyDescent="0.25">
      <c r="A40" s="26"/>
      <c r="B40" s="16">
        <v>0.3029</v>
      </c>
      <c r="C40" s="100">
        <v>0.28139999999999998</v>
      </c>
      <c r="D40" s="16">
        <v>0.4914</v>
      </c>
      <c r="E40" s="16">
        <v>0.21640000000000001</v>
      </c>
      <c r="F40" s="59">
        <v>0.26929999999999998</v>
      </c>
      <c r="G40" s="16">
        <v>0.20680000000000001</v>
      </c>
      <c r="H40" s="100">
        <v>0.42620000000000002</v>
      </c>
      <c r="I40" s="16">
        <v>0.24979999999999999</v>
      </c>
      <c r="J40" s="16">
        <v>0.25769999999999998</v>
      </c>
      <c r="K40" s="91">
        <v>0.36930000000000002</v>
      </c>
      <c r="L40" s="16">
        <v>0.25080000000000002</v>
      </c>
      <c r="M40" s="91">
        <v>0.31630000000000003</v>
      </c>
      <c r="N40" s="16">
        <v>0.24970000000000001</v>
      </c>
      <c r="O40" s="16">
        <v>0.25</v>
      </c>
      <c r="P40" s="16">
        <v>0.26</v>
      </c>
      <c r="Q40" s="16">
        <v>0.25580000000000003</v>
      </c>
      <c r="R40" s="16">
        <v>0.25719999999999998</v>
      </c>
      <c r="S40" s="16">
        <v>0.2737</v>
      </c>
      <c r="T40" s="16">
        <v>0.26250000000000001</v>
      </c>
      <c r="U40" s="16">
        <v>0.25509999999999999</v>
      </c>
      <c r="V40" s="16">
        <v>0.23230000000000001</v>
      </c>
      <c r="W40" s="18">
        <v>11</v>
      </c>
      <c r="X40" s="9"/>
      <c r="Y40" s="10"/>
      <c r="Z40" s="11"/>
    </row>
    <row r="41" spans="1:26" x14ac:dyDescent="0.25">
      <c r="A41" s="26"/>
      <c r="B41" s="16">
        <v>0.3175</v>
      </c>
      <c r="C41" s="100">
        <v>0.31209999999999999</v>
      </c>
      <c r="D41" s="16">
        <v>0.501</v>
      </c>
      <c r="E41" s="16">
        <v>0.28260000000000002</v>
      </c>
      <c r="F41" s="59">
        <v>0.28499999999999998</v>
      </c>
      <c r="G41" s="16">
        <v>0.2455</v>
      </c>
      <c r="H41" s="100">
        <v>0.54590000000000005</v>
      </c>
      <c r="I41" s="16">
        <v>0.27279999999999999</v>
      </c>
      <c r="J41" s="16">
        <v>0.27710000000000001</v>
      </c>
      <c r="K41" s="91">
        <v>0.32940000000000003</v>
      </c>
      <c r="L41" s="16">
        <v>0.27429999999999999</v>
      </c>
      <c r="M41" s="91">
        <v>0.4219</v>
      </c>
      <c r="N41" s="16">
        <v>0.2878</v>
      </c>
      <c r="O41" s="16">
        <v>0.27960000000000002</v>
      </c>
      <c r="P41" s="16">
        <v>0.26879999999999998</v>
      </c>
      <c r="Q41" s="16">
        <v>0.28360000000000002</v>
      </c>
      <c r="R41" s="16">
        <v>0.3075</v>
      </c>
      <c r="S41" s="16">
        <v>0.2949</v>
      </c>
      <c r="T41" s="16">
        <v>0.30449999999999999</v>
      </c>
      <c r="U41" s="16">
        <v>0.24640000000000001</v>
      </c>
      <c r="V41" s="16">
        <v>0.24729999999999999</v>
      </c>
      <c r="W41" s="18">
        <v>12</v>
      </c>
      <c r="X41" s="9"/>
      <c r="Y41" s="10"/>
      <c r="Z41" s="11"/>
    </row>
    <row r="42" spans="1:26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0"/>
      <c r="Z42" s="11"/>
    </row>
    <row r="43" spans="1:26" ht="15.75" thickBot="1" x14ac:dyDescent="0.3">
      <c r="B43" s="28" t="s">
        <v>6</v>
      </c>
      <c r="C43" s="28" t="s">
        <v>7</v>
      </c>
      <c r="D43" s="28" t="s">
        <v>8</v>
      </c>
      <c r="E43" s="5" t="s">
        <v>9</v>
      </c>
      <c r="F43" s="5" t="s">
        <v>10</v>
      </c>
      <c r="G43" s="5" t="s">
        <v>11</v>
      </c>
      <c r="H43" s="5" t="s">
        <v>12</v>
      </c>
      <c r="I43" s="5" t="s">
        <v>13</v>
      </c>
      <c r="J43" s="5" t="s">
        <v>14</v>
      </c>
      <c r="K43" s="5" t="s">
        <v>15</v>
      </c>
      <c r="L43" s="5" t="s">
        <v>16</v>
      </c>
      <c r="M43" s="5" t="s">
        <v>17</v>
      </c>
      <c r="N43" s="5" t="s">
        <v>18</v>
      </c>
      <c r="O43" s="5" t="s">
        <v>19</v>
      </c>
      <c r="P43" s="5" t="s">
        <v>20</v>
      </c>
      <c r="Q43" s="5" t="s">
        <v>21</v>
      </c>
      <c r="R43" s="5" t="s">
        <v>22</v>
      </c>
      <c r="S43" s="5" t="s">
        <v>23</v>
      </c>
      <c r="T43" s="5" t="s">
        <v>24</v>
      </c>
      <c r="U43" s="5" t="s">
        <v>25</v>
      </c>
      <c r="V43" s="5" t="s">
        <v>26</v>
      </c>
      <c r="W43" s="9"/>
      <c r="X43" s="9"/>
      <c r="Y43" s="10"/>
      <c r="Z43" s="11"/>
    </row>
    <row r="44" spans="1:26" ht="15.75" customHeight="1" thickBot="1" x14ac:dyDescent="0.3">
      <c r="A44" s="31" t="s">
        <v>34</v>
      </c>
      <c r="B44" s="32" t="s">
        <v>35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 t="s">
        <v>46</v>
      </c>
      <c r="X44" s="34" t="s">
        <v>37</v>
      </c>
      <c r="Y44" s="10"/>
      <c r="Z44" s="11"/>
    </row>
    <row r="45" spans="1:26" x14ac:dyDescent="0.25">
      <c r="A45" s="36"/>
      <c r="B45" s="25">
        <v>0.69910000000000005</v>
      </c>
      <c r="C45" s="25">
        <v>0.39389999999999997</v>
      </c>
      <c r="D45" s="110">
        <v>0.93720000000000003</v>
      </c>
      <c r="E45" s="65">
        <v>0.17965367965367965</v>
      </c>
      <c r="F45" s="111">
        <v>4.1099999999999998E-2</v>
      </c>
      <c r="G45" s="25">
        <v>0.69910000000000005</v>
      </c>
      <c r="H45" s="110">
        <v>0.39389999999999997</v>
      </c>
      <c r="I45" s="25">
        <v>0.3095</v>
      </c>
      <c r="J45" s="25">
        <v>0.3095</v>
      </c>
      <c r="K45" s="25">
        <v>0.5887</v>
      </c>
      <c r="L45" s="111">
        <v>4.1099999999999998E-2</v>
      </c>
      <c r="M45" s="25">
        <v>0.1797</v>
      </c>
      <c r="N45" s="25">
        <v>0.24030000000000001</v>
      </c>
      <c r="O45" s="25">
        <v>0.81820000000000004</v>
      </c>
      <c r="P45" s="25">
        <v>0.5887</v>
      </c>
      <c r="Q45" s="25">
        <v>0.24030000000000001</v>
      </c>
      <c r="R45" s="25">
        <v>0.39389999999999997</v>
      </c>
      <c r="S45" s="111">
        <v>2.5999999999999999E-2</v>
      </c>
      <c r="T45" s="25">
        <v>0.24030000000000001</v>
      </c>
      <c r="U45" s="25">
        <v>0.24030000000000001</v>
      </c>
      <c r="V45" s="25" t="s">
        <v>33</v>
      </c>
      <c r="W45" s="40"/>
      <c r="X45" s="41" t="s">
        <v>39</v>
      </c>
      <c r="Y45" s="10"/>
      <c r="Z45" s="11"/>
    </row>
    <row r="46" spans="1:26" ht="15.75" thickBot="1" x14ac:dyDescent="0.3">
      <c r="A46" s="36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7"/>
      <c r="W46" s="44" t="s">
        <v>41</v>
      </c>
      <c r="Y46" s="10"/>
      <c r="Z46" s="11"/>
    </row>
    <row r="47" spans="1:26" x14ac:dyDescent="0.25">
      <c r="A47" s="36"/>
      <c r="B47" s="98">
        <f>AVERAGE(B30:B35)</f>
        <v>0.30213333333333331</v>
      </c>
      <c r="C47" s="98">
        <f t="shared" ref="C47:V47" si="5">AVERAGE(C30:C35)</f>
        <v>0.27276666666666666</v>
      </c>
      <c r="D47" s="98">
        <f t="shared" si="5"/>
        <v>0.53069999999999995</v>
      </c>
      <c r="E47" s="98">
        <f t="shared" si="5"/>
        <v>0.21728333333333336</v>
      </c>
      <c r="F47" s="98">
        <f t="shared" si="5"/>
        <v>0.25453333333333333</v>
      </c>
      <c r="G47" s="98">
        <f t="shared" si="5"/>
        <v>0.22243333333333334</v>
      </c>
      <c r="H47" s="98">
        <f t="shared" si="5"/>
        <v>0.52716666666666667</v>
      </c>
      <c r="I47" s="98">
        <f t="shared" si="5"/>
        <v>0.23428333333333332</v>
      </c>
      <c r="J47" s="98">
        <f t="shared" si="5"/>
        <v>0.25259999999999999</v>
      </c>
      <c r="K47" s="98">
        <f t="shared" si="5"/>
        <v>0.3801666666666666</v>
      </c>
      <c r="L47" s="98">
        <f t="shared" si="5"/>
        <v>0.23883333333333331</v>
      </c>
      <c r="M47" s="98">
        <f t="shared" si="5"/>
        <v>0.37596666666666673</v>
      </c>
      <c r="N47" s="98">
        <f t="shared" si="5"/>
        <v>0.24091666666666667</v>
      </c>
      <c r="O47" s="98">
        <f t="shared" si="5"/>
        <v>0.24696666666666664</v>
      </c>
      <c r="P47" s="98">
        <f t="shared" si="5"/>
        <v>0.25743333333333335</v>
      </c>
      <c r="Q47" s="98">
        <f t="shared" si="5"/>
        <v>0.24578333333333335</v>
      </c>
      <c r="R47" s="98">
        <f t="shared" si="5"/>
        <v>0.2666</v>
      </c>
      <c r="S47" s="98">
        <f t="shared" si="5"/>
        <v>0.25924999999999998</v>
      </c>
      <c r="T47" s="98">
        <f t="shared" si="5"/>
        <v>0.25476666666666664</v>
      </c>
      <c r="U47" s="98">
        <f t="shared" si="5"/>
        <v>0.2387</v>
      </c>
      <c r="V47" s="98">
        <f t="shared" si="5"/>
        <v>0.23403333333333332</v>
      </c>
      <c r="W47" s="48" t="s">
        <v>38</v>
      </c>
      <c r="Y47" s="10"/>
      <c r="Z47" s="11"/>
    </row>
    <row r="48" spans="1:26" x14ac:dyDescent="0.25">
      <c r="A48" s="36"/>
      <c r="B48" s="98">
        <f>STDEV(B30:B35)</f>
        <v>7.2959349412304092E-3</v>
      </c>
      <c r="C48" s="98">
        <f t="shared" ref="C48:V48" si="6">STDEV(C30:C35)</f>
        <v>3.6070301726859309E-3</v>
      </c>
      <c r="D48" s="98">
        <f t="shared" si="6"/>
        <v>7.1874557389941737E-2</v>
      </c>
      <c r="E48" s="98">
        <f t="shared" si="6"/>
        <v>2.7946049213916968E-2</v>
      </c>
      <c r="F48" s="98">
        <f t="shared" si="6"/>
        <v>7.6735041973447094E-3</v>
      </c>
      <c r="G48" s="98">
        <f t="shared" si="6"/>
        <v>1.6349148805569869E-2</v>
      </c>
      <c r="H48" s="98">
        <f t="shared" si="6"/>
        <v>4.7545795467808356E-2</v>
      </c>
      <c r="I48" s="98">
        <f t="shared" si="6"/>
        <v>1.232905781747603E-2</v>
      </c>
      <c r="J48" s="98">
        <f t="shared" si="6"/>
        <v>1.6316004412845694E-2</v>
      </c>
      <c r="K48" s="98">
        <f t="shared" si="6"/>
        <v>5.7026087597403477E-2</v>
      </c>
      <c r="L48" s="98">
        <f t="shared" si="6"/>
        <v>6.1444826199336449E-3</v>
      </c>
      <c r="M48" s="98">
        <f t="shared" si="6"/>
        <v>5.740183504616049E-2</v>
      </c>
      <c r="N48" s="98">
        <f t="shared" si="6"/>
        <v>9.9266140585129361E-3</v>
      </c>
      <c r="O48" s="98">
        <f t="shared" si="6"/>
        <v>2.2445905342994447E-2</v>
      </c>
      <c r="P48" s="98">
        <f t="shared" si="6"/>
        <v>4.0011981538867369E-2</v>
      </c>
      <c r="Q48" s="98">
        <f t="shared" si="6"/>
        <v>9.4892395199334487E-3</v>
      </c>
      <c r="R48" s="98">
        <f t="shared" si="6"/>
        <v>1.5168388180686828E-2</v>
      </c>
      <c r="S48" s="98">
        <f t="shared" si="6"/>
        <v>2.2172753550247195E-2</v>
      </c>
      <c r="T48" s="98">
        <f t="shared" si="6"/>
        <v>1.042778340140735E-2</v>
      </c>
      <c r="U48" s="98">
        <f t="shared" si="6"/>
        <v>1.9702588662406775E-2</v>
      </c>
      <c r="V48" s="98">
        <f t="shared" si="6"/>
        <v>6.6275807551976956E-2</v>
      </c>
      <c r="W48" s="48" t="s">
        <v>40</v>
      </c>
      <c r="Y48" s="10"/>
      <c r="Z48" s="11"/>
    </row>
    <row r="49" spans="1:26" ht="15.75" thickBot="1" x14ac:dyDescent="0.3">
      <c r="A49" s="36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49" t="s">
        <v>42</v>
      </c>
      <c r="Y49" s="10"/>
      <c r="Z49" s="11"/>
    </row>
    <row r="50" spans="1:26" x14ac:dyDescent="0.25">
      <c r="A50" s="36"/>
      <c r="B50" s="98">
        <f>AVERAGE(B36:B41)</f>
        <v>0.30346666666666672</v>
      </c>
      <c r="C50" s="98">
        <f t="shared" ref="C50:V50" si="7">AVERAGE(C36:C41)</f>
        <v>0.28423333333333334</v>
      </c>
      <c r="D50" s="98">
        <f t="shared" si="7"/>
        <v>0.50605</v>
      </c>
      <c r="E50" s="98">
        <f t="shared" si="7"/>
        <v>0.25214999999999999</v>
      </c>
      <c r="F50" s="98">
        <f t="shared" si="7"/>
        <v>0.27003333333333329</v>
      </c>
      <c r="G50" s="98">
        <f t="shared" si="7"/>
        <v>0.22746666666666668</v>
      </c>
      <c r="H50" s="98">
        <f t="shared" si="7"/>
        <v>0.50526666666666664</v>
      </c>
      <c r="I50" s="98">
        <f t="shared" si="7"/>
        <v>0.25059999999999999</v>
      </c>
      <c r="J50" s="98">
        <f t="shared" si="7"/>
        <v>0.26620000000000005</v>
      </c>
      <c r="K50" s="98">
        <f t="shared" si="7"/>
        <v>0.36086666666666667</v>
      </c>
      <c r="L50" s="98">
        <f t="shared" si="7"/>
        <v>0.25653333333333334</v>
      </c>
      <c r="M50" s="98">
        <f t="shared" si="7"/>
        <v>0.33781666666666665</v>
      </c>
      <c r="N50" s="98">
        <f t="shared" si="7"/>
        <v>0.25808333333333339</v>
      </c>
      <c r="O50" s="98">
        <f t="shared" si="7"/>
        <v>0.2515</v>
      </c>
      <c r="P50" s="98">
        <f t="shared" si="7"/>
        <v>0.26045000000000001</v>
      </c>
      <c r="Q50" s="98">
        <f t="shared" si="7"/>
        <v>0.25543333333333335</v>
      </c>
      <c r="R50" s="98">
        <f t="shared" si="7"/>
        <v>0.27794999999999997</v>
      </c>
      <c r="S50" s="98">
        <f t="shared" si="7"/>
        <v>0.29258333333333336</v>
      </c>
      <c r="T50" s="98">
        <f t="shared" si="7"/>
        <v>0.27218333333333333</v>
      </c>
      <c r="U50" s="98">
        <f t="shared" si="7"/>
        <v>0.25706666666666672</v>
      </c>
      <c r="V50" s="98">
        <f t="shared" si="7"/>
        <v>0.22365000000000002</v>
      </c>
      <c r="W50" s="48" t="s">
        <v>38</v>
      </c>
      <c r="Y50" s="10"/>
      <c r="Z50" s="11"/>
    </row>
    <row r="51" spans="1:26" ht="15.75" thickBot="1" x14ac:dyDescent="0.3">
      <c r="A51" s="50"/>
      <c r="B51" s="99">
        <f>STDEV(B36:B41)</f>
        <v>1.3868044803311916E-2</v>
      </c>
      <c r="C51" s="99">
        <f t="shared" ref="C51:V51" si="8">STDEV(C36:C41)</f>
        <v>2.0130043881389482E-2</v>
      </c>
      <c r="D51" s="99">
        <f t="shared" si="8"/>
        <v>1.8905210921859608E-2</v>
      </c>
      <c r="E51" s="99">
        <f t="shared" si="8"/>
        <v>4.1611332591014336E-2</v>
      </c>
      <c r="F51" s="99">
        <f t="shared" si="8"/>
        <v>1.4393146517237519E-2</v>
      </c>
      <c r="G51" s="99">
        <f t="shared" si="8"/>
        <v>3.0043679313071222E-2</v>
      </c>
      <c r="H51" s="99">
        <f t="shared" si="8"/>
        <v>5.9762887034234678E-2</v>
      </c>
      <c r="I51" s="99">
        <f t="shared" si="8"/>
        <v>2.7317100871066098E-2</v>
      </c>
      <c r="J51" s="99">
        <f t="shared" si="8"/>
        <v>2.365163842104813E-2</v>
      </c>
      <c r="K51" s="99">
        <f t="shared" si="8"/>
        <v>3.229468480519148E-2</v>
      </c>
      <c r="L51" s="99">
        <f t="shared" si="8"/>
        <v>1.4604885027505923E-2</v>
      </c>
      <c r="M51" s="99">
        <f t="shared" si="8"/>
        <v>5.1321629618190014E-2</v>
      </c>
      <c r="N51" s="99">
        <f t="shared" si="8"/>
        <v>2.6462759997148193E-2</v>
      </c>
      <c r="O51" s="99">
        <f t="shared" si="8"/>
        <v>2.4779184813064369E-2</v>
      </c>
      <c r="P51" s="99">
        <f t="shared" si="8"/>
        <v>1.1448100279085598E-2</v>
      </c>
      <c r="Q51" s="99">
        <f t="shared" si="8"/>
        <v>1.9614348489477462E-2</v>
      </c>
      <c r="R51" s="99">
        <f t="shared" si="8"/>
        <v>2.0116336644627926E-2</v>
      </c>
      <c r="S51" s="99">
        <f t="shared" si="8"/>
        <v>2.3355463315178883E-2</v>
      </c>
      <c r="T51" s="99">
        <f t="shared" si="8"/>
        <v>2.1812053242798272E-2</v>
      </c>
      <c r="U51" s="99">
        <f t="shared" si="8"/>
        <v>2.9720273664060451E-2</v>
      </c>
      <c r="V51" s="99">
        <f t="shared" si="8"/>
        <v>3.1326075400534593E-2</v>
      </c>
      <c r="W51" s="52" t="s">
        <v>40</v>
      </c>
      <c r="Y51" s="53"/>
      <c r="Z51" s="54"/>
    </row>
    <row r="53" spans="1:26" x14ac:dyDescent="0.25">
      <c r="B53" s="16"/>
    </row>
    <row r="54" spans="1:26" ht="15.75" thickBot="1" x14ac:dyDescent="0.3">
      <c r="B54" s="16"/>
    </row>
    <row r="55" spans="1:26" ht="15.75" thickBot="1" x14ac:dyDescent="0.3">
      <c r="B55" s="1" t="s">
        <v>47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Y55" s="2" t="s">
        <v>62</v>
      </c>
      <c r="Z55" s="3"/>
    </row>
    <row r="56" spans="1:26" ht="15.75" thickBot="1" x14ac:dyDescent="0.3">
      <c r="B56" s="6" t="s">
        <v>6</v>
      </c>
      <c r="C56" s="6" t="s">
        <v>7</v>
      </c>
      <c r="D56" s="6" t="s">
        <v>8</v>
      </c>
      <c r="E56" s="7" t="s">
        <v>9</v>
      </c>
      <c r="F56" s="7" t="s">
        <v>10</v>
      </c>
      <c r="G56" s="7" t="s">
        <v>11</v>
      </c>
      <c r="H56" s="7" t="s">
        <v>12</v>
      </c>
      <c r="I56" s="7" t="s">
        <v>13</v>
      </c>
      <c r="J56" s="7" t="s">
        <v>14</v>
      </c>
      <c r="K56" s="7" t="s">
        <v>15</v>
      </c>
      <c r="L56" s="7" t="s">
        <v>16</v>
      </c>
      <c r="M56" s="7" t="s">
        <v>17</v>
      </c>
      <c r="N56" s="7" t="s">
        <v>18</v>
      </c>
      <c r="O56" s="7" t="s">
        <v>19</v>
      </c>
      <c r="P56" s="7" t="s">
        <v>20</v>
      </c>
      <c r="Q56" s="7" t="s">
        <v>21</v>
      </c>
      <c r="R56" s="7" t="s">
        <v>22</v>
      </c>
      <c r="S56" s="7" t="s">
        <v>23</v>
      </c>
      <c r="T56" s="7" t="s">
        <v>24</v>
      </c>
      <c r="U56" s="7" t="s">
        <v>25</v>
      </c>
      <c r="V56" s="7" t="s">
        <v>26</v>
      </c>
      <c r="W56" s="8" t="s">
        <v>27</v>
      </c>
      <c r="X56" s="9"/>
      <c r="Y56" s="10"/>
      <c r="Z56" s="11"/>
    </row>
    <row r="57" spans="1:26" x14ac:dyDescent="0.25">
      <c r="A57" s="17" t="s">
        <v>29</v>
      </c>
      <c r="B57" s="16">
        <v>3.3887</v>
      </c>
      <c r="C57">
        <v>3.6916000000000002</v>
      </c>
      <c r="D57" s="16">
        <v>3.9022999999999999</v>
      </c>
      <c r="E57" s="16">
        <v>3.9388000000000001</v>
      </c>
      <c r="F57" s="16">
        <v>3.4504000000000001</v>
      </c>
      <c r="G57" s="16">
        <v>3.8883000000000001</v>
      </c>
      <c r="H57">
        <v>4.3723999999999998</v>
      </c>
      <c r="I57" s="16">
        <v>3.6953</v>
      </c>
      <c r="J57" s="16">
        <v>4.2436999999999996</v>
      </c>
      <c r="K57" s="9">
        <v>4.2374000000000001</v>
      </c>
      <c r="L57" s="16">
        <v>3.5779999999999998</v>
      </c>
      <c r="M57" s="9">
        <v>3.9306999999999999</v>
      </c>
      <c r="N57" s="16">
        <v>3.9628000000000001</v>
      </c>
      <c r="O57" s="16">
        <v>3.8624999999999998</v>
      </c>
      <c r="P57" s="16">
        <v>3.9355000000000002</v>
      </c>
      <c r="Q57" s="16">
        <v>3.5068999999999999</v>
      </c>
      <c r="R57" s="16">
        <v>3.8704000000000001</v>
      </c>
      <c r="S57" s="16">
        <v>3.5937999999999999</v>
      </c>
      <c r="T57" s="16">
        <v>3.4832999999999998</v>
      </c>
      <c r="U57" s="16">
        <v>3.5341999999999998</v>
      </c>
      <c r="V57" s="16">
        <v>4.1039000000000003</v>
      </c>
      <c r="W57" s="18">
        <v>1</v>
      </c>
      <c r="X57" s="9"/>
      <c r="Y57" s="10"/>
      <c r="Z57" s="11"/>
    </row>
    <row r="58" spans="1:26" x14ac:dyDescent="0.25">
      <c r="A58" s="17"/>
      <c r="B58" s="16">
        <v>3.3464999999999998</v>
      </c>
      <c r="C58">
        <v>3.5305</v>
      </c>
      <c r="D58" s="16">
        <v>4.0393999999999997</v>
      </c>
      <c r="E58" s="16">
        <v>4.0155000000000003</v>
      </c>
      <c r="F58" s="16">
        <v>3.4129</v>
      </c>
      <c r="G58" s="16">
        <v>3.2791999999999999</v>
      </c>
      <c r="H58">
        <v>4.2557</v>
      </c>
      <c r="I58" s="16">
        <v>3.7313000000000001</v>
      </c>
      <c r="J58" s="16">
        <v>3.3534000000000002</v>
      </c>
      <c r="K58" s="9">
        <v>4.4776999999999996</v>
      </c>
      <c r="L58" s="16">
        <v>3.5966999999999998</v>
      </c>
      <c r="M58" s="9">
        <v>4.1337000000000002</v>
      </c>
      <c r="N58" s="16">
        <v>3.4676</v>
      </c>
      <c r="O58" s="16">
        <v>3.6284000000000001</v>
      </c>
      <c r="P58" s="16">
        <v>3.8372999999999999</v>
      </c>
      <c r="Q58" s="16">
        <v>3.661</v>
      </c>
      <c r="R58" s="16">
        <v>3.5634000000000001</v>
      </c>
      <c r="S58" s="16">
        <v>3.4822000000000002</v>
      </c>
      <c r="T58" s="16">
        <v>3.6168</v>
      </c>
      <c r="U58" s="16">
        <v>3.4990999999999999</v>
      </c>
      <c r="V58" s="16">
        <v>4.1007999999999996</v>
      </c>
      <c r="W58" s="18">
        <v>2</v>
      </c>
      <c r="X58" s="9"/>
      <c r="Y58" s="10"/>
      <c r="Z58" s="11"/>
    </row>
    <row r="59" spans="1:26" x14ac:dyDescent="0.25">
      <c r="A59" s="17"/>
      <c r="B59" s="16">
        <v>3.2894999999999999</v>
      </c>
      <c r="C59">
        <v>3.4359000000000002</v>
      </c>
      <c r="D59" s="16">
        <v>4.1120000000000001</v>
      </c>
      <c r="E59" s="16">
        <v>3.5604</v>
      </c>
      <c r="F59" s="16">
        <v>3.2551999999999999</v>
      </c>
      <c r="G59" s="16">
        <v>3.4472</v>
      </c>
      <c r="H59">
        <v>4.0834999999999999</v>
      </c>
      <c r="I59" s="16">
        <v>3.5059999999999998</v>
      </c>
      <c r="J59" s="16">
        <v>3.2907000000000002</v>
      </c>
      <c r="K59" s="9">
        <v>4.0125000000000002</v>
      </c>
      <c r="L59" s="16">
        <v>3.2454000000000001</v>
      </c>
      <c r="M59" s="9">
        <v>3.9590999999999998</v>
      </c>
      <c r="N59" s="16">
        <v>3.5728</v>
      </c>
      <c r="O59" s="16">
        <v>3.5289000000000001</v>
      </c>
      <c r="P59" s="16">
        <v>3.7650000000000001</v>
      </c>
      <c r="Q59" s="16">
        <v>3.2145999999999999</v>
      </c>
      <c r="R59" s="16">
        <v>3.6154999999999999</v>
      </c>
      <c r="S59" s="16">
        <v>3.6375000000000002</v>
      </c>
      <c r="T59" s="16">
        <v>3.3319999999999999</v>
      </c>
      <c r="U59" s="16">
        <v>3.2035999999999998</v>
      </c>
      <c r="V59" s="16">
        <v>3.5366</v>
      </c>
      <c r="W59" s="18">
        <v>3</v>
      </c>
      <c r="X59" s="9"/>
      <c r="Y59" s="10"/>
      <c r="Z59" s="11"/>
    </row>
    <row r="60" spans="1:26" x14ac:dyDescent="0.25">
      <c r="A60" s="17"/>
      <c r="B60" s="16">
        <v>3.3386</v>
      </c>
      <c r="C60">
        <v>3.7241</v>
      </c>
      <c r="D60" s="16">
        <v>4.1726999999999999</v>
      </c>
      <c r="E60" s="16">
        <v>4.0472000000000001</v>
      </c>
      <c r="F60" s="16">
        <v>3.7427999999999999</v>
      </c>
      <c r="G60" s="16">
        <v>3.5548000000000002</v>
      </c>
      <c r="H60">
        <v>4.2218999999999998</v>
      </c>
      <c r="I60" s="16">
        <v>3.5392999999999999</v>
      </c>
      <c r="J60" s="16">
        <v>3.5693000000000001</v>
      </c>
      <c r="K60" s="9">
        <v>4.3699000000000003</v>
      </c>
      <c r="L60" s="16">
        <v>3.5796000000000001</v>
      </c>
      <c r="M60" s="9">
        <v>4.0823999999999998</v>
      </c>
      <c r="N60" s="16">
        <v>3.5499000000000001</v>
      </c>
      <c r="O60" s="16">
        <v>3.8610000000000002</v>
      </c>
      <c r="P60" s="16">
        <v>3.5979999999999999</v>
      </c>
      <c r="Q60" s="16">
        <v>3.1631999999999998</v>
      </c>
      <c r="R60" s="16">
        <v>3.8607</v>
      </c>
      <c r="S60" s="16">
        <v>4.0387000000000004</v>
      </c>
      <c r="T60" s="16">
        <v>3.4422999999999999</v>
      </c>
      <c r="U60" s="16">
        <v>3.1484000000000001</v>
      </c>
      <c r="V60" s="16">
        <v>3.9563999999999999</v>
      </c>
      <c r="W60" s="18">
        <v>4</v>
      </c>
      <c r="X60" s="9"/>
      <c r="Y60" s="10"/>
      <c r="Z60" s="11"/>
    </row>
    <row r="61" spans="1:26" x14ac:dyDescent="0.25">
      <c r="A61" s="17"/>
      <c r="B61" s="16">
        <v>3.2919999999999998</v>
      </c>
      <c r="C61">
        <v>3.7307999999999999</v>
      </c>
      <c r="D61" s="16">
        <v>4.1634000000000002</v>
      </c>
      <c r="E61" s="16">
        <v>3.5316999999999998</v>
      </c>
      <c r="F61" s="16">
        <v>3.5596999999999999</v>
      </c>
      <c r="G61" s="16">
        <v>3.681</v>
      </c>
      <c r="H61">
        <v>4.1117999999999997</v>
      </c>
      <c r="I61" s="16">
        <v>3.9047000000000001</v>
      </c>
      <c r="J61" s="16">
        <v>3.4043000000000001</v>
      </c>
      <c r="K61" s="9">
        <v>4.3475999999999999</v>
      </c>
      <c r="L61" s="16">
        <v>3.6122999999999998</v>
      </c>
      <c r="M61" s="9">
        <v>4.0419</v>
      </c>
      <c r="N61" s="16">
        <v>3.6644999999999999</v>
      </c>
      <c r="O61" s="16">
        <v>3.2734000000000001</v>
      </c>
      <c r="P61" s="16">
        <v>2.9952999999999999</v>
      </c>
      <c r="Q61" s="16">
        <v>3.1328</v>
      </c>
      <c r="R61" s="16">
        <v>3.8532000000000002</v>
      </c>
      <c r="S61" s="16">
        <v>4.0149999999999997</v>
      </c>
      <c r="T61" s="16">
        <v>3.7942999999999998</v>
      </c>
      <c r="U61" s="16">
        <v>3.4135</v>
      </c>
      <c r="V61" s="16">
        <v>4.1390000000000002</v>
      </c>
      <c r="W61" s="18">
        <v>5</v>
      </c>
      <c r="X61" s="9"/>
      <c r="Y61" s="10"/>
      <c r="Z61" s="11"/>
    </row>
    <row r="62" spans="1:26" ht="15.75" thickBot="1" x14ac:dyDescent="0.3">
      <c r="A62" s="17"/>
      <c r="B62" s="22">
        <v>3.2942999999999998</v>
      </c>
      <c r="C62" s="60">
        <v>3.9881000000000002</v>
      </c>
      <c r="D62" s="22">
        <v>4.1260000000000003</v>
      </c>
      <c r="E62" s="22">
        <v>4.0499000000000001</v>
      </c>
      <c r="F62" s="22">
        <v>3.536</v>
      </c>
      <c r="G62" s="22">
        <v>3.8843000000000001</v>
      </c>
      <c r="H62" s="60">
        <v>4.1463000000000001</v>
      </c>
      <c r="I62" s="22">
        <v>4.1387999999999998</v>
      </c>
      <c r="J62" s="22">
        <v>3.7711999999999999</v>
      </c>
      <c r="K62" s="23">
        <v>4.8144999999999998</v>
      </c>
      <c r="L62" s="22">
        <v>3.6585999999999999</v>
      </c>
      <c r="M62" s="23">
        <v>4.21</v>
      </c>
      <c r="N62" s="22">
        <v>3.8365</v>
      </c>
      <c r="O62" s="22">
        <v>3.8605999999999998</v>
      </c>
      <c r="P62" s="22">
        <v>3.2639</v>
      </c>
      <c r="Q62" s="22">
        <v>3.5488</v>
      </c>
      <c r="R62" s="22">
        <v>3.9407999999999999</v>
      </c>
      <c r="S62" s="22">
        <v>4.2256</v>
      </c>
      <c r="T62" s="22">
        <v>3.8212000000000002</v>
      </c>
      <c r="U62" s="22">
        <v>3.7141000000000002</v>
      </c>
      <c r="V62" s="22">
        <v>4.3232999999999997</v>
      </c>
      <c r="W62" s="18">
        <v>6</v>
      </c>
      <c r="X62" s="9"/>
      <c r="Y62" s="10"/>
      <c r="Z62" s="11"/>
    </row>
    <row r="63" spans="1:26" x14ac:dyDescent="0.25">
      <c r="A63" s="26" t="s">
        <v>31</v>
      </c>
      <c r="B63" s="16">
        <v>3.1408</v>
      </c>
      <c r="C63">
        <v>3.2795999999999998</v>
      </c>
      <c r="D63" s="16">
        <v>3.8559999999999999</v>
      </c>
      <c r="E63" s="16">
        <v>3.8984999999999999</v>
      </c>
      <c r="F63" s="16">
        <v>3.1659000000000002</v>
      </c>
      <c r="G63" s="16">
        <v>3.4740000000000002</v>
      </c>
      <c r="H63">
        <v>4.0465999999999998</v>
      </c>
      <c r="I63" s="16">
        <v>3.4426999999999999</v>
      </c>
      <c r="J63" s="16">
        <v>3.5156999999999998</v>
      </c>
      <c r="K63" s="9">
        <v>3.9807999999999999</v>
      </c>
      <c r="L63" s="16">
        <v>3.3319999999999999</v>
      </c>
      <c r="M63" s="9">
        <v>3.9447999999999999</v>
      </c>
      <c r="N63" s="16">
        <v>3.3041999999999998</v>
      </c>
      <c r="O63" s="16">
        <v>3.1943999999999999</v>
      </c>
      <c r="P63" s="16">
        <v>3.5286</v>
      </c>
      <c r="Q63" s="16">
        <v>3.2587999999999999</v>
      </c>
      <c r="R63" s="16">
        <v>3.4186000000000001</v>
      </c>
      <c r="S63" s="16">
        <v>3.3914</v>
      </c>
      <c r="T63" s="16">
        <v>3.4430999999999998</v>
      </c>
      <c r="U63" s="16">
        <v>3.3226</v>
      </c>
      <c r="V63" s="16">
        <v>3.9380000000000002</v>
      </c>
      <c r="W63" s="18">
        <v>7</v>
      </c>
      <c r="X63" s="9"/>
      <c r="Y63" s="10"/>
      <c r="Z63" s="11"/>
    </row>
    <row r="64" spans="1:26" x14ac:dyDescent="0.25">
      <c r="A64" s="26"/>
      <c r="B64" s="16">
        <v>3.2564000000000002</v>
      </c>
      <c r="C64">
        <v>3.8235999999999999</v>
      </c>
      <c r="D64" s="16">
        <v>4.2201000000000004</v>
      </c>
      <c r="E64" s="16">
        <v>4.5483000000000002</v>
      </c>
      <c r="F64" s="16">
        <v>4.2374999999999998</v>
      </c>
      <c r="G64" s="16">
        <v>4.0045000000000002</v>
      </c>
      <c r="H64">
        <v>4.3743999999999996</v>
      </c>
      <c r="I64" s="16">
        <v>3.5853999999999999</v>
      </c>
      <c r="J64" s="16">
        <v>4.0359999999999996</v>
      </c>
      <c r="K64" s="9">
        <v>4.5970000000000004</v>
      </c>
      <c r="L64" s="16">
        <v>3.7898000000000001</v>
      </c>
      <c r="M64" s="9">
        <v>4.2912999999999997</v>
      </c>
      <c r="N64" s="16">
        <v>4.0293000000000001</v>
      </c>
      <c r="O64" s="16">
        <v>4.2430000000000003</v>
      </c>
      <c r="P64" s="16">
        <v>4.7605000000000004</v>
      </c>
      <c r="Q64" s="16">
        <v>3.5066999999999999</v>
      </c>
      <c r="R64" s="16">
        <v>4.2062999999999997</v>
      </c>
      <c r="S64" s="16">
        <v>3.8957999999999999</v>
      </c>
      <c r="T64" s="16">
        <v>3.6166999999999998</v>
      </c>
      <c r="U64" s="16">
        <v>3.8679999999999999</v>
      </c>
      <c r="V64" s="16">
        <v>4.3781999999999996</v>
      </c>
      <c r="W64" s="18">
        <v>8</v>
      </c>
      <c r="X64" s="9"/>
      <c r="Y64" s="10"/>
      <c r="Z64" s="11"/>
    </row>
    <row r="65" spans="1:26" x14ac:dyDescent="0.25">
      <c r="A65" s="26"/>
      <c r="B65" s="16">
        <v>3.3214999999999999</v>
      </c>
      <c r="C65">
        <v>3.4883999999999999</v>
      </c>
      <c r="D65" s="16">
        <v>4.0284000000000004</v>
      </c>
      <c r="E65" s="16">
        <v>3.9077000000000002</v>
      </c>
      <c r="F65" s="16">
        <v>3.4607999999999999</v>
      </c>
      <c r="G65" s="16">
        <v>3.5164</v>
      </c>
      <c r="H65">
        <v>4.1654</v>
      </c>
      <c r="I65" s="16">
        <v>3.4817</v>
      </c>
      <c r="J65" s="16">
        <v>3.3969999999999998</v>
      </c>
      <c r="K65" s="9">
        <v>4.0957999999999997</v>
      </c>
      <c r="L65" s="16">
        <v>3.6680000000000001</v>
      </c>
      <c r="M65" s="9">
        <v>3.9333999999999998</v>
      </c>
      <c r="N65" s="16">
        <v>3.7561</v>
      </c>
      <c r="O65" s="16">
        <v>3.4483000000000001</v>
      </c>
      <c r="P65" s="16">
        <v>3.6962999999999999</v>
      </c>
      <c r="Q65" s="16">
        <v>3.4933999999999998</v>
      </c>
      <c r="R65" s="16">
        <v>3.609</v>
      </c>
      <c r="S65" s="16">
        <v>3.4618000000000002</v>
      </c>
      <c r="T65" s="16">
        <v>3.5849000000000002</v>
      </c>
      <c r="U65" s="16">
        <v>3.4479000000000002</v>
      </c>
      <c r="V65" s="16">
        <v>4.0702999999999996</v>
      </c>
      <c r="W65" s="18">
        <v>9</v>
      </c>
      <c r="X65" s="9"/>
      <c r="Y65" s="10"/>
      <c r="Z65" s="11"/>
    </row>
    <row r="66" spans="1:26" x14ac:dyDescent="0.25">
      <c r="A66" s="26"/>
      <c r="B66" s="16">
        <v>3.2425000000000002</v>
      </c>
      <c r="C66">
        <v>3.3525999999999998</v>
      </c>
      <c r="D66" s="16">
        <v>4.2392000000000003</v>
      </c>
      <c r="E66" s="16">
        <v>3.5448</v>
      </c>
      <c r="F66" s="16">
        <v>3.2753999999999999</v>
      </c>
      <c r="G66" s="16">
        <v>3.0512999999999999</v>
      </c>
      <c r="H66">
        <v>4.2439</v>
      </c>
      <c r="I66" s="16">
        <v>3.3748999999999998</v>
      </c>
      <c r="J66" s="16">
        <v>3.2646000000000002</v>
      </c>
      <c r="K66" s="9">
        <v>4.3083</v>
      </c>
      <c r="L66" s="16">
        <v>3.2839</v>
      </c>
      <c r="M66" s="9">
        <v>4.1600999999999999</v>
      </c>
      <c r="N66" s="16">
        <v>3.4630000000000001</v>
      </c>
      <c r="O66" s="16">
        <v>3.3485</v>
      </c>
      <c r="P66" s="16">
        <v>3.2471999999999999</v>
      </c>
      <c r="Q66" s="16">
        <v>3.0975000000000001</v>
      </c>
      <c r="R66" s="16">
        <v>3.5167999999999999</v>
      </c>
      <c r="S66" s="16">
        <v>3.3696000000000002</v>
      </c>
      <c r="T66" s="16">
        <v>3.4127000000000001</v>
      </c>
      <c r="U66" s="16">
        <v>3.1913999999999998</v>
      </c>
      <c r="V66" s="16">
        <v>3.6814</v>
      </c>
      <c r="W66" s="18">
        <v>10</v>
      </c>
      <c r="X66" s="9"/>
      <c r="Y66" s="10"/>
      <c r="Z66" s="11"/>
    </row>
    <row r="67" spans="1:26" x14ac:dyDescent="0.25">
      <c r="A67" s="26"/>
      <c r="B67" s="16">
        <v>3.3773</v>
      </c>
      <c r="C67">
        <v>3.9413</v>
      </c>
      <c r="D67" s="16">
        <v>4.32</v>
      </c>
      <c r="E67" s="16">
        <v>3.9224999999999999</v>
      </c>
      <c r="F67" s="16">
        <v>3.8672</v>
      </c>
      <c r="G67" s="16">
        <v>3.8294999999999999</v>
      </c>
      <c r="H67">
        <v>4.4215</v>
      </c>
      <c r="I67" s="16">
        <v>3.8397000000000001</v>
      </c>
      <c r="J67" s="16">
        <v>3.8816999999999999</v>
      </c>
      <c r="K67" s="9">
        <v>4.2709999999999999</v>
      </c>
      <c r="L67" s="16">
        <v>3.782</v>
      </c>
      <c r="M67" s="9">
        <v>4.2439999999999998</v>
      </c>
      <c r="N67" s="16">
        <v>3.8576999999999999</v>
      </c>
      <c r="O67" s="16">
        <v>3.7147999999999999</v>
      </c>
      <c r="P67" s="16">
        <v>3.8142</v>
      </c>
      <c r="Q67" s="16">
        <v>3.7553000000000001</v>
      </c>
      <c r="R67" s="16">
        <v>4.0979999999999999</v>
      </c>
      <c r="S67" s="16">
        <v>4.1238000000000001</v>
      </c>
      <c r="T67" s="16">
        <v>4.0265000000000004</v>
      </c>
      <c r="U67" s="16">
        <v>3.7972999999999999</v>
      </c>
      <c r="V67" s="16">
        <v>4.4084000000000003</v>
      </c>
      <c r="W67" s="18">
        <v>11</v>
      </c>
      <c r="X67" s="9"/>
      <c r="Y67" s="10"/>
      <c r="Z67" s="11"/>
    </row>
    <row r="68" spans="1:26" x14ac:dyDescent="0.25">
      <c r="A68" s="26"/>
      <c r="B68" s="16">
        <v>3.181</v>
      </c>
      <c r="C68">
        <v>3.2629999999999999</v>
      </c>
      <c r="D68" s="16">
        <v>4.1376999999999997</v>
      </c>
      <c r="E68" s="16">
        <v>3.9285999999999999</v>
      </c>
      <c r="F68" s="16">
        <v>3.6345999999999998</v>
      </c>
      <c r="G68" s="16">
        <v>3.6436000000000002</v>
      </c>
      <c r="H68">
        <v>4.0625999999999998</v>
      </c>
      <c r="I68" s="16">
        <v>3.5869</v>
      </c>
      <c r="J68" s="16">
        <v>3.5198999999999998</v>
      </c>
      <c r="K68" s="9">
        <v>4.2680999999999996</v>
      </c>
      <c r="L68" s="16">
        <v>3.5449000000000002</v>
      </c>
      <c r="M68" s="9">
        <v>4.0132000000000003</v>
      </c>
      <c r="N68" s="16">
        <v>3.4190999999999998</v>
      </c>
      <c r="O68" s="16">
        <v>3.5137999999999998</v>
      </c>
      <c r="P68" s="16">
        <v>3.7330999999999999</v>
      </c>
      <c r="Q68" s="16">
        <v>3.1644000000000001</v>
      </c>
      <c r="R68" s="16">
        <v>3.4104000000000001</v>
      </c>
      <c r="S68" s="16">
        <v>3.5956999999999999</v>
      </c>
      <c r="T68" s="16">
        <v>3.5072000000000001</v>
      </c>
      <c r="U68" s="16">
        <v>3.2679999999999998</v>
      </c>
      <c r="V68" s="16">
        <v>3.8832</v>
      </c>
      <c r="W68" s="18">
        <v>12</v>
      </c>
      <c r="X68" s="9"/>
      <c r="Y68" s="10"/>
      <c r="Z68" s="11"/>
    </row>
    <row r="69" spans="1:26" x14ac:dyDescent="0.25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0"/>
      <c r="Z69" s="11"/>
    </row>
    <row r="70" spans="1:26" ht="15.75" thickBot="1" x14ac:dyDescent="0.3">
      <c r="B70" s="28" t="s">
        <v>6</v>
      </c>
      <c r="C70" s="28" t="s">
        <v>7</v>
      </c>
      <c r="D70" s="28" t="s">
        <v>8</v>
      </c>
      <c r="E70" s="5" t="s">
        <v>9</v>
      </c>
      <c r="F70" s="5" t="s">
        <v>10</v>
      </c>
      <c r="G70" s="5" t="s">
        <v>11</v>
      </c>
      <c r="H70" s="5" t="s">
        <v>12</v>
      </c>
      <c r="I70" s="5" t="s">
        <v>13</v>
      </c>
      <c r="J70" s="5" t="s">
        <v>14</v>
      </c>
      <c r="K70" s="5" t="s">
        <v>15</v>
      </c>
      <c r="L70" s="5" t="s">
        <v>16</v>
      </c>
      <c r="M70" s="5" t="s">
        <v>17</v>
      </c>
      <c r="N70" s="5" t="s">
        <v>18</v>
      </c>
      <c r="O70" s="5" t="s">
        <v>19</v>
      </c>
      <c r="P70" s="5" t="s">
        <v>20</v>
      </c>
      <c r="Q70" s="5" t="s">
        <v>21</v>
      </c>
      <c r="R70" s="5" t="s">
        <v>22</v>
      </c>
      <c r="S70" s="5" t="s">
        <v>23</v>
      </c>
      <c r="T70" s="5" t="s">
        <v>24</v>
      </c>
      <c r="U70" s="5" t="s">
        <v>25</v>
      </c>
      <c r="V70" s="5" t="s">
        <v>26</v>
      </c>
      <c r="W70" s="9"/>
      <c r="X70" s="9"/>
      <c r="Y70" s="10"/>
      <c r="Z70" s="11"/>
    </row>
    <row r="71" spans="1:26" ht="15.75" thickBot="1" x14ac:dyDescent="0.3">
      <c r="A71" s="31" t="s">
        <v>34</v>
      </c>
      <c r="B71" s="32" t="s">
        <v>35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3" t="s">
        <v>46</v>
      </c>
      <c r="X71" s="34" t="s">
        <v>37</v>
      </c>
      <c r="Y71" s="10"/>
      <c r="Z71" s="11"/>
    </row>
    <row r="72" spans="1:26" x14ac:dyDescent="0.25">
      <c r="A72" s="36"/>
      <c r="B72" s="65">
        <v>0.13203463203463203</v>
      </c>
      <c r="C72" s="65">
        <v>0.30952380952380953</v>
      </c>
      <c r="D72" s="64">
        <v>0.48484848484848486</v>
      </c>
      <c r="E72" s="65">
        <v>0.69913419913419916</v>
      </c>
      <c r="F72" s="65">
        <v>0.69913419913419916</v>
      </c>
      <c r="G72" s="65">
        <v>0.9372294372294373</v>
      </c>
      <c r="H72" s="64">
        <v>0.9372294372294373</v>
      </c>
      <c r="I72" s="65">
        <v>0.13203463203463203</v>
      </c>
      <c r="J72" s="65" t="s">
        <v>33</v>
      </c>
      <c r="K72" s="65">
        <v>0.39393939393939392</v>
      </c>
      <c r="L72" s="65">
        <v>0.69913419913419916</v>
      </c>
      <c r="M72" s="65">
        <v>0.69913419913419916</v>
      </c>
      <c r="N72" s="65">
        <v>0.69913419913419916</v>
      </c>
      <c r="O72" s="65">
        <v>0.39393939393939392</v>
      </c>
      <c r="P72" s="65">
        <v>0.9372294372294373</v>
      </c>
      <c r="Q72" s="65">
        <v>0.9372294372294373</v>
      </c>
      <c r="R72" s="65">
        <v>0.48484848484848486</v>
      </c>
      <c r="S72" s="65">
        <v>0.24025974025974026</v>
      </c>
      <c r="T72" s="65" t="s">
        <v>33</v>
      </c>
      <c r="U72" s="65">
        <v>0.81818181818181823</v>
      </c>
      <c r="V72" s="65">
        <v>0.9372294372294373</v>
      </c>
      <c r="W72" s="40"/>
      <c r="X72" s="41" t="s">
        <v>39</v>
      </c>
      <c r="Y72" s="10"/>
      <c r="Z72" s="11"/>
    </row>
    <row r="73" spans="1:26" ht="15.75" thickBot="1" x14ac:dyDescent="0.3">
      <c r="A73" s="36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3"/>
      <c r="W73" s="44" t="s">
        <v>41</v>
      </c>
      <c r="Y73" s="10"/>
      <c r="Z73" s="11"/>
    </row>
    <row r="74" spans="1:26" x14ac:dyDescent="0.25">
      <c r="A74" s="36"/>
      <c r="B74" s="47">
        <f>AVERAGE(B57:B62)</f>
        <v>3.3249333333333326</v>
      </c>
      <c r="C74" s="47">
        <f t="shared" ref="C74:V74" si="9">AVERAGE(C57:C62)</f>
        <v>3.6835</v>
      </c>
      <c r="D74" s="47">
        <f t="shared" si="9"/>
        <v>4.0859666666666667</v>
      </c>
      <c r="E74" s="47">
        <f t="shared" si="9"/>
        <v>3.8572500000000001</v>
      </c>
      <c r="F74" s="47">
        <f t="shared" si="9"/>
        <v>3.4928333333333335</v>
      </c>
      <c r="G74" s="47">
        <f t="shared" si="9"/>
        <v>3.6224666666666665</v>
      </c>
      <c r="H74" s="47">
        <f t="shared" si="9"/>
        <v>4.1985999999999999</v>
      </c>
      <c r="I74" s="47">
        <f t="shared" si="9"/>
        <v>3.7525666666666671</v>
      </c>
      <c r="J74" s="47">
        <f t="shared" si="9"/>
        <v>3.6054333333333335</v>
      </c>
      <c r="K74" s="47">
        <f t="shared" si="9"/>
        <v>4.3765999999999998</v>
      </c>
      <c r="L74" s="47">
        <f t="shared" si="9"/>
        <v>3.5451000000000001</v>
      </c>
      <c r="M74" s="47">
        <f t="shared" si="9"/>
        <v>4.0596333333333332</v>
      </c>
      <c r="N74" s="47">
        <f t="shared" si="9"/>
        <v>3.6756833333333336</v>
      </c>
      <c r="O74" s="47">
        <f t="shared" si="9"/>
        <v>3.6691333333333334</v>
      </c>
      <c r="P74" s="47">
        <f t="shared" si="9"/>
        <v>3.5658333333333334</v>
      </c>
      <c r="Q74" s="47">
        <f t="shared" si="9"/>
        <v>3.3712166666666668</v>
      </c>
      <c r="R74" s="47">
        <f t="shared" si="9"/>
        <v>3.7839999999999994</v>
      </c>
      <c r="S74" s="47">
        <f t="shared" si="9"/>
        <v>3.8321333333333332</v>
      </c>
      <c r="T74" s="47">
        <f t="shared" si="9"/>
        <v>3.5816499999999998</v>
      </c>
      <c r="U74" s="47">
        <f t="shared" si="9"/>
        <v>3.4188166666666668</v>
      </c>
      <c r="V74" s="47">
        <f t="shared" si="9"/>
        <v>4.0266666666666664</v>
      </c>
      <c r="W74" s="48" t="s">
        <v>38</v>
      </c>
      <c r="Y74" s="10"/>
      <c r="Z74" s="11"/>
    </row>
    <row r="75" spans="1:26" x14ac:dyDescent="0.25">
      <c r="A75" s="36"/>
      <c r="B75" s="47">
        <f>STDEV(B57:B62)</f>
        <v>3.999153243708814E-2</v>
      </c>
      <c r="C75" s="47">
        <f t="shared" ref="C75:V75" si="10">STDEV(C57:C62)</f>
        <v>0.19049786350507977</v>
      </c>
      <c r="D75" s="47">
        <f t="shared" si="10"/>
        <v>0.10168666907056544</v>
      </c>
      <c r="E75" s="47">
        <f t="shared" si="10"/>
        <v>0.24453679273270937</v>
      </c>
      <c r="F75" s="47">
        <f t="shared" si="10"/>
        <v>0.16338749850177237</v>
      </c>
      <c r="G75" s="47">
        <f t="shared" si="10"/>
        <v>0.24321981553045116</v>
      </c>
      <c r="H75" s="47">
        <f t="shared" si="10"/>
        <v>0.1072634886622657</v>
      </c>
      <c r="I75" s="47">
        <f t="shared" si="10"/>
        <v>0.23762587120653902</v>
      </c>
      <c r="J75" s="47">
        <f t="shared" si="10"/>
        <v>0.35754748868740011</v>
      </c>
      <c r="K75" s="47">
        <f t="shared" si="10"/>
        <v>0.26638654620682317</v>
      </c>
      <c r="L75" s="47">
        <f t="shared" si="10"/>
        <v>0.14976875508596571</v>
      </c>
      <c r="M75" s="47">
        <f t="shared" si="10"/>
        <v>0.10550787016458384</v>
      </c>
      <c r="N75" s="47">
        <f t="shared" si="10"/>
        <v>0.18874752890214661</v>
      </c>
      <c r="O75" s="47">
        <f t="shared" si="10"/>
        <v>0.24032995374415281</v>
      </c>
      <c r="P75" s="47">
        <f t="shared" si="10"/>
        <v>0.36543718292842992</v>
      </c>
      <c r="Q75" s="47">
        <f t="shared" si="10"/>
        <v>0.22740378551525187</v>
      </c>
      <c r="R75" s="47">
        <f t="shared" si="10"/>
        <v>0.15477683289174771</v>
      </c>
      <c r="S75" s="47">
        <f t="shared" si="10"/>
        <v>0.29935406238544127</v>
      </c>
      <c r="T75" s="47">
        <f t="shared" si="10"/>
        <v>0.19761377229332985</v>
      </c>
      <c r="U75" s="47">
        <f t="shared" si="10"/>
        <v>0.21280161105279885</v>
      </c>
      <c r="V75" s="47">
        <f t="shared" si="10"/>
        <v>0.2672727420944131</v>
      </c>
      <c r="W75" s="48" t="s">
        <v>40</v>
      </c>
      <c r="Y75" s="10"/>
      <c r="Z75" s="11"/>
    </row>
    <row r="76" spans="1:26" ht="15.75" thickBot="1" x14ac:dyDescent="0.3">
      <c r="A76" s="36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9" t="s">
        <v>42</v>
      </c>
      <c r="Y76" s="10"/>
      <c r="Z76" s="11"/>
    </row>
    <row r="77" spans="1:26" x14ac:dyDescent="0.25">
      <c r="A77" s="36"/>
      <c r="B77" s="47">
        <f>AVERAGE(B63:B68)</f>
        <v>3.25325</v>
      </c>
      <c r="C77" s="47">
        <f t="shared" ref="C77:V77" si="11">AVERAGE(C63:C68)</f>
        <v>3.5247499999999996</v>
      </c>
      <c r="D77" s="47">
        <f t="shared" si="11"/>
        <v>4.1335666666666668</v>
      </c>
      <c r="E77" s="47">
        <f t="shared" si="11"/>
        <v>3.9583999999999997</v>
      </c>
      <c r="F77" s="47">
        <f t="shared" si="11"/>
        <v>3.6068999999999996</v>
      </c>
      <c r="G77" s="47">
        <f t="shared" si="11"/>
        <v>3.5865500000000003</v>
      </c>
      <c r="H77" s="47">
        <f t="shared" si="11"/>
        <v>4.2190666666666674</v>
      </c>
      <c r="I77" s="47">
        <f t="shared" si="11"/>
        <v>3.5518833333333331</v>
      </c>
      <c r="J77" s="47">
        <f t="shared" si="11"/>
        <v>3.6024833333333333</v>
      </c>
      <c r="K77" s="47">
        <f t="shared" si="11"/>
        <v>4.2534999999999998</v>
      </c>
      <c r="L77" s="47">
        <f t="shared" si="11"/>
        <v>3.5667666666666662</v>
      </c>
      <c r="M77" s="47">
        <f t="shared" si="11"/>
        <v>4.0978000000000003</v>
      </c>
      <c r="N77" s="47">
        <f t="shared" si="11"/>
        <v>3.6382333333333339</v>
      </c>
      <c r="O77" s="47">
        <f t="shared" si="11"/>
        <v>3.5771333333333328</v>
      </c>
      <c r="P77" s="47">
        <f t="shared" si="11"/>
        <v>3.7966500000000001</v>
      </c>
      <c r="Q77" s="47">
        <f t="shared" si="11"/>
        <v>3.3793500000000001</v>
      </c>
      <c r="R77" s="47">
        <f t="shared" si="11"/>
        <v>3.7098499999999999</v>
      </c>
      <c r="S77" s="47">
        <f t="shared" si="11"/>
        <v>3.6396833333333336</v>
      </c>
      <c r="T77" s="47">
        <f t="shared" si="11"/>
        <v>3.5985166666666668</v>
      </c>
      <c r="U77" s="47">
        <f t="shared" si="11"/>
        <v>3.4825333333333339</v>
      </c>
      <c r="V77" s="47">
        <f t="shared" si="11"/>
        <v>4.0599166666666671</v>
      </c>
      <c r="W77" s="48" t="s">
        <v>38</v>
      </c>
      <c r="Y77" s="10"/>
      <c r="Z77" s="11"/>
    </row>
    <row r="78" spans="1:26" ht="15.75" thickBot="1" x14ac:dyDescent="0.3">
      <c r="A78" s="50"/>
      <c r="B78" s="51">
        <f>STDEV(B63:B68)</f>
        <v>8.722042765315928E-2</v>
      </c>
      <c r="C78" s="51">
        <f t="shared" ref="C78:V78" si="12">STDEV(C63:C68)</f>
        <v>0.29065228538581978</v>
      </c>
      <c r="D78" s="51">
        <f t="shared" si="12"/>
        <v>0.1682404073540798</v>
      </c>
      <c r="E78" s="51">
        <f t="shared" si="12"/>
        <v>0.32477140268194804</v>
      </c>
      <c r="F78" s="51">
        <f t="shared" si="12"/>
        <v>0.39796939580827567</v>
      </c>
      <c r="G78" s="51">
        <f t="shared" si="12"/>
        <v>0.32895066347402313</v>
      </c>
      <c r="H78" s="51">
        <f t="shared" si="12"/>
        <v>0.15673613069955081</v>
      </c>
      <c r="I78" s="51">
        <f t="shared" si="12"/>
        <v>0.16331427882052046</v>
      </c>
      <c r="J78" s="51">
        <f t="shared" si="12"/>
        <v>0.29551262183985744</v>
      </c>
      <c r="K78" s="51">
        <f t="shared" si="12"/>
        <v>0.21011867123128322</v>
      </c>
      <c r="L78" s="51">
        <f t="shared" si="12"/>
        <v>0.21996569429496657</v>
      </c>
      <c r="M78" s="51">
        <f t="shared" si="12"/>
        <v>0.15510738215829695</v>
      </c>
      <c r="N78" s="51">
        <f t="shared" si="12"/>
        <v>0.28470887352990376</v>
      </c>
      <c r="O78" s="51">
        <f t="shared" si="12"/>
        <v>0.36924183764393054</v>
      </c>
      <c r="P78" s="51">
        <f t="shared" si="12"/>
        <v>0.51325815239506922</v>
      </c>
      <c r="Q78" s="51">
        <f t="shared" si="12"/>
        <v>0.2492946268975727</v>
      </c>
      <c r="R78" s="51">
        <f t="shared" si="12"/>
        <v>0.35186898556138746</v>
      </c>
      <c r="S78" s="51">
        <f t="shared" si="12"/>
        <v>0.30598409381316977</v>
      </c>
      <c r="T78" s="51">
        <f t="shared" si="12"/>
        <v>0.22392261535331068</v>
      </c>
      <c r="U78" s="51">
        <f t="shared" si="12"/>
        <v>0.28468365366958931</v>
      </c>
      <c r="V78" s="51">
        <f t="shared" si="12"/>
        <v>0.2871306491245173</v>
      </c>
      <c r="W78" s="52" t="s">
        <v>40</v>
      </c>
      <c r="Y78" s="53"/>
      <c r="Z78" s="54"/>
    </row>
    <row r="80" spans="1:26" x14ac:dyDescent="0.25">
      <c r="B80" s="16"/>
    </row>
    <row r="81" spans="1:26" ht="15.75" thickBot="1" x14ac:dyDescent="0.3">
      <c r="B81" s="16"/>
    </row>
    <row r="82" spans="1:26" ht="15.75" thickBot="1" x14ac:dyDescent="0.3">
      <c r="B82" s="1" t="s">
        <v>49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Y82" s="2" t="s">
        <v>63</v>
      </c>
      <c r="Z82" s="3"/>
    </row>
    <row r="83" spans="1:26" ht="15.75" thickBot="1" x14ac:dyDescent="0.3">
      <c r="B83" s="6" t="s">
        <v>6</v>
      </c>
      <c r="C83" s="6" t="s">
        <v>7</v>
      </c>
      <c r="D83" s="6" t="s">
        <v>8</v>
      </c>
      <c r="E83" s="7" t="s">
        <v>9</v>
      </c>
      <c r="F83" s="7" t="s">
        <v>10</v>
      </c>
      <c r="G83" s="7" t="s">
        <v>11</v>
      </c>
      <c r="H83" s="7" t="s">
        <v>12</v>
      </c>
      <c r="I83" s="7" t="s">
        <v>13</v>
      </c>
      <c r="J83" s="7" t="s">
        <v>14</v>
      </c>
      <c r="K83" s="7" t="s">
        <v>15</v>
      </c>
      <c r="L83" s="7" t="s">
        <v>16</v>
      </c>
      <c r="M83" s="7" t="s">
        <v>17</v>
      </c>
      <c r="N83" s="7" t="s">
        <v>18</v>
      </c>
      <c r="O83" s="7" t="s">
        <v>19</v>
      </c>
      <c r="P83" s="7" t="s">
        <v>20</v>
      </c>
      <c r="Q83" s="7" t="s">
        <v>21</v>
      </c>
      <c r="R83" s="7" t="s">
        <v>22</v>
      </c>
      <c r="S83" s="7" t="s">
        <v>23</v>
      </c>
      <c r="T83" s="7" t="s">
        <v>24</v>
      </c>
      <c r="U83" s="7" t="s">
        <v>25</v>
      </c>
      <c r="V83" s="7" t="s">
        <v>26</v>
      </c>
      <c r="W83" s="8" t="s">
        <v>27</v>
      </c>
      <c r="X83" s="9"/>
      <c r="Y83" s="10"/>
      <c r="Z83" s="11"/>
    </row>
    <row r="84" spans="1:26" x14ac:dyDescent="0.25">
      <c r="A84" s="17" t="s">
        <v>29</v>
      </c>
      <c r="B84" s="16">
        <v>12.8612</v>
      </c>
      <c r="C84">
        <v>15.1234</v>
      </c>
      <c r="D84" s="16">
        <v>30.02</v>
      </c>
      <c r="E84" s="16">
        <v>15.8329</v>
      </c>
      <c r="F84" s="16">
        <v>14.520200000000001</v>
      </c>
      <c r="G84" s="16">
        <v>14.404199999999999</v>
      </c>
      <c r="H84">
        <v>35.589300000000001</v>
      </c>
      <c r="I84" s="16">
        <v>14.7247</v>
      </c>
      <c r="J84" s="16">
        <v>15.3203</v>
      </c>
      <c r="K84" s="9">
        <v>32.132199999999997</v>
      </c>
      <c r="L84" s="16">
        <v>13.8992</v>
      </c>
      <c r="M84" s="9">
        <v>29.393999999999998</v>
      </c>
      <c r="N84" s="16">
        <v>13.736499999999999</v>
      </c>
      <c r="O84" s="16">
        <v>17.031400000000001</v>
      </c>
      <c r="P84" s="16">
        <v>18.247</v>
      </c>
      <c r="Q84" s="16">
        <v>12.1884</v>
      </c>
      <c r="R84" s="16">
        <v>13.7121</v>
      </c>
      <c r="S84" s="16">
        <v>12.325100000000001</v>
      </c>
      <c r="T84" s="16">
        <v>12.457599999999999</v>
      </c>
      <c r="U84" s="16">
        <v>12.418200000000001</v>
      </c>
      <c r="V84" s="16">
        <v>25.366800000000001</v>
      </c>
      <c r="W84" s="18">
        <v>1</v>
      </c>
      <c r="X84" s="9"/>
      <c r="Y84" s="10"/>
      <c r="Z84" s="11"/>
    </row>
    <row r="85" spans="1:26" x14ac:dyDescent="0.25">
      <c r="A85" s="17"/>
      <c r="B85" s="16">
        <v>6.9006999999999996</v>
      </c>
      <c r="C85">
        <v>10.543699999999999</v>
      </c>
      <c r="D85" s="16">
        <v>27.260999999999999</v>
      </c>
      <c r="E85" s="16">
        <v>14.4384</v>
      </c>
      <c r="F85" s="16">
        <v>10.292199999999999</v>
      </c>
      <c r="G85" s="16">
        <v>10.625999999999999</v>
      </c>
      <c r="H85">
        <v>29.179500000000001</v>
      </c>
      <c r="I85" s="16">
        <v>12.445499999999999</v>
      </c>
      <c r="J85" s="16">
        <v>10.3354</v>
      </c>
      <c r="K85" s="9">
        <v>23.977399999999999</v>
      </c>
      <c r="L85" s="16">
        <v>10.149900000000001</v>
      </c>
      <c r="M85" s="9">
        <v>20.561699999999998</v>
      </c>
      <c r="N85" s="16">
        <v>11.331899999999999</v>
      </c>
      <c r="O85" s="16">
        <v>10.9102</v>
      </c>
      <c r="P85" s="16">
        <v>17.518000000000001</v>
      </c>
      <c r="Q85" s="16">
        <v>9.1353000000000009</v>
      </c>
      <c r="R85" s="16">
        <v>10.936199999999999</v>
      </c>
      <c r="S85" s="16">
        <v>10.2736</v>
      </c>
      <c r="T85" s="16">
        <v>10.055899999999999</v>
      </c>
      <c r="U85" s="16">
        <v>7.9880000000000004</v>
      </c>
      <c r="V85" s="16">
        <v>19.775500000000001</v>
      </c>
      <c r="W85" s="18">
        <v>2</v>
      </c>
      <c r="X85" s="9"/>
      <c r="Y85" s="10"/>
      <c r="Z85" s="11"/>
    </row>
    <row r="86" spans="1:26" x14ac:dyDescent="0.25">
      <c r="A86" s="17"/>
      <c r="B86" s="16">
        <v>7.2859999999999996</v>
      </c>
      <c r="C86">
        <v>10.287800000000001</v>
      </c>
      <c r="D86" s="16">
        <v>28.802199999999999</v>
      </c>
      <c r="E86" s="16">
        <v>13.5586</v>
      </c>
      <c r="F86" s="16">
        <v>9.6795000000000009</v>
      </c>
      <c r="G86" s="16">
        <v>12.9796</v>
      </c>
      <c r="H86">
        <v>28.4755</v>
      </c>
      <c r="I86" s="16">
        <v>11.177</v>
      </c>
      <c r="J86" s="16">
        <v>12.410600000000001</v>
      </c>
      <c r="K86" s="9">
        <v>21.007899999999999</v>
      </c>
      <c r="L86" s="16">
        <v>10.069800000000001</v>
      </c>
      <c r="M86" s="9">
        <v>24.7499</v>
      </c>
      <c r="N86" s="16">
        <v>10.676399999999999</v>
      </c>
      <c r="O86" s="16">
        <v>10.3032</v>
      </c>
      <c r="P86" s="16">
        <v>16.071300000000001</v>
      </c>
      <c r="Q86" s="16">
        <v>7.7615999999999996</v>
      </c>
      <c r="R86" s="16">
        <v>12.3703</v>
      </c>
      <c r="S86" s="16">
        <v>12.8276</v>
      </c>
      <c r="T86" s="16">
        <v>10.411300000000001</v>
      </c>
      <c r="U86" s="16">
        <v>9.3062000000000005</v>
      </c>
      <c r="V86" s="16">
        <v>16.751300000000001</v>
      </c>
      <c r="W86" s="18">
        <v>3</v>
      </c>
      <c r="X86" s="9"/>
      <c r="Y86" s="10"/>
      <c r="Z86" s="11"/>
    </row>
    <row r="87" spans="1:26" x14ac:dyDescent="0.25">
      <c r="A87" s="17"/>
      <c r="B87" s="16">
        <v>7.306</v>
      </c>
      <c r="C87">
        <v>11.695499999999999</v>
      </c>
      <c r="D87" s="16">
        <v>28.2944</v>
      </c>
      <c r="E87" s="16">
        <v>17.148399999999999</v>
      </c>
      <c r="F87" s="16">
        <v>10.973699999999999</v>
      </c>
      <c r="G87" s="16">
        <v>9.7716999999999992</v>
      </c>
      <c r="H87">
        <v>29.3642</v>
      </c>
      <c r="I87" s="16">
        <v>13.1564</v>
      </c>
      <c r="J87" s="16">
        <v>12.7913</v>
      </c>
      <c r="K87" s="9">
        <v>27.003900000000002</v>
      </c>
      <c r="L87" s="16">
        <v>10.702400000000001</v>
      </c>
      <c r="M87" s="9">
        <v>23.568200000000001</v>
      </c>
      <c r="N87" s="16">
        <v>12.808</v>
      </c>
      <c r="O87" s="16">
        <v>13.321400000000001</v>
      </c>
      <c r="P87" s="16">
        <v>19.2256</v>
      </c>
      <c r="Q87" s="16">
        <v>9.6991999999999994</v>
      </c>
      <c r="R87" s="16">
        <v>11.2469</v>
      </c>
      <c r="S87" s="16">
        <v>14.566599999999999</v>
      </c>
      <c r="T87" s="16">
        <v>10.576599999999999</v>
      </c>
      <c r="U87" s="16">
        <v>7.7518000000000002</v>
      </c>
      <c r="V87" s="16">
        <v>20.0855</v>
      </c>
      <c r="W87" s="18">
        <v>4</v>
      </c>
      <c r="X87" s="9"/>
      <c r="Y87" s="10"/>
      <c r="Z87" s="11"/>
    </row>
    <row r="88" spans="1:26" x14ac:dyDescent="0.25">
      <c r="A88" s="17"/>
      <c r="B88" s="16">
        <v>8.0359999999999996</v>
      </c>
      <c r="C88">
        <v>11.704000000000001</v>
      </c>
      <c r="D88" s="16">
        <v>29.613499999999998</v>
      </c>
      <c r="E88" s="16">
        <v>14.0496</v>
      </c>
      <c r="F88" s="16">
        <v>11.3469</v>
      </c>
      <c r="G88" s="16">
        <v>11.967499999999999</v>
      </c>
      <c r="H88">
        <v>27.62</v>
      </c>
      <c r="I88" s="16">
        <v>13.4344</v>
      </c>
      <c r="J88" s="16">
        <v>12.7262</v>
      </c>
      <c r="K88" s="9">
        <v>28.161799999999999</v>
      </c>
      <c r="L88" s="16">
        <v>10.664</v>
      </c>
      <c r="M88" s="9">
        <v>26.6877</v>
      </c>
      <c r="N88" s="16">
        <v>12.7296</v>
      </c>
      <c r="O88" s="16">
        <v>11.2279</v>
      </c>
      <c r="P88" s="16">
        <v>9.2994000000000003</v>
      </c>
      <c r="Q88" s="16">
        <v>8.4504000000000001</v>
      </c>
      <c r="R88" s="16">
        <v>12.982100000000001</v>
      </c>
      <c r="S88" s="16">
        <v>12.228999999999999</v>
      </c>
      <c r="T88" s="16">
        <v>11.7096</v>
      </c>
      <c r="U88" s="16">
        <v>10.3926</v>
      </c>
      <c r="V88" s="16">
        <v>21.495799999999999</v>
      </c>
      <c r="W88" s="18">
        <v>5</v>
      </c>
      <c r="X88" s="9"/>
      <c r="Y88" s="10"/>
      <c r="Z88" s="11"/>
    </row>
    <row r="89" spans="1:26" ht="15.75" thickBot="1" x14ac:dyDescent="0.3">
      <c r="A89" s="17"/>
      <c r="B89" s="22">
        <v>10.019500000000001</v>
      </c>
      <c r="C89" s="60">
        <v>12.7354</v>
      </c>
      <c r="D89" s="22">
        <v>32.753999999999998</v>
      </c>
      <c r="E89" s="22">
        <v>17.849499999999999</v>
      </c>
      <c r="F89" s="22">
        <v>13.599</v>
      </c>
      <c r="G89" s="22">
        <v>16.0379</v>
      </c>
      <c r="H89" s="60">
        <v>33.397599999999997</v>
      </c>
      <c r="I89" s="22">
        <v>15.6538</v>
      </c>
      <c r="J89" s="22">
        <v>13.275700000000001</v>
      </c>
      <c r="K89" s="23">
        <v>31.909600000000001</v>
      </c>
      <c r="L89" s="22">
        <v>12.5595</v>
      </c>
      <c r="M89" s="23">
        <v>27.982700000000001</v>
      </c>
      <c r="N89" s="22">
        <v>13.317399999999999</v>
      </c>
      <c r="O89" s="22">
        <v>11.786799999999999</v>
      </c>
      <c r="P89" s="22">
        <v>17.3169</v>
      </c>
      <c r="Q89" s="22">
        <v>10.9314</v>
      </c>
      <c r="R89" s="22">
        <v>10.920500000000001</v>
      </c>
      <c r="S89" s="22">
        <v>14.709899999999999</v>
      </c>
      <c r="T89" s="22">
        <v>13.577500000000001</v>
      </c>
      <c r="U89" s="22">
        <v>12.743399999999999</v>
      </c>
      <c r="V89" s="22">
        <v>24.920200000000001</v>
      </c>
      <c r="W89" s="18">
        <v>6</v>
      </c>
      <c r="X89" s="9"/>
      <c r="Y89" s="10"/>
      <c r="Z89" s="11"/>
    </row>
    <row r="90" spans="1:26" x14ac:dyDescent="0.25">
      <c r="A90" s="26" t="s">
        <v>31</v>
      </c>
      <c r="B90" s="16">
        <v>12.235099999999999</v>
      </c>
      <c r="C90">
        <v>12.9133</v>
      </c>
      <c r="D90" s="16">
        <v>29.001799999999999</v>
      </c>
      <c r="E90" s="16">
        <v>16.605499999999999</v>
      </c>
      <c r="F90" s="16">
        <v>9.3651999999999997</v>
      </c>
      <c r="G90" s="16">
        <v>12.302199999999999</v>
      </c>
      <c r="H90">
        <v>31.6342</v>
      </c>
      <c r="I90" s="16">
        <v>12.54</v>
      </c>
      <c r="J90" s="16">
        <v>13.5581</v>
      </c>
      <c r="K90" s="9">
        <v>24.5352</v>
      </c>
      <c r="L90" s="16">
        <v>11.5603</v>
      </c>
      <c r="M90" s="9">
        <v>25.566600000000001</v>
      </c>
      <c r="N90" s="16">
        <v>10.4267</v>
      </c>
      <c r="O90" s="16">
        <v>13.000999999999999</v>
      </c>
      <c r="P90" s="16">
        <v>15.441800000000001</v>
      </c>
      <c r="Q90" s="16">
        <v>8.4648000000000003</v>
      </c>
      <c r="R90" s="16">
        <v>13.8218</v>
      </c>
      <c r="S90" s="16">
        <v>11.239100000000001</v>
      </c>
      <c r="T90" s="16">
        <v>10.895200000000001</v>
      </c>
      <c r="U90" s="16">
        <v>8.4963999999999995</v>
      </c>
      <c r="V90" s="16">
        <v>23.497900000000001</v>
      </c>
      <c r="W90" s="18">
        <v>7</v>
      </c>
      <c r="X90" s="9"/>
      <c r="Y90" s="10"/>
      <c r="Z90" s="11"/>
    </row>
    <row r="91" spans="1:26" x14ac:dyDescent="0.25">
      <c r="A91" s="26"/>
      <c r="B91" s="16">
        <v>9.0543999999999993</v>
      </c>
      <c r="C91">
        <v>12.877000000000001</v>
      </c>
      <c r="D91" s="16">
        <v>30.8034</v>
      </c>
      <c r="E91" s="16">
        <v>20.499600000000001</v>
      </c>
      <c r="F91" s="16">
        <v>13.8018</v>
      </c>
      <c r="G91" s="16">
        <v>17.296399999999998</v>
      </c>
      <c r="H91">
        <v>32.054600000000001</v>
      </c>
      <c r="I91" s="16">
        <v>16.932500000000001</v>
      </c>
      <c r="J91" s="16">
        <v>15.7719</v>
      </c>
      <c r="K91" s="9">
        <v>28.6569</v>
      </c>
      <c r="L91" s="16">
        <v>12.2483</v>
      </c>
      <c r="M91" s="9">
        <v>27.058800000000002</v>
      </c>
      <c r="N91" s="16">
        <v>15.912800000000001</v>
      </c>
      <c r="O91" s="16">
        <v>16.162400000000002</v>
      </c>
      <c r="P91" s="16">
        <v>20.025400000000001</v>
      </c>
      <c r="Q91" s="16">
        <v>12.746</v>
      </c>
      <c r="R91" s="16">
        <v>14.948499999999999</v>
      </c>
      <c r="S91" s="16">
        <v>13.8231</v>
      </c>
      <c r="T91" s="16">
        <v>11.4255</v>
      </c>
      <c r="U91" s="16">
        <v>12.465299999999999</v>
      </c>
      <c r="V91" s="16">
        <v>22.968499999999999</v>
      </c>
      <c r="W91" s="18">
        <v>8</v>
      </c>
      <c r="X91" s="9"/>
      <c r="Y91" s="10"/>
      <c r="Z91" s="11"/>
    </row>
    <row r="92" spans="1:26" x14ac:dyDescent="0.25">
      <c r="A92" s="26"/>
      <c r="B92" s="16">
        <v>6.5157999999999996</v>
      </c>
      <c r="C92">
        <v>10.490600000000001</v>
      </c>
      <c r="D92" s="16">
        <v>28.565899999999999</v>
      </c>
      <c r="E92" s="16">
        <v>15.2889</v>
      </c>
      <c r="F92" s="16">
        <v>10.7995</v>
      </c>
      <c r="G92" s="16">
        <v>9.6148000000000007</v>
      </c>
      <c r="H92">
        <v>28.4558</v>
      </c>
      <c r="I92" s="16">
        <v>11.561400000000001</v>
      </c>
      <c r="J92" s="16">
        <v>10.977600000000001</v>
      </c>
      <c r="K92" s="9">
        <v>21.391100000000002</v>
      </c>
      <c r="L92" s="16">
        <v>10.158099999999999</v>
      </c>
      <c r="M92" s="9">
        <v>21.8599</v>
      </c>
      <c r="N92" s="16">
        <v>10.2094</v>
      </c>
      <c r="O92" s="16">
        <v>9.9483999999999995</v>
      </c>
      <c r="P92" s="16">
        <v>17.371200000000002</v>
      </c>
      <c r="Q92" s="16">
        <v>8.1854999999999993</v>
      </c>
      <c r="R92" s="16">
        <v>10.224299999999999</v>
      </c>
      <c r="S92" s="16">
        <v>10.016400000000001</v>
      </c>
      <c r="T92" s="16">
        <v>10.386200000000001</v>
      </c>
      <c r="U92" s="16">
        <v>7.9790000000000001</v>
      </c>
      <c r="V92" s="16">
        <v>19.896999999999998</v>
      </c>
      <c r="W92" s="18">
        <v>9</v>
      </c>
      <c r="X92" s="9"/>
      <c r="Y92" s="10"/>
      <c r="Z92" s="11"/>
    </row>
    <row r="93" spans="1:26" x14ac:dyDescent="0.25">
      <c r="A93" s="26"/>
      <c r="B93" s="16">
        <v>9.3315999999999999</v>
      </c>
      <c r="C93">
        <v>11.989000000000001</v>
      </c>
      <c r="D93" s="16">
        <v>29.348099999999999</v>
      </c>
      <c r="E93" s="16">
        <v>15.0982</v>
      </c>
      <c r="F93" s="16">
        <v>11.932700000000001</v>
      </c>
      <c r="G93" s="16">
        <v>9.9143000000000008</v>
      </c>
      <c r="H93">
        <v>29.415800000000001</v>
      </c>
      <c r="I93" s="16">
        <v>11.9785</v>
      </c>
      <c r="J93" s="16">
        <v>12.402200000000001</v>
      </c>
      <c r="K93" s="9">
        <v>24.6997</v>
      </c>
      <c r="L93" s="16">
        <v>9.8284000000000002</v>
      </c>
      <c r="M93" s="9">
        <v>25.562000000000001</v>
      </c>
      <c r="N93" s="16">
        <v>11.8687</v>
      </c>
      <c r="O93" s="16">
        <v>10.7553</v>
      </c>
      <c r="P93" s="16">
        <v>13.191000000000001</v>
      </c>
      <c r="Q93" s="16">
        <v>8.9182000000000006</v>
      </c>
      <c r="R93" s="16">
        <v>13.6647</v>
      </c>
      <c r="S93" s="16">
        <v>10.095599999999999</v>
      </c>
      <c r="T93" s="16">
        <v>11.272600000000001</v>
      </c>
      <c r="U93" s="16">
        <v>7.4710000000000001</v>
      </c>
      <c r="V93" s="16">
        <v>19.0077</v>
      </c>
      <c r="W93" s="18">
        <v>10</v>
      </c>
      <c r="X93" s="9"/>
      <c r="Y93" s="10"/>
      <c r="Z93" s="11"/>
    </row>
    <row r="94" spans="1:26" x14ac:dyDescent="0.25">
      <c r="A94" s="26"/>
      <c r="B94" s="16">
        <v>7.9032</v>
      </c>
      <c r="C94">
        <v>12.056699999999999</v>
      </c>
      <c r="D94" s="16">
        <v>31.063600000000001</v>
      </c>
      <c r="E94" s="16">
        <v>16.822199999999999</v>
      </c>
      <c r="F94" s="16">
        <v>11.5275</v>
      </c>
      <c r="G94" s="16">
        <v>14.584</v>
      </c>
      <c r="H94">
        <v>33.056800000000003</v>
      </c>
      <c r="I94" s="16">
        <v>14.8574</v>
      </c>
      <c r="J94" s="16">
        <v>13.36</v>
      </c>
      <c r="K94" s="9">
        <v>27.4194</v>
      </c>
      <c r="L94" s="16">
        <v>11.1195</v>
      </c>
      <c r="M94" s="9">
        <v>27.525400000000001</v>
      </c>
      <c r="N94" s="16">
        <v>11.935499999999999</v>
      </c>
      <c r="O94" s="16">
        <v>11.636699999999999</v>
      </c>
      <c r="P94" s="16">
        <v>10.1922</v>
      </c>
      <c r="Q94" s="16">
        <v>9.8214000000000006</v>
      </c>
      <c r="R94" s="16">
        <v>16.042999999999999</v>
      </c>
      <c r="S94" s="16">
        <v>12.7723</v>
      </c>
      <c r="T94" s="16">
        <v>13.2324</v>
      </c>
      <c r="U94" s="16">
        <v>9.3994</v>
      </c>
      <c r="V94" s="16">
        <v>20.864599999999999</v>
      </c>
      <c r="W94" s="18">
        <v>11</v>
      </c>
      <c r="X94" s="9"/>
      <c r="Y94" s="10"/>
      <c r="Z94" s="11"/>
    </row>
    <row r="95" spans="1:26" x14ac:dyDescent="0.25">
      <c r="A95" s="26"/>
      <c r="B95" s="16">
        <v>5.9894999999999996</v>
      </c>
      <c r="C95">
        <v>7.7660999999999998</v>
      </c>
      <c r="D95" s="16">
        <v>27.081600000000002</v>
      </c>
      <c r="E95" s="16">
        <v>14.728400000000001</v>
      </c>
      <c r="F95" s="16">
        <v>11.3698</v>
      </c>
      <c r="G95" s="16">
        <v>11.134600000000001</v>
      </c>
      <c r="H95">
        <v>29.805599999999998</v>
      </c>
      <c r="I95" s="16">
        <v>12.9811</v>
      </c>
      <c r="J95" s="16">
        <v>12.591699999999999</v>
      </c>
      <c r="K95" s="9">
        <v>22.486999999999998</v>
      </c>
      <c r="L95" s="16">
        <v>10.008699999999999</v>
      </c>
      <c r="M95" s="9">
        <v>25.8034</v>
      </c>
      <c r="N95" s="16">
        <v>9.4338999999999995</v>
      </c>
      <c r="O95" s="16">
        <v>9.1319999999999997</v>
      </c>
      <c r="P95" s="16">
        <v>8.3788999999999998</v>
      </c>
      <c r="Q95" s="16">
        <v>8.1616</v>
      </c>
      <c r="R95" s="16">
        <v>11.1076</v>
      </c>
      <c r="S95" s="16">
        <v>11.587400000000001</v>
      </c>
      <c r="T95" s="16">
        <v>9.0696999999999992</v>
      </c>
      <c r="U95" s="16">
        <v>9.5856999999999992</v>
      </c>
      <c r="V95" s="16">
        <v>18.9712</v>
      </c>
      <c r="W95" s="18">
        <v>12</v>
      </c>
      <c r="X95" s="9"/>
      <c r="Y95" s="10"/>
      <c r="Z95" s="11"/>
    </row>
    <row r="96" spans="1:26" x14ac:dyDescent="0.25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0"/>
      <c r="Z96" s="11"/>
    </row>
    <row r="97" spans="1:26" ht="15.75" thickBot="1" x14ac:dyDescent="0.3">
      <c r="B97" s="28" t="s">
        <v>6</v>
      </c>
      <c r="C97" s="28" t="s">
        <v>7</v>
      </c>
      <c r="D97" s="28" t="s">
        <v>8</v>
      </c>
      <c r="E97" s="5" t="s">
        <v>9</v>
      </c>
      <c r="F97" s="5" t="s">
        <v>10</v>
      </c>
      <c r="G97" s="5" t="s">
        <v>11</v>
      </c>
      <c r="H97" s="5" t="s">
        <v>12</v>
      </c>
      <c r="I97" s="5" t="s">
        <v>13</v>
      </c>
      <c r="J97" s="5" t="s">
        <v>14</v>
      </c>
      <c r="K97" s="5" t="s">
        <v>15</v>
      </c>
      <c r="L97" s="5" t="s">
        <v>16</v>
      </c>
      <c r="M97" s="5" t="s">
        <v>17</v>
      </c>
      <c r="N97" s="5" t="s">
        <v>18</v>
      </c>
      <c r="O97" s="5" t="s">
        <v>19</v>
      </c>
      <c r="P97" s="5" t="s">
        <v>20</v>
      </c>
      <c r="Q97" s="5" t="s">
        <v>21</v>
      </c>
      <c r="R97" s="5" t="s">
        <v>22</v>
      </c>
      <c r="S97" s="5" t="s">
        <v>23</v>
      </c>
      <c r="T97" s="5" t="s">
        <v>24</v>
      </c>
      <c r="U97" s="5" t="s">
        <v>25</v>
      </c>
      <c r="V97" s="5" t="s">
        <v>26</v>
      </c>
      <c r="W97" s="9"/>
      <c r="X97" s="9"/>
      <c r="Y97" s="10"/>
      <c r="Z97" s="11"/>
    </row>
    <row r="98" spans="1:26" ht="15.75" thickBot="1" x14ac:dyDescent="0.3">
      <c r="A98" s="31" t="s">
        <v>34</v>
      </c>
      <c r="B98" s="32" t="s">
        <v>35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3" t="s">
        <v>46</v>
      </c>
      <c r="X98" s="34" t="s">
        <v>37</v>
      </c>
      <c r="Y98" s="10"/>
      <c r="Z98" s="11"/>
    </row>
    <row r="99" spans="1:26" x14ac:dyDescent="0.25">
      <c r="A99" s="36"/>
      <c r="B99" s="65">
        <v>0.81818181818181823</v>
      </c>
      <c r="C99" s="65">
        <v>0.9372294372294373</v>
      </c>
      <c r="D99" s="65" t="s">
        <v>33</v>
      </c>
      <c r="E99" s="65">
        <v>0.48484848484848486</v>
      </c>
      <c r="F99" s="65">
        <v>0.9372294372294373</v>
      </c>
      <c r="G99" s="65">
        <v>0.9372294372294373</v>
      </c>
      <c r="H99" s="64">
        <v>0.69913419913419916</v>
      </c>
      <c r="I99" s="65">
        <v>0.9372294372294373</v>
      </c>
      <c r="J99" s="65">
        <v>0.81818181818181823</v>
      </c>
      <c r="K99" s="65">
        <v>0.48484848484848486</v>
      </c>
      <c r="L99" s="65">
        <v>0.58874458874458879</v>
      </c>
      <c r="M99" s="65" t="s">
        <v>33</v>
      </c>
      <c r="N99" s="65">
        <v>0.24025974025974026</v>
      </c>
      <c r="O99" s="65">
        <v>0.48484848484848486</v>
      </c>
      <c r="P99" s="65">
        <v>0.39393939393939392</v>
      </c>
      <c r="Q99" s="65">
        <v>0.81818181818181823</v>
      </c>
      <c r="R99" s="65">
        <v>0.30952380952380953</v>
      </c>
      <c r="S99" s="65">
        <v>0.17965367965367965</v>
      </c>
      <c r="T99" s="65">
        <v>0.69913419913419916</v>
      </c>
      <c r="U99" s="65">
        <v>0.58874458874458879</v>
      </c>
      <c r="V99" s="65">
        <v>0.69913419913419916</v>
      </c>
      <c r="W99" s="40"/>
      <c r="X99" s="41" t="s">
        <v>39</v>
      </c>
      <c r="Y99" s="10"/>
      <c r="Z99" s="11"/>
    </row>
    <row r="100" spans="1:26" ht="15.75" thickBot="1" x14ac:dyDescent="0.3">
      <c r="A100" s="36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3"/>
      <c r="W100" s="44" t="s">
        <v>41</v>
      </c>
      <c r="Y100" s="10"/>
      <c r="Z100" s="11"/>
    </row>
    <row r="101" spans="1:26" x14ac:dyDescent="0.25">
      <c r="A101" s="36"/>
      <c r="B101" s="47">
        <f>AVERAGE(B84:B89)</f>
        <v>8.7348999999999997</v>
      </c>
      <c r="C101" s="47">
        <f t="shared" ref="C101:V101" si="13">AVERAGE(C84:C89)</f>
        <v>12.014966666666666</v>
      </c>
      <c r="D101" s="47">
        <f t="shared" si="13"/>
        <v>29.457516666666663</v>
      </c>
      <c r="E101" s="47">
        <f t="shared" si="13"/>
        <v>15.479566666666665</v>
      </c>
      <c r="F101" s="47">
        <f t="shared" si="13"/>
        <v>11.735250000000001</v>
      </c>
      <c r="G101" s="47">
        <f t="shared" si="13"/>
        <v>12.63115</v>
      </c>
      <c r="H101" s="47">
        <f t="shared" si="13"/>
        <v>30.60435</v>
      </c>
      <c r="I101" s="47">
        <f t="shared" si="13"/>
        <v>13.431966666666668</v>
      </c>
      <c r="J101" s="47">
        <f t="shared" si="13"/>
        <v>12.809916666666666</v>
      </c>
      <c r="K101" s="47">
        <f t="shared" si="13"/>
        <v>27.365466666666673</v>
      </c>
      <c r="L101" s="47">
        <f t="shared" si="13"/>
        <v>11.340800000000002</v>
      </c>
      <c r="M101" s="47">
        <f t="shared" si="13"/>
        <v>25.4907</v>
      </c>
      <c r="N101" s="47">
        <f t="shared" si="13"/>
        <v>12.433299999999997</v>
      </c>
      <c r="O101" s="47">
        <f t="shared" si="13"/>
        <v>12.430149999999998</v>
      </c>
      <c r="P101" s="47">
        <f t="shared" si="13"/>
        <v>16.279700000000002</v>
      </c>
      <c r="Q101" s="47">
        <f t="shared" si="13"/>
        <v>9.6943833333333345</v>
      </c>
      <c r="R101" s="47">
        <f t="shared" si="13"/>
        <v>12.028016666666668</v>
      </c>
      <c r="S101" s="47">
        <f t="shared" si="13"/>
        <v>12.821966666666667</v>
      </c>
      <c r="T101" s="47">
        <f t="shared" si="13"/>
        <v>11.46475</v>
      </c>
      <c r="U101" s="47">
        <f t="shared" si="13"/>
        <v>10.100033333333334</v>
      </c>
      <c r="V101" s="47">
        <f t="shared" si="13"/>
        <v>21.399183333333337</v>
      </c>
      <c r="W101" s="48" t="s">
        <v>38</v>
      </c>
      <c r="Y101" s="10"/>
      <c r="Z101" s="11"/>
    </row>
    <row r="102" spans="1:26" x14ac:dyDescent="0.25">
      <c r="A102" s="36"/>
      <c r="B102" s="47">
        <f>STDEV(B84:B89)</f>
        <v>2.3095612622314263</v>
      </c>
      <c r="C102" s="47">
        <f t="shared" ref="C102:V102" si="14">STDEV(C84:C89)</f>
        <v>1.7622639696330096</v>
      </c>
      <c r="D102" s="47">
        <f t="shared" si="14"/>
        <v>1.8875638504873589</v>
      </c>
      <c r="E102" s="47">
        <f t="shared" si="14"/>
        <v>1.7518777796029923</v>
      </c>
      <c r="F102" s="47">
        <f t="shared" si="14"/>
        <v>1.9114803715968398</v>
      </c>
      <c r="G102" s="47">
        <f t="shared" si="14"/>
        <v>2.3455737641353238</v>
      </c>
      <c r="H102" s="47">
        <f t="shared" si="14"/>
        <v>3.1514596254751539</v>
      </c>
      <c r="I102" s="47">
        <f t="shared" si="14"/>
        <v>1.5963481383039824</v>
      </c>
      <c r="J102" s="47">
        <f t="shared" si="14"/>
        <v>1.6005636624847843</v>
      </c>
      <c r="K102" s="47">
        <f t="shared" si="14"/>
        <v>4.3825431273024806</v>
      </c>
      <c r="L102" s="47">
        <f t="shared" si="14"/>
        <v>1.544664161557449</v>
      </c>
      <c r="M102" s="47">
        <f t="shared" si="14"/>
        <v>3.2068194766777998</v>
      </c>
      <c r="N102" s="47">
        <f t="shared" si="14"/>
        <v>1.1838865148315527</v>
      </c>
      <c r="O102" s="47">
        <f t="shared" si="14"/>
        <v>2.4762591429412453</v>
      </c>
      <c r="P102" s="47">
        <f t="shared" si="14"/>
        <v>3.5756338033976469</v>
      </c>
      <c r="Q102" s="47">
        <f t="shared" si="14"/>
        <v>1.6337730985870194</v>
      </c>
      <c r="R102" s="47">
        <f t="shared" si="14"/>
        <v>1.1740842906992099</v>
      </c>
      <c r="S102" s="47">
        <f t="shared" si="14"/>
        <v>1.6553385208671743</v>
      </c>
      <c r="T102" s="47">
        <f t="shared" si="14"/>
        <v>1.3706086863142253</v>
      </c>
      <c r="U102" s="47">
        <f t="shared" si="14"/>
        <v>2.1471811862687886</v>
      </c>
      <c r="V102" s="47">
        <f t="shared" si="14"/>
        <v>3.2897965319555231</v>
      </c>
      <c r="W102" s="48" t="s">
        <v>40</v>
      </c>
      <c r="Y102" s="10"/>
      <c r="Z102" s="11"/>
    </row>
    <row r="103" spans="1:26" ht="15.75" thickBot="1" x14ac:dyDescent="0.3">
      <c r="A103" s="36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9" t="s">
        <v>42</v>
      </c>
      <c r="Y103" s="10"/>
      <c r="Z103" s="11"/>
    </row>
    <row r="104" spans="1:26" x14ac:dyDescent="0.25">
      <c r="A104" s="36"/>
      <c r="B104" s="47">
        <f>AVERAGE(B90:B95)</f>
        <v>8.5049333333333319</v>
      </c>
      <c r="C104" s="47">
        <f t="shared" ref="C104:V104" si="15">AVERAGE(C90:C95)</f>
        <v>11.348783333333335</v>
      </c>
      <c r="D104" s="47">
        <f t="shared" si="15"/>
        <v>29.310733333333335</v>
      </c>
      <c r="E104" s="47">
        <f t="shared" si="15"/>
        <v>16.507133333333332</v>
      </c>
      <c r="F104" s="47">
        <f t="shared" si="15"/>
        <v>11.466083333333335</v>
      </c>
      <c r="G104" s="47">
        <f t="shared" si="15"/>
        <v>12.474383333333336</v>
      </c>
      <c r="H104" s="47">
        <f t="shared" si="15"/>
        <v>30.737133333333333</v>
      </c>
      <c r="I104" s="47">
        <f t="shared" si="15"/>
        <v>13.475149999999999</v>
      </c>
      <c r="J104" s="47">
        <f t="shared" si="15"/>
        <v>13.110250000000001</v>
      </c>
      <c r="K104" s="47">
        <f t="shared" si="15"/>
        <v>24.864883333333335</v>
      </c>
      <c r="L104" s="47">
        <f t="shared" si="15"/>
        <v>10.820549999999999</v>
      </c>
      <c r="M104" s="47">
        <f t="shared" si="15"/>
        <v>25.562683333333336</v>
      </c>
      <c r="N104" s="47">
        <f t="shared" si="15"/>
        <v>11.631166666666667</v>
      </c>
      <c r="O104" s="47">
        <f t="shared" si="15"/>
        <v>11.772633333333333</v>
      </c>
      <c r="P104" s="47">
        <f t="shared" si="15"/>
        <v>14.100083333333336</v>
      </c>
      <c r="Q104" s="47">
        <f t="shared" si="15"/>
        <v>9.3829166666666648</v>
      </c>
      <c r="R104" s="47">
        <f t="shared" si="15"/>
        <v>13.301650000000002</v>
      </c>
      <c r="S104" s="47">
        <f t="shared" si="15"/>
        <v>11.588983333333333</v>
      </c>
      <c r="T104" s="47">
        <f t="shared" si="15"/>
        <v>11.046933333333333</v>
      </c>
      <c r="U104" s="47">
        <f t="shared" si="15"/>
        <v>9.2327999999999992</v>
      </c>
      <c r="V104" s="47">
        <f t="shared" si="15"/>
        <v>20.867816666666666</v>
      </c>
      <c r="W104" s="48" t="s">
        <v>38</v>
      </c>
      <c r="Y104" s="10"/>
      <c r="Z104" s="11"/>
    </row>
    <row r="105" spans="1:26" ht="15.75" thickBot="1" x14ac:dyDescent="0.3">
      <c r="A105" s="50"/>
      <c r="B105" s="51">
        <f>STDEV(B90:B95)</f>
        <v>2.2603351093735355</v>
      </c>
      <c r="C105" s="51">
        <f t="shared" ref="C105:V105" si="16">STDEV(C90:C95)</f>
        <v>1.962971241171561</v>
      </c>
      <c r="D105" s="51">
        <f t="shared" si="16"/>
        <v>1.47792039794661</v>
      </c>
      <c r="E105" s="51">
        <f t="shared" si="16"/>
        <v>2.1298737499360518</v>
      </c>
      <c r="F105" s="51">
        <f t="shared" si="16"/>
        <v>1.4521976496560713</v>
      </c>
      <c r="G105" s="51">
        <f t="shared" si="16"/>
        <v>2.9751718339730511</v>
      </c>
      <c r="H105" s="51">
        <f t="shared" si="16"/>
        <v>1.7742298821366609</v>
      </c>
      <c r="I105" s="51">
        <f t="shared" si="16"/>
        <v>2.0437649226366648</v>
      </c>
      <c r="J105" s="51">
        <f t="shared" si="16"/>
        <v>1.5915872791022023</v>
      </c>
      <c r="K105" s="51">
        <f t="shared" si="16"/>
        <v>2.7843283652734829</v>
      </c>
      <c r="L105" s="51">
        <f t="shared" si="16"/>
        <v>0.97543562319611887</v>
      </c>
      <c r="M105" s="51">
        <f t="shared" si="16"/>
        <v>1.9929468898258851</v>
      </c>
      <c r="N105" s="51">
        <f t="shared" si="16"/>
        <v>2.3143710192332225</v>
      </c>
      <c r="O105" s="51">
        <f t="shared" si="16"/>
        <v>2.5350799866407918</v>
      </c>
      <c r="P105" s="51">
        <f t="shared" si="16"/>
        <v>4.391803931150231</v>
      </c>
      <c r="Q105" s="51">
        <f t="shared" si="16"/>
        <v>1.7599385221270392</v>
      </c>
      <c r="R105" s="51">
        <f t="shared" si="16"/>
        <v>2.2321923973976636</v>
      </c>
      <c r="S105" s="51">
        <f t="shared" si="16"/>
        <v>1.4978083047128181</v>
      </c>
      <c r="T105" s="51">
        <f t="shared" si="16"/>
        <v>1.3667147407804878</v>
      </c>
      <c r="U105" s="51">
        <f t="shared" si="16"/>
        <v>1.7787405015909439</v>
      </c>
      <c r="V105" s="51">
        <f t="shared" si="16"/>
        <v>1.9662091927530672</v>
      </c>
      <c r="W105" s="52" t="s">
        <v>40</v>
      </c>
      <c r="Y105" s="53"/>
      <c r="Z105" s="54"/>
    </row>
    <row r="108" spans="1:26" ht="15.75" thickBot="1" x14ac:dyDescent="0.3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6" ht="15.75" thickBot="1" x14ac:dyDescent="0.3">
      <c r="B109" s="1" t="s">
        <v>51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Y109" s="2" t="s">
        <v>64</v>
      </c>
      <c r="Z109" s="3"/>
    </row>
    <row r="110" spans="1:26" ht="15.75" thickBot="1" x14ac:dyDescent="0.3">
      <c r="B110" s="6" t="s">
        <v>6</v>
      </c>
      <c r="C110" s="6" t="s">
        <v>7</v>
      </c>
      <c r="D110" s="6" t="s">
        <v>8</v>
      </c>
      <c r="E110" s="7" t="s">
        <v>9</v>
      </c>
      <c r="F110" s="7" t="s">
        <v>10</v>
      </c>
      <c r="G110" s="7" t="s">
        <v>11</v>
      </c>
      <c r="H110" s="7" t="s">
        <v>12</v>
      </c>
      <c r="I110" s="7" t="s">
        <v>13</v>
      </c>
      <c r="J110" s="7" t="s">
        <v>14</v>
      </c>
      <c r="K110" s="7" t="s">
        <v>15</v>
      </c>
      <c r="L110" s="7" t="s">
        <v>16</v>
      </c>
      <c r="M110" s="7" t="s">
        <v>17</v>
      </c>
      <c r="N110" s="7" t="s">
        <v>18</v>
      </c>
      <c r="O110" s="7" t="s">
        <v>19</v>
      </c>
      <c r="P110" s="7" t="s">
        <v>20</v>
      </c>
      <c r="Q110" s="7" t="s">
        <v>21</v>
      </c>
      <c r="R110" s="7" t="s">
        <v>22</v>
      </c>
      <c r="S110" s="7" t="s">
        <v>23</v>
      </c>
      <c r="T110" s="7" t="s">
        <v>24</v>
      </c>
      <c r="U110" s="7" t="s">
        <v>25</v>
      </c>
      <c r="V110" s="7" t="s">
        <v>26</v>
      </c>
      <c r="W110" s="8" t="s">
        <v>27</v>
      </c>
      <c r="X110" s="9"/>
      <c r="Y110" s="10"/>
      <c r="Z110" s="11"/>
    </row>
    <row r="111" spans="1:26" x14ac:dyDescent="0.25">
      <c r="A111" s="17" t="s">
        <v>29</v>
      </c>
      <c r="B111" s="16">
        <v>46.127600000000001</v>
      </c>
      <c r="C111">
        <v>58.499099999999999</v>
      </c>
      <c r="D111" s="16">
        <v>117.52379999999999</v>
      </c>
      <c r="E111" s="16">
        <v>65.267399999999995</v>
      </c>
      <c r="F111" s="16">
        <v>52.192700000000002</v>
      </c>
      <c r="G111" s="16">
        <v>57.989100000000001</v>
      </c>
      <c r="H111">
        <v>155.16120000000001</v>
      </c>
      <c r="I111" s="16">
        <v>54.158200000000001</v>
      </c>
      <c r="J111" s="16">
        <v>66.169300000000007</v>
      </c>
      <c r="K111" s="9">
        <v>136.6045</v>
      </c>
      <c r="L111" s="16">
        <v>51.479199999999999</v>
      </c>
      <c r="M111" s="9">
        <v>115.6795</v>
      </c>
      <c r="N111" s="16">
        <v>55.827199999999998</v>
      </c>
      <c r="O111" s="16">
        <v>68.271199999999993</v>
      </c>
      <c r="P111" s="16">
        <v>75.357500000000002</v>
      </c>
      <c r="Q111" s="16">
        <v>42.616599999999998</v>
      </c>
      <c r="R111" s="16">
        <v>56.046399999999998</v>
      </c>
      <c r="S111" s="16">
        <v>44.587200000000003</v>
      </c>
      <c r="T111" s="16">
        <v>44.9621</v>
      </c>
      <c r="U111" s="16">
        <v>45.532400000000003</v>
      </c>
      <c r="V111" s="16">
        <v>107.3737</v>
      </c>
      <c r="W111" s="18">
        <v>1</v>
      </c>
      <c r="X111" s="9"/>
      <c r="Y111" s="10"/>
      <c r="Z111" s="11"/>
    </row>
    <row r="112" spans="1:26" x14ac:dyDescent="0.25">
      <c r="A112" s="17"/>
      <c r="B112" s="16">
        <v>24.601800000000001</v>
      </c>
      <c r="C112">
        <v>39.370399999999997</v>
      </c>
      <c r="D112" s="16">
        <v>109.4504</v>
      </c>
      <c r="E112" s="16">
        <v>60.650199999999998</v>
      </c>
      <c r="F112" s="16">
        <v>37.437800000000003</v>
      </c>
      <c r="G112" s="16">
        <v>36.5471</v>
      </c>
      <c r="H112">
        <v>122.97969999999999</v>
      </c>
      <c r="I112" s="16">
        <v>48.735399999999998</v>
      </c>
      <c r="J112" s="16">
        <v>34.911799999999999</v>
      </c>
      <c r="K112" s="9">
        <v>104.27719999999999</v>
      </c>
      <c r="L112" s="16">
        <v>38.115499999999997</v>
      </c>
      <c r="M112" s="9">
        <v>84.663700000000006</v>
      </c>
      <c r="N112" s="16">
        <v>40.2898</v>
      </c>
      <c r="O112" s="16">
        <v>42.039700000000003</v>
      </c>
      <c r="P112" s="16">
        <v>69.362099999999998</v>
      </c>
      <c r="Q112" s="16">
        <v>34.200800000000001</v>
      </c>
      <c r="R112" s="16">
        <v>40.019799999999996</v>
      </c>
      <c r="S112" s="16">
        <v>39.165300000000002</v>
      </c>
      <c r="T112" s="16">
        <v>38.1995</v>
      </c>
      <c r="U112" s="16">
        <v>28.246300000000002</v>
      </c>
      <c r="V112" s="16">
        <v>83.126000000000005</v>
      </c>
      <c r="W112" s="18">
        <v>2</v>
      </c>
      <c r="X112" s="9"/>
      <c r="Y112" s="10"/>
      <c r="Z112" s="11"/>
    </row>
    <row r="113" spans="1:26" x14ac:dyDescent="0.25">
      <c r="A113" s="17"/>
      <c r="B113" s="16">
        <v>24.425699999999999</v>
      </c>
      <c r="C113">
        <v>36.2607</v>
      </c>
      <c r="D113" s="16">
        <v>118.5715</v>
      </c>
      <c r="E113" s="16">
        <v>50.658099999999997</v>
      </c>
      <c r="F113" s="16">
        <v>33.945900000000002</v>
      </c>
      <c r="G113" s="16">
        <v>46.503300000000003</v>
      </c>
      <c r="H113">
        <v>115.5356</v>
      </c>
      <c r="I113" s="16">
        <v>42.244599999999998</v>
      </c>
      <c r="J113" s="16">
        <v>42.926600000000001</v>
      </c>
      <c r="K113" s="9">
        <v>87.94</v>
      </c>
      <c r="L113" s="16">
        <v>33.408499999999997</v>
      </c>
      <c r="M113" s="9">
        <v>97.845399999999998</v>
      </c>
      <c r="N113" s="16">
        <v>38.856400000000001</v>
      </c>
      <c r="O113" s="16">
        <v>36.2881</v>
      </c>
      <c r="P113" s="16">
        <v>63.807200000000002</v>
      </c>
      <c r="Q113" s="16">
        <v>26.687799999999999</v>
      </c>
      <c r="R113" s="16">
        <v>46.2059</v>
      </c>
      <c r="S113" s="16">
        <v>48.268000000000001</v>
      </c>
      <c r="T113" s="16">
        <v>35.184600000000003</v>
      </c>
      <c r="U113" s="16">
        <v>30.5319</v>
      </c>
      <c r="V113" s="16">
        <v>63.103700000000003</v>
      </c>
      <c r="W113" s="18">
        <v>3</v>
      </c>
      <c r="X113" s="9"/>
      <c r="Y113" s="10"/>
      <c r="Z113" s="11"/>
    </row>
    <row r="114" spans="1:26" x14ac:dyDescent="0.25">
      <c r="A114" s="17"/>
      <c r="B114" s="16">
        <v>24.798400000000001</v>
      </c>
      <c r="C114">
        <v>44.452800000000003</v>
      </c>
      <c r="D114" s="16">
        <v>118.51690000000001</v>
      </c>
      <c r="E114" s="16">
        <v>72.493200000000002</v>
      </c>
      <c r="F114" s="16">
        <v>42.41</v>
      </c>
      <c r="G114" s="16">
        <v>36.067399999999999</v>
      </c>
      <c r="H114">
        <v>123.05119999999999</v>
      </c>
      <c r="I114" s="16">
        <v>48.287199999999999</v>
      </c>
      <c r="J114" s="16">
        <v>47.544400000000003</v>
      </c>
      <c r="K114" s="9">
        <v>115.2159</v>
      </c>
      <c r="L114" s="16">
        <v>39.777200000000001</v>
      </c>
      <c r="M114" s="9">
        <v>94.633799999999994</v>
      </c>
      <c r="N114" s="16">
        <v>48.198399999999999</v>
      </c>
      <c r="O114" s="16">
        <v>53.029000000000003</v>
      </c>
      <c r="P114" s="16">
        <v>73.225399999999993</v>
      </c>
      <c r="Q114" s="16">
        <v>32.087000000000003</v>
      </c>
      <c r="R114" s="16">
        <v>44.885300000000001</v>
      </c>
      <c r="S114" s="16">
        <v>60.4255</v>
      </c>
      <c r="T114" s="16">
        <v>38.842700000000001</v>
      </c>
      <c r="U114" s="16">
        <v>25.9834</v>
      </c>
      <c r="V114" s="16">
        <v>80.492800000000003</v>
      </c>
      <c r="W114" s="18">
        <v>4</v>
      </c>
      <c r="X114" s="9"/>
      <c r="Y114" s="10"/>
      <c r="Z114" s="11"/>
    </row>
    <row r="115" spans="1:26" x14ac:dyDescent="0.25">
      <c r="A115" s="17"/>
      <c r="B115" s="16">
        <v>29.099299999999999</v>
      </c>
      <c r="C115">
        <v>44.466900000000003</v>
      </c>
      <c r="D115" s="16">
        <v>122.6992</v>
      </c>
      <c r="E115" s="16">
        <v>53.400199999999998</v>
      </c>
      <c r="F115" s="16">
        <v>43.589500000000001</v>
      </c>
      <c r="G115" s="16">
        <v>45.711399999999998</v>
      </c>
      <c r="H115">
        <v>112.465</v>
      </c>
      <c r="I115" s="16">
        <v>54.052300000000002</v>
      </c>
      <c r="J115" s="16">
        <v>45.310400000000001</v>
      </c>
      <c r="K115" s="9">
        <v>119.0022</v>
      </c>
      <c r="L115" s="16">
        <v>39.551900000000003</v>
      </c>
      <c r="M115" s="9">
        <v>106.80110000000001</v>
      </c>
      <c r="N115" s="16">
        <v>48.985199999999999</v>
      </c>
      <c r="O115" s="16">
        <v>37.256300000000003</v>
      </c>
      <c r="P115" s="16">
        <v>29.723500000000001</v>
      </c>
      <c r="Q115" s="16">
        <v>27.7621</v>
      </c>
      <c r="R115" s="16">
        <v>51.824300000000001</v>
      </c>
      <c r="S115" s="16">
        <v>50.915700000000001</v>
      </c>
      <c r="T115" s="16">
        <v>47.309800000000003</v>
      </c>
      <c r="U115" s="16">
        <v>38.679299999999998</v>
      </c>
      <c r="V115" s="16">
        <v>88.966800000000006</v>
      </c>
      <c r="W115" s="18">
        <v>5</v>
      </c>
      <c r="X115" s="9"/>
      <c r="Y115" s="10"/>
      <c r="Z115" s="11"/>
    </row>
    <row r="116" spans="1:26" ht="15.75" thickBot="1" x14ac:dyDescent="0.3">
      <c r="A116" s="17"/>
      <c r="B116" s="22">
        <v>32.810699999999997</v>
      </c>
      <c r="C116" s="60">
        <v>52.831000000000003</v>
      </c>
      <c r="D116" s="22">
        <v>134.39529999999999</v>
      </c>
      <c r="E116" s="22">
        <v>75.647199999999998</v>
      </c>
      <c r="F116" s="22">
        <v>51.546500000000002</v>
      </c>
      <c r="G116" s="22">
        <v>66.547300000000007</v>
      </c>
      <c r="H116" s="60">
        <v>136.7833</v>
      </c>
      <c r="I116" s="22">
        <v>65.538499999999999</v>
      </c>
      <c r="J116" s="22">
        <v>51.871600000000001</v>
      </c>
      <c r="K116" s="23">
        <v>142.7252</v>
      </c>
      <c r="L116" s="22">
        <v>48.170499999999997</v>
      </c>
      <c r="M116" s="23">
        <v>116.68680000000001</v>
      </c>
      <c r="N116" s="22">
        <v>54.424700000000001</v>
      </c>
      <c r="O116" s="22">
        <v>48.734299999999998</v>
      </c>
      <c r="P116" s="22">
        <v>60.5274</v>
      </c>
      <c r="Q116" s="22">
        <v>41.658799999999999</v>
      </c>
      <c r="R116" s="22">
        <v>45.823599999999999</v>
      </c>
      <c r="S116" s="22">
        <v>62.6342</v>
      </c>
      <c r="T116" s="22">
        <v>55.4268</v>
      </c>
      <c r="U116" s="22">
        <v>49.825899999999997</v>
      </c>
      <c r="V116" s="22">
        <v>110.825</v>
      </c>
      <c r="W116" s="18">
        <v>6</v>
      </c>
      <c r="X116" s="9"/>
      <c r="Y116" s="10"/>
      <c r="Z116" s="11"/>
    </row>
    <row r="117" spans="1:26" x14ac:dyDescent="0.25">
      <c r="A117" s="26" t="s">
        <v>31</v>
      </c>
      <c r="B117" s="16">
        <v>38.453699999999998</v>
      </c>
      <c r="C117">
        <v>42.3249</v>
      </c>
      <c r="D117" s="16">
        <v>111.8643</v>
      </c>
      <c r="E117" s="16">
        <v>66.701599999999999</v>
      </c>
      <c r="F117" s="16">
        <v>30.915900000000001</v>
      </c>
      <c r="G117" s="16">
        <v>43.475000000000001</v>
      </c>
      <c r="H117">
        <v>127.3822</v>
      </c>
      <c r="I117" s="16">
        <v>43.8093</v>
      </c>
      <c r="J117" s="16">
        <v>49.238100000000003</v>
      </c>
      <c r="K117" s="9">
        <v>98.117099999999994</v>
      </c>
      <c r="L117" s="16">
        <v>39.863100000000003</v>
      </c>
      <c r="M117" s="9">
        <v>100.5692</v>
      </c>
      <c r="N117" s="16">
        <v>35.835799999999999</v>
      </c>
      <c r="O117" s="16">
        <v>44.1858</v>
      </c>
      <c r="P117" s="16">
        <v>57.235399999999998</v>
      </c>
      <c r="Q117" s="16">
        <v>29.591000000000001</v>
      </c>
      <c r="R117" s="16">
        <v>47.989899999999999</v>
      </c>
      <c r="S117" s="16">
        <v>39.113799999999998</v>
      </c>
      <c r="T117" s="16">
        <v>38.093899999999998</v>
      </c>
      <c r="U117" s="16">
        <v>30.001999999999999</v>
      </c>
      <c r="V117" s="16">
        <v>94.468000000000004</v>
      </c>
      <c r="W117" s="18">
        <v>7</v>
      </c>
      <c r="X117" s="9"/>
      <c r="Y117" s="10"/>
      <c r="Z117" s="11"/>
    </row>
    <row r="118" spans="1:26" x14ac:dyDescent="0.25">
      <c r="A118" s="26"/>
      <c r="B118" s="16">
        <v>29.9636</v>
      </c>
      <c r="C118">
        <v>51.274500000000003</v>
      </c>
      <c r="D118" s="16">
        <v>129.9093</v>
      </c>
      <c r="E118" s="16">
        <v>95.5411</v>
      </c>
      <c r="F118" s="16">
        <v>60.909500000000001</v>
      </c>
      <c r="G118" s="16">
        <v>71.9559</v>
      </c>
      <c r="H118">
        <v>137.36349999999999</v>
      </c>
      <c r="I118" s="16">
        <v>61.745600000000003</v>
      </c>
      <c r="J118" s="16">
        <v>64.852599999999995</v>
      </c>
      <c r="K118" s="9">
        <v>132.89250000000001</v>
      </c>
      <c r="L118" s="16">
        <v>48.356999999999999</v>
      </c>
      <c r="M118" s="9">
        <v>115.4496</v>
      </c>
      <c r="N118" s="16">
        <v>65.376900000000006</v>
      </c>
      <c r="O118" s="16">
        <v>74.178600000000003</v>
      </c>
      <c r="P118" s="16">
        <v>98.465500000000006</v>
      </c>
      <c r="Q118" s="16">
        <v>46.53</v>
      </c>
      <c r="R118" s="16">
        <v>65.419899999999998</v>
      </c>
      <c r="S118" s="16">
        <v>57.557899999999997</v>
      </c>
      <c r="T118" s="16">
        <v>43.813400000000001</v>
      </c>
      <c r="U118" s="16">
        <v>51.4114</v>
      </c>
      <c r="V118" s="16">
        <v>104.79510000000001</v>
      </c>
      <c r="W118" s="18">
        <v>8</v>
      </c>
      <c r="X118" s="9"/>
      <c r="Y118" s="10"/>
      <c r="Z118" s="11"/>
    </row>
    <row r="119" spans="1:26" x14ac:dyDescent="0.25">
      <c r="A119" s="26"/>
      <c r="B119" s="16">
        <v>22.432500000000001</v>
      </c>
      <c r="C119">
        <v>38.514800000000001</v>
      </c>
      <c r="D119" s="16">
        <v>114.8289</v>
      </c>
      <c r="E119" s="16">
        <v>63.637799999999999</v>
      </c>
      <c r="F119" s="16">
        <v>38.847099999999998</v>
      </c>
      <c r="G119" s="16">
        <v>35.825000000000003</v>
      </c>
      <c r="H119">
        <v>116.4756</v>
      </c>
      <c r="I119" s="16">
        <v>40.813400000000001</v>
      </c>
      <c r="J119" s="16">
        <v>39.644399999999997</v>
      </c>
      <c r="K119" s="9">
        <v>89.5762</v>
      </c>
      <c r="L119" s="16">
        <v>38.334800000000001</v>
      </c>
      <c r="M119" s="9">
        <v>85.084400000000002</v>
      </c>
      <c r="N119" s="16">
        <v>40.459600000000002</v>
      </c>
      <c r="O119" s="16">
        <v>34.620699999999999</v>
      </c>
      <c r="P119" s="16">
        <v>70.534999999999997</v>
      </c>
      <c r="Q119" s="16">
        <v>28.869900000000001</v>
      </c>
      <c r="R119" s="16">
        <v>38.436500000000002</v>
      </c>
      <c r="S119" s="16">
        <v>36.510599999999997</v>
      </c>
      <c r="T119" s="16">
        <v>40.825200000000002</v>
      </c>
      <c r="U119" s="16">
        <v>27.697500000000002</v>
      </c>
      <c r="V119" s="16">
        <v>83.2483</v>
      </c>
      <c r="W119" s="18">
        <v>9</v>
      </c>
      <c r="X119" s="9"/>
      <c r="Y119" s="10"/>
      <c r="Z119" s="11"/>
    </row>
    <row r="120" spans="1:26" x14ac:dyDescent="0.25">
      <c r="A120" s="26"/>
      <c r="B120" s="16">
        <v>31.9163</v>
      </c>
      <c r="C120">
        <v>41.421700000000001</v>
      </c>
      <c r="D120" s="16">
        <v>123.3242</v>
      </c>
      <c r="E120" s="16">
        <v>52.141599999999997</v>
      </c>
      <c r="F120" s="16">
        <v>40.013300000000001</v>
      </c>
      <c r="G120" s="16">
        <v>31.351099999999999</v>
      </c>
      <c r="H120">
        <v>122.8335</v>
      </c>
      <c r="I120" s="16">
        <v>43.404899999999998</v>
      </c>
      <c r="J120" s="16">
        <v>42.223999999999997</v>
      </c>
      <c r="K120" s="9">
        <v>102.66240000000001</v>
      </c>
      <c r="L120" s="16">
        <v>33.515300000000003</v>
      </c>
      <c r="M120" s="9">
        <v>104.19750000000001</v>
      </c>
      <c r="N120" s="16">
        <v>42.9146</v>
      </c>
      <c r="O120" s="16">
        <v>37.222000000000001</v>
      </c>
      <c r="P120" s="16">
        <v>44.8932</v>
      </c>
      <c r="Q120" s="16">
        <v>29.753299999999999</v>
      </c>
      <c r="R120" s="16">
        <v>51.3782</v>
      </c>
      <c r="S120" s="16">
        <v>35.999099999999999</v>
      </c>
      <c r="T120" s="16">
        <v>39.908799999999999</v>
      </c>
      <c r="U120" s="16">
        <v>25.787500000000001</v>
      </c>
      <c r="V120" s="16">
        <v>71.705600000000004</v>
      </c>
      <c r="W120" s="18">
        <v>10</v>
      </c>
      <c r="X120" s="9"/>
      <c r="Y120" s="10"/>
      <c r="Z120" s="11"/>
    </row>
    <row r="121" spans="1:26" x14ac:dyDescent="0.25">
      <c r="A121" s="26"/>
      <c r="B121" s="16">
        <v>27.052600000000002</v>
      </c>
      <c r="C121">
        <v>49.895600000000002</v>
      </c>
      <c r="D121" s="16">
        <v>133.30279999999999</v>
      </c>
      <c r="E121" s="16">
        <v>69.535300000000007</v>
      </c>
      <c r="F121" s="16">
        <v>46.755200000000002</v>
      </c>
      <c r="G121" s="16">
        <v>59.186</v>
      </c>
      <c r="H121">
        <v>144.43960000000001</v>
      </c>
      <c r="I121" s="16">
        <v>59.852200000000003</v>
      </c>
      <c r="J121" s="16">
        <v>55.240600000000001</v>
      </c>
      <c r="K121" s="9">
        <v>116.6216</v>
      </c>
      <c r="L121" s="16">
        <v>44.030500000000004</v>
      </c>
      <c r="M121" s="9">
        <v>116.3912</v>
      </c>
      <c r="N121" s="16">
        <v>46.512300000000003</v>
      </c>
      <c r="O121" s="16">
        <v>44.904499999999999</v>
      </c>
      <c r="P121" s="16">
        <v>40.487400000000001</v>
      </c>
      <c r="Q121" s="16">
        <v>38.551000000000002</v>
      </c>
      <c r="R121" s="16">
        <v>67.650099999999995</v>
      </c>
      <c r="S121" s="16">
        <v>54.853700000000003</v>
      </c>
      <c r="T121" s="16">
        <v>54.933799999999998</v>
      </c>
      <c r="U121" s="16">
        <v>36.955399999999997</v>
      </c>
      <c r="V121" s="16">
        <v>93.809399999999997</v>
      </c>
      <c r="W121" s="18">
        <v>11</v>
      </c>
      <c r="X121" s="9"/>
      <c r="Y121" s="10"/>
      <c r="Z121" s="11"/>
    </row>
    <row r="122" spans="1:26" x14ac:dyDescent="0.25">
      <c r="A122" s="26"/>
      <c r="B122" s="16">
        <v>20.406099999999999</v>
      </c>
      <c r="C122">
        <v>26.472000000000001</v>
      </c>
      <c r="D122" s="16">
        <v>112.3091</v>
      </c>
      <c r="E122" s="16">
        <v>60.891199999999998</v>
      </c>
      <c r="F122" s="16">
        <v>43.836500000000001</v>
      </c>
      <c r="G122" s="16">
        <v>42.5839</v>
      </c>
      <c r="H122">
        <v>120.0378</v>
      </c>
      <c r="I122" s="16">
        <v>47.585700000000003</v>
      </c>
      <c r="J122" s="16">
        <v>46.0169</v>
      </c>
      <c r="K122" s="9">
        <v>94.640500000000003</v>
      </c>
      <c r="L122" s="16">
        <v>36.5458</v>
      </c>
      <c r="M122" s="9">
        <v>104.3259</v>
      </c>
      <c r="N122" s="16">
        <v>33.567100000000003</v>
      </c>
      <c r="O122" s="16">
        <v>34.101300000000002</v>
      </c>
      <c r="P122" s="16">
        <v>33.080399999999997</v>
      </c>
      <c r="Q122" s="16">
        <v>27.027799999999999</v>
      </c>
      <c r="R122" s="16">
        <v>39.055700000000002</v>
      </c>
      <c r="S122" s="16">
        <v>43.2791</v>
      </c>
      <c r="T122" s="16">
        <v>34.051000000000002</v>
      </c>
      <c r="U122" s="16">
        <v>31.720800000000001</v>
      </c>
      <c r="V122" s="16">
        <v>76.308499999999995</v>
      </c>
      <c r="W122" s="18">
        <v>12</v>
      </c>
      <c r="X122" s="9"/>
      <c r="Y122" s="10"/>
      <c r="Z122" s="11"/>
    </row>
    <row r="123" spans="1:26" x14ac:dyDescent="0.25">
      <c r="W123" s="9"/>
      <c r="X123" s="9"/>
      <c r="Y123" s="10"/>
      <c r="Z123" s="11"/>
    </row>
    <row r="124" spans="1:26" ht="15.75" thickBot="1" x14ac:dyDescent="0.3">
      <c r="B124" s="28" t="s">
        <v>6</v>
      </c>
      <c r="C124" s="28" t="s">
        <v>7</v>
      </c>
      <c r="D124" s="28" t="s">
        <v>8</v>
      </c>
      <c r="E124" s="5" t="s">
        <v>9</v>
      </c>
      <c r="F124" s="5" t="s">
        <v>10</v>
      </c>
      <c r="G124" s="5" t="s">
        <v>11</v>
      </c>
      <c r="H124" s="5" t="s">
        <v>12</v>
      </c>
      <c r="I124" s="5" t="s">
        <v>13</v>
      </c>
      <c r="J124" s="5" t="s">
        <v>14</v>
      </c>
      <c r="K124" s="5" t="s">
        <v>15</v>
      </c>
      <c r="L124" s="5" t="s">
        <v>16</v>
      </c>
      <c r="M124" s="5" t="s">
        <v>17</v>
      </c>
      <c r="N124" s="5" t="s">
        <v>18</v>
      </c>
      <c r="O124" s="5" t="s">
        <v>19</v>
      </c>
      <c r="P124" s="5" t="s">
        <v>20</v>
      </c>
      <c r="Q124" s="5" t="s">
        <v>21</v>
      </c>
      <c r="R124" s="5" t="s">
        <v>22</v>
      </c>
      <c r="S124" s="5" t="s">
        <v>23</v>
      </c>
      <c r="T124" s="5" t="s">
        <v>24</v>
      </c>
      <c r="U124" s="5" t="s">
        <v>25</v>
      </c>
      <c r="V124" s="5" t="s">
        <v>26</v>
      </c>
      <c r="W124" s="9"/>
      <c r="X124" s="9"/>
      <c r="Y124" s="10"/>
      <c r="Z124" s="11"/>
    </row>
    <row r="125" spans="1:26" ht="15.75" thickBot="1" x14ac:dyDescent="0.3">
      <c r="A125" s="31" t="s">
        <v>34</v>
      </c>
      <c r="B125" s="32" t="s">
        <v>35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3" t="s">
        <v>46</v>
      </c>
      <c r="X125" s="34" t="s">
        <v>37</v>
      </c>
      <c r="Y125" s="10"/>
      <c r="Z125" s="11"/>
    </row>
    <row r="126" spans="1:26" x14ac:dyDescent="0.25">
      <c r="A126" s="36"/>
      <c r="B126" s="65">
        <v>0.81818181818181823</v>
      </c>
      <c r="C126" s="65">
        <v>0.48484848484848486</v>
      </c>
      <c r="D126" s="65" t="s">
        <v>33</v>
      </c>
      <c r="E126" s="65">
        <v>0.69913419913419916</v>
      </c>
      <c r="F126" s="65" t="s">
        <v>33</v>
      </c>
      <c r="G126" s="65">
        <v>0.69913419913419916</v>
      </c>
      <c r="H126" s="64">
        <v>0.81818181818181823</v>
      </c>
      <c r="I126" s="65">
        <v>0.48484848484848486</v>
      </c>
      <c r="J126" s="65">
        <v>0.9372294372294373</v>
      </c>
      <c r="K126" s="65">
        <v>0.30952380952380953</v>
      </c>
      <c r="L126" s="65">
        <v>0.9372294372294373</v>
      </c>
      <c r="M126" s="65">
        <v>0.9372294372294373</v>
      </c>
      <c r="N126" s="65">
        <v>0.39393939393939392</v>
      </c>
      <c r="O126" s="65">
        <v>0.48484848484848486</v>
      </c>
      <c r="P126" s="65">
        <v>0.58874458874458879</v>
      </c>
      <c r="Q126" s="65">
        <v>0.9372294372294373</v>
      </c>
      <c r="R126" s="65">
        <v>0.81818181818181823</v>
      </c>
      <c r="S126" s="65">
        <v>0.17965367965367965</v>
      </c>
      <c r="T126" s="65">
        <v>0.69913419913419916</v>
      </c>
      <c r="U126" s="65">
        <v>0.69913419913419916</v>
      </c>
      <c r="V126" s="65">
        <v>0.9372294372294373</v>
      </c>
      <c r="W126" s="40"/>
      <c r="X126" s="41" t="s">
        <v>39</v>
      </c>
      <c r="Y126" s="10"/>
      <c r="Z126" s="11"/>
    </row>
    <row r="127" spans="1:26" ht="15.75" thickBot="1" x14ac:dyDescent="0.3">
      <c r="A127" s="36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3"/>
      <c r="W127" s="44" t="s">
        <v>41</v>
      </c>
      <c r="Y127" s="10"/>
      <c r="Z127" s="11"/>
    </row>
    <row r="128" spans="1:26" x14ac:dyDescent="0.25">
      <c r="A128" s="36"/>
      <c r="B128" s="47">
        <f>AVERAGE(B111:B116)</f>
        <v>30.31058333333333</v>
      </c>
      <c r="C128" s="47">
        <f t="shared" ref="C128:V128" si="17">AVERAGE(C111:C116)</f>
        <v>45.980150000000002</v>
      </c>
      <c r="D128" s="47">
        <f t="shared" si="17"/>
        <v>120.19285000000001</v>
      </c>
      <c r="E128" s="47">
        <f t="shared" si="17"/>
        <v>63.01938333333333</v>
      </c>
      <c r="F128" s="47">
        <f t="shared" si="17"/>
        <v>43.520399999999995</v>
      </c>
      <c r="G128" s="47">
        <f t="shared" si="17"/>
        <v>48.227599999999995</v>
      </c>
      <c r="H128" s="47">
        <f t="shared" si="17"/>
        <v>127.66266666666665</v>
      </c>
      <c r="I128" s="47">
        <f t="shared" si="17"/>
        <v>52.169366666666662</v>
      </c>
      <c r="J128" s="47">
        <f t="shared" si="17"/>
        <v>48.122350000000004</v>
      </c>
      <c r="K128" s="47">
        <f t="shared" si="17"/>
        <v>117.6275</v>
      </c>
      <c r="L128" s="47">
        <f t="shared" si="17"/>
        <v>41.750466666666661</v>
      </c>
      <c r="M128" s="47">
        <f t="shared" si="17"/>
        <v>102.71838333333335</v>
      </c>
      <c r="N128" s="47">
        <f t="shared" si="17"/>
        <v>47.763616666666657</v>
      </c>
      <c r="O128" s="47">
        <f t="shared" si="17"/>
        <v>47.603100000000005</v>
      </c>
      <c r="P128" s="47">
        <f t="shared" si="17"/>
        <v>62.00051666666667</v>
      </c>
      <c r="Q128" s="47">
        <f t="shared" si="17"/>
        <v>34.168849999999999</v>
      </c>
      <c r="R128" s="47">
        <f t="shared" si="17"/>
        <v>47.467549999999996</v>
      </c>
      <c r="S128" s="47">
        <f t="shared" si="17"/>
        <v>50.999316666666665</v>
      </c>
      <c r="T128" s="47">
        <f t="shared" si="17"/>
        <v>43.320916666666669</v>
      </c>
      <c r="U128" s="47">
        <f t="shared" si="17"/>
        <v>36.466533333333331</v>
      </c>
      <c r="V128" s="47">
        <f t="shared" si="17"/>
        <v>88.981333333333339</v>
      </c>
      <c r="W128" s="48" t="s">
        <v>38</v>
      </c>
      <c r="Y128" s="10"/>
      <c r="Z128" s="11"/>
    </row>
    <row r="129" spans="1:26" x14ac:dyDescent="0.25">
      <c r="A129" s="36"/>
      <c r="B129" s="47">
        <f>STDEV(B111:B116)</f>
        <v>8.4321056799394505</v>
      </c>
      <c r="C129" s="47">
        <f t="shared" ref="C129:V129" si="18">STDEV(C111:C116)</f>
        <v>8.3239111212819079</v>
      </c>
      <c r="D129" s="47">
        <f t="shared" si="18"/>
        <v>8.1969875009664346</v>
      </c>
      <c r="E129" s="47">
        <f t="shared" si="18"/>
        <v>10.051980682913571</v>
      </c>
      <c r="F129" s="47">
        <f t="shared" si="18"/>
        <v>7.3421237320001671</v>
      </c>
      <c r="G129" s="47">
        <f t="shared" si="18"/>
        <v>12.037502295409997</v>
      </c>
      <c r="H129" s="47">
        <f t="shared" si="18"/>
        <v>15.878198308078607</v>
      </c>
      <c r="I129" s="47">
        <f t="shared" si="18"/>
        <v>7.894288575081835</v>
      </c>
      <c r="J129" s="47">
        <f t="shared" si="18"/>
        <v>10.483366045645838</v>
      </c>
      <c r="K129" s="47">
        <f t="shared" si="18"/>
        <v>20.284500759348269</v>
      </c>
      <c r="L129" s="47">
        <f t="shared" si="18"/>
        <v>6.7437963719752902</v>
      </c>
      <c r="M129" s="47">
        <f t="shared" si="18"/>
        <v>12.608360950641588</v>
      </c>
      <c r="N129" s="47">
        <f t="shared" si="18"/>
        <v>7.0181073523897544</v>
      </c>
      <c r="O129" s="47">
        <f t="shared" si="18"/>
        <v>12.032682798611415</v>
      </c>
      <c r="P129" s="47">
        <f t="shared" si="18"/>
        <v>16.768064295370145</v>
      </c>
      <c r="Q129" s="47">
        <f t="shared" si="18"/>
        <v>6.7647838983222659</v>
      </c>
      <c r="R129" s="47">
        <f t="shared" si="18"/>
        <v>5.6393131733394668</v>
      </c>
      <c r="S129" s="47">
        <f t="shared" si="18"/>
        <v>9.0868004876120736</v>
      </c>
      <c r="T129" s="47">
        <f t="shared" si="18"/>
        <v>7.4517121032462681</v>
      </c>
      <c r="U129" s="47">
        <f t="shared" si="18"/>
        <v>9.7800526155367287</v>
      </c>
      <c r="V129" s="47">
        <f t="shared" si="18"/>
        <v>17.840499823678339</v>
      </c>
      <c r="W129" s="48" t="s">
        <v>40</v>
      </c>
      <c r="Y129" s="10"/>
      <c r="Z129" s="11"/>
    </row>
    <row r="130" spans="1:26" ht="15.75" thickBot="1" x14ac:dyDescent="0.3">
      <c r="A130" s="36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9" t="s">
        <v>42</v>
      </c>
      <c r="Y130" s="10"/>
      <c r="Z130" s="11"/>
    </row>
    <row r="131" spans="1:26" x14ac:dyDescent="0.25">
      <c r="A131" s="36"/>
      <c r="B131" s="47">
        <f>AVERAGE(B117:B122)</f>
        <v>28.370800000000003</v>
      </c>
      <c r="C131" s="47">
        <f t="shared" ref="C131:V131" si="19">AVERAGE(C117:C122)</f>
        <v>41.650583333333337</v>
      </c>
      <c r="D131" s="47">
        <f t="shared" si="19"/>
        <v>120.92309999999998</v>
      </c>
      <c r="E131" s="47">
        <f t="shared" si="19"/>
        <v>68.074766666666676</v>
      </c>
      <c r="F131" s="47">
        <f t="shared" si="19"/>
        <v>43.546250000000008</v>
      </c>
      <c r="G131" s="47">
        <f t="shared" si="19"/>
        <v>47.396149999999999</v>
      </c>
      <c r="H131" s="47">
        <f t="shared" si="19"/>
        <v>128.08870000000002</v>
      </c>
      <c r="I131" s="47">
        <f t="shared" si="19"/>
        <v>49.535183333333329</v>
      </c>
      <c r="J131" s="47">
        <f t="shared" si="19"/>
        <v>49.536099999999998</v>
      </c>
      <c r="K131" s="47">
        <f t="shared" si="19"/>
        <v>105.75171666666665</v>
      </c>
      <c r="L131" s="47">
        <f t="shared" si="19"/>
        <v>40.107750000000003</v>
      </c>
      <c r="M131" s="47">
        <f t="shared" si="19"/>
        <v>104.33630000000001</v>
      </c>
      <c r="N131" s="47">
        <f t="shared" si="19"/>
        <v>44.111050000000006</v>
      </c>
      <c r="O131" s="47">
        <f t="shared" si="19"/>
        <v>44.868816666666667</v>
      </c>
      <c r="P131" s="47">
        <f t="shared" si="19"/>
        <v>57.449483333333326</v>
      </c>
      <c r="Q131" s="47">
        <f t="shared" si="19"/>
        <v>33.387166666666673</v>
      </c>
      <c r="R131" s="47">
        <f t="shared" si="19"/>
        <v>51.655049999999996</v>
      </c>
      <c r="S131" s="47">
        <f t="shared" si="19"/>
        <v>44.552366666666671</v>
      </c>
      <c r="T131" s="47">
        <f t="shared" si="19"/>
        <v>41.937683333333332</v>
      </c>
      <c r="U131" s="47">
        <f t="shared" si="19"/>
        <v>33.929099999999998</v>
      </c>
      <c r="V131" s="47">
        <f t="shared" si="19"/>
        <v>87.389149999999987</v>
      </c>
      <c r="W131" s="48" t="s">
        <v>38</v>
      </c>
      <c r="Y131" s="10"/>
      <c r="Z131" s="11"/>
    </row>
    <row r="132" spans="1:26" ht="15.75" thickBot="1" x14ac:dyDescent="0.3">
      <c r="A132" s="50"/>
      <c r="B132" s="51">
        <f>STDEV(B117:B122)</f>
        <v>6.5910539175461018</v>
      </c>
      <c r="C132" s="51">
        <f t="shared" ref="C132:V132" si="20">STDEV(C117:C122)</f>
        <v>8.9591259786692383</v>
      </c>
      <c r="D132" s="51">
        <f t="shared" si="20"/>
        <v>9.3078050132133701</v>
      </c>
      <c r="E132" s="51">
        <f t="shared" si="20"/>
        <v>14.721238496630146</v>
      </c>
      <c r="F132" s="51">
        <f t="shared" si="20"/>
        <v>10.059359256682287</v>
      </c>
      <c r="G132" s="51">
        <f t="shared" si="20"/>
        <v>15.310455200907663</v>
      </c>
      <c r="H132" s="51">
        <f t="shared" si="20"/>
        <v>10.781198426520126</v>
      </c>
      <c r="I132" s="51">
        <f t="shared" si="20"/>
        <v>9.0085649417466858</v>
      </c>
      <c r="J132" s="51">
        <f t="shared" si="20"/>
        <v>9.2835618211977504</v>
      </c>
      <c r="K132" s="51">
        <f t="shared" si="20"/>
        <v>16.172286220496773</v>
      </c>
      <c r="L132" s="51">
        <f t="shared" si="20"/>
        <v>5.3439532792680975</v>
      </c>
      <c r="M132" s="51">
        <f t="shared" si="20"/>
        <v>11.433915519366058</v>
      </c>
      <c r="N132" s="51">
        <f t="shared" si="20"/>
        <v>11.422973357712063</v>
      </c>
      <c r="O132" s="51">
        <f t="shared" si="20"/>
        <v>15.092834721339365</v>
      </c>
      <c r="P132" s="51">
        <f t="shared" si="20"/>
        <v>24.053336342255477</v>
      </c>
      <c r="Q132" s="51">
        <f t="shared" si="20"/>
        <v>7.5876525167317901</v>
      </c>
      <c r="R132" s="51">
        <f t="shared" si="20"/>
        <v>12.588060811697707</v>
      </c>
      <c r="S132" s="51">
        <f t="shared" si="20"/>
        <v>9.4264411408901445</v>
      </c>
      <c r="T132" s="51">
        <f t="shared" si="20"/>
        <v>7.1378679238037579</v>
      </c>
      <c r="U132" s="51">
        <f t="shared" si="20"/>
        <v>9.38303253111701</v>
      </c>
      <c r="V132" s="51">
        <f t="shared" si="20"/>
        <v>12.491581217243992</v>
      </c>
      <c r="W132" s="52" t="s">
        <v>40</v>
      </c>
      <c r="Y132" s="53"/>
      <c r="Z132" s="54"/>
    </row>
    <row r="135" spans="1:26" x14ac:dyDescent="0.25"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</sheetData>
  <mergeCells count="35">
    <mergeCell ref="B109:V109"/>
    <mergeCell ref="Y109:Z132"/>
    <mergeCell ref="A111:A116"/>
    <mergeCell ref="A117:A122"/>
    <mergeCell ref="A125:A132"/>
    <mergeCell ref="B125:V125"/>
    <mergeCell ref="W125:W126"/>
    <mergeCell ref="B82:V82"/>
    <mergeCell ref="Y82:Z105"/>
    <mergeCell ref="A84:A89"/>
    <mergeCell ref="A90:A95"/>
    <mergeCell ref="A98:A105"/>
    <mergeCell ref="B98:V98"/>
    <mergeCell ref="W98:W99"/>
    <mergeCell ref="B55:V55"/>
    <mergeCell ref="Y55:Z78"/>
    <mergeCell ref="A57:A62"/>
    <mergeCell ref="A63:A68"/>
    <mergeCell ref="A71:A78"/>
    <mergeCell ref="B71:V71"/>
    <mergeCell ref="W71:W72"/>
    <mergeCell ref="B28:V28"/>
    <mergeCell ref="Y28:Z51"/>
    <mergeCell ref="A30:A35"/>
    <mergeCell ref="A36:A41"/>
    <mergeCell ref="A44:A51"/>
    <mergeCell ref="B44:V44"/>
    <mergeCell ref="W44:W45"/>
    <mergeCell ref="B1:V1"/>
    <mergeCell ref="Y1:Z24"/>
    <mergeCell ref="A3:A8"/>
    <mergeCell ref="A9:A14"/>
    <mergeCell ref="A17:A24"/>
    <mergeCell ref="B17:V17"/>
    <mergeCell ref="W17:W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AVERAGE MR DIFFUSION SCORES</vt:lpstr>
      <vt:lpstr>Average ADC to D correlation</vt:lpstr>
      <vt:lpstr>Z-direction MR DIFFUSION SCORES</vt:lpstr>
      <vt:lpstr>X-direction MR DIFFUSION SCORES</vt:lpstr>
      <vt:lpstr>Y-direction MR DIFFUSION SCORES</vt:lpstr>
    </vt:vector>
  </TitlesOfParts>
  <Company>SUND - 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Stefan Gomolka</dc:creator>
  <cp:lastModifiedBy>Ryszard Stefan Gomolka</cp:lastModifiedBy>
  <dcterms:created xsi:type="dcterms:W3CDTF">2022-12-21T09:35:56Z</dcterms:created>
  <dcterms:modified xsi:type="dcterms:W3CDTF">2022-12-21T09:36:29Z</dcterms:modified>
</cp:coreProperties>
</file>