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8_{448CDCB6-0444-45BA-837E-FC9628CCD460}" xr6:coauthVersionLast="36" xr6:coauthVersionMax="36" xr10:uidLastSave="{00000000-0000-0000-0000-000000000000}"/>
  <bookViews>
    <workbookView xWindow="0" yWindow="0" windowWidth="28800" windowHeight="12225" tabRatio="945" activeTab="2" xr2:uid="{00000000-000D-0000-FFFF-FFFF00000000}"/>
  </bookViews>
  <sheets>
    <sheet name="9EG7 siHOOK1 panel 4A" sheetId="8" r:id="rId1"/>
    <sheet name="9EG7 Rab11DN panel 4B" sheetId="9" r:id="rId2"/>
    <sheet name="9EG7 Rab4DN panel 4C" sheetId="1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9" l="1"/>
  <c r="D79" i="9"/>
  <c r="D78" i="9"/>
  <c r="D77" i="9"/>
  <c r="D40" i="8"/>
  <c r="D39" i="8"/>
  <c r="D38" i="8"/>
  <c r="D37" i="8"/>
</calcChain>
</file>

<file path=xl/sharedStrings.xml><?xml version="1.0" encoding="utf-8"?>
<sst xmlns="http://schemas.openxmlformats.org/spreadsheetml/2006/main" count="205" uniqueCount="26">
  <si>
    <t>Cav1KO</t>
  </si>
  <si>
    <t>SEM</t>
  </si>
  <si>
    <t>Cav1WT</t>
  </si>
  <si>
    <t>9EG7 (act beta1)</t>
  </si>
  <si>
    <t>Cav1KO+siRNA HOOK1 72h</t>
  </si>
  <si>
    <t>Cav1KO 1</t>
  </si>
  <si>
    <t>Cav1KO 2</t>
  </si>
  <si>
    <t>Cav1KO 3</t>
  </si>
  <si>
    <t>Cav1KO 4</t>
  </si>
  <si>
    <t>9EG7</t>
  </si>
  <si>
    <t>Cav1KO+DN Rab4</t>
  </si>
  <si>
    <t>Cav1WT+DN Rab4</t>
  </si>
  <si>
    <t>12/11/2019 Second</t>
  </si>
  <si>
    <t>12/11/2019 Third</t>
  </si>
  <si>
    <t>12/11/2019 Fourth</t>
  </si>
  <si>
    <t>17/11/2019 FIRST</t>
  </si>
  <si>
    <t>17/11/2019 SECOND</t>
  </si>
  <si>
    <t>21/11/2019 FIRST</t>
  </si>
  <si>
    <t>21/11/2019 SECOND</t>
  </si>
  <si>
    <t>29/11/2019 FIRST</t>
  </si>
  <si>
    <t>29/11/2019 SECOND</t>
  </si>
  <si>
    <t>Cav1KO+Rab4 DN S22N</t>
  </si>
  <si>
    <t>Cav1KO+DN Rab11 124I</t>
  </si>
  <si>
    <t>Cav1WT+DN Rab11 124I</t>
  </si>
  <si>
    <t>20/12/2019</t>
  </si>
  <si>
    <t>27/12/2019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</si>
</sst>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14" fontId="1" fillId="0" borderId="0" xfId="0" applyNumberFormat="1" applyFont="1" applyFill="1" applyBorder="1"/>
    <xf numFmtId="0" fontId="1" fillId="0" borderId="0" xfId="0" applyFont="1" applyFill="1" applyBorder="1"/>
    <xf numFmtId="0" fontId="2" fillId="0" borderId="6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 vertical="center"/>
    </xf>
    <xf numFmtId="0" fontId="5" fillId="0" borderId="3" xfId="0" applyFont="1" applyFill="1" applyBorder="1"/>
    <xf numFmtId="164" fontId="5" fillId="0" borderId="8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164" fontId="1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2" borderId="8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0" fillId="4" borderId="0" xfId="0" applyNumberFormat="1" applyFill="1"/>
    <xf numFmtId="164" fontId="7" fillId="0" borderId="7" xfId="0" applyNumberFormat="1" applyFont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0" fillId="0" borderId="3" xfId="0" applyBorder="1"/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/>
    <xf numFmtId="0" fontId="6" fillId="0" borderId="7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0" fillId="0" borderId="0" xfId="0" applyFill="1" applyBorder="1"/>
    <xf numFmtId="164" fontId="9" fillId="0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Border="1"/>
    <xf numFmtId="164" fontId="9" fillId="5" borderId="0" xfId="0" applyNumberFormat="1" applyFont="1" applyFill="1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Surface Int ELISA with siHOOK1 72h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35244422572163E-2"/>
          <c:y val="0.19432888597258677"/>
          <c:w val="0.60655983431758531"/>
          <c:h val="0.69827172645086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[10]Sheet1!$C$37</c:f>
              <c:strCache>
                <c:ptCount val="1"/>
                <c:pt idx="0">
                  <c:v>Cav1KO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[10]Sheet1!$D$38</c:f>
                <c:numCache>
                  <c:formatCode>General</c:formatCode>
                  <c:ptCount val="1"/>
                  <c:pt idx="0">
                    <c:v>1.4406441470616739E-4</c:v>
                  </c:pt>
                </c:numCache>
              </c:numRef>
            </c:plus>
            <c:minus>
              <c:numRef>
                <c:f>[10]Sheet1!$D$38</c:f>
                <c:numCache>
                  <c:formatCode>General</c:formatCode>
                  <c:ptCount val="1"/>
                  <c:pt idx="0">
                    <c:v>1.4406441470616739E-4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[10]Sheet1!$D$36</c:f>
              <c:strCache>
                <c:ptCount val="1"/>
                <c:pt idx="0">
                  <c:v>Beta 1 Total (1997)</c:v>
                </c:pt>
              </c:strCache>
            </c:strRef>
          </c:cat>
          <c:val>
            <c:numRef>
              <c:f>[10]Sheet1!$D$37</c:f>
              <c:numCache>
                <c:formatCode>General</c:formatCode>
                <c:ptCount val="1"/>
                <c:pt idx="0">
                  <c:v>0.9996609646624558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E-423C-A272-CDC9400BCB7B}"/>
            </c:ext>
          </c:extLst>
        </c:ser>
        <c:ser>
          <c:idx val="1"/>
          <c:order val="1"/>
          <c:tx>
            <c:strRef>
              <c:f>[10]Sheet1!$C$39</c:f>
              <c:strCache>
                <c:ptCount val="1"/>
                <c:pt idx="0">
                  <c:v>Cav1KO+siRNA HOOK1 72h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[10]Sheet1!$D$40</c:f>
                <c:numCache>
                  <c:formatCode>General</c:formatCode>
                  <c:ptCount val="1"/>
                  <c:pt idx="0">
                    <c:v>1.3156013840627222E-2</c:v>
                  </c:pt>
                </c:numCache>
              </c:numRef>
            </c:plus>
            <c:minus>
              <c:numRef>
                <c:f>[10]Sheet1!$D$40</c:f>
                <c:numCache>
                  <c:formatCode>General</c:formatCode>
                  <c:ptCount val="1"/>
                  <c:pt idx="0">
                    <c:v>1.3156013840627222E-2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[10]Sheet1!$D$36</c:f>
              <c:strCache>
                <c:ptCount val="1"/>
                <c:pt idx="0">
                  <c:v>Beta 1 Total (1997)</c:v>
                </c:pt>
              </c:strCache>
            </c:strRef>
          </c:cat>
          <c:val>
            <c:numRef>
              <c:f>[10]Sheet1!$D$39</c:f>
              <c:numCache>
                <c:formatCode>General</c:formatCode>
                <c:ptCount val="1"/>
                <c:pt idx="0">
                  <c:v>1.0000193660543766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E-423C-A272-CDC9400BC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9381120"/>
        <c:axId val="1"/>
      </c:barChart>
      <c:catAx>
        <c:axId val="90938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3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09381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59924540682417"/>
          <c:y val="0.45190908428113152"/>
          <c:w val="0.28719242125984257"/>
          <c:h val="0.1562510936132983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5-4D8B-9215-8E91DA35A87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D5-4D8B-9215-8E91DA35A874}"/>
              </c:ext>
            </c:extLst>
          </c:dPt>
          <c:errBars>
            <c:errBarType val="both"/>
            <c:errValType val="cust"/>
            <c:noEndCap val="0"/>
            <c:plus>
              <c:numRef>
                <c:f>([11]PAPER!$G$79,[11]PAPER!$D$78)</c:f>
                <c:numCache>
                  <c:formatCode>General</c:formatCode>
                  <c:ptCount val="2"/>
                  <c:pt idx="0">
                    <c:v>8.9909532727065487E-5</c:v>
                  </c:pt>
                  <c:pt idx="1">
                    <c:v>1.2096150038559576E-4</c:v>
                  </c:pt>
                </c:numCache>
              </c:numRef>
            </c:plus>
            <c:minus>
              <c:numRef>
                <c:f>([11]PAPER!$G$79,[11]PAPER!$D$78)</c:f>
                <c:numCache>
                  <c:formatCode>General</c:formatCode>
                  <c:ptCount val="2"/>
                  <c:pt idx="0">
                    <c:v>8.9909532727065487E-5</c:v>
                  </c:pt>
                  <c:pt idx="1">
                    <c:v>1.2096150038559576E-4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([11]PAPER!$F$78,[11]PAPER!$C$78)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([11]PAPER!$G$78,[11]PAPER!$D$77)</c:f>
              <c:numCache>
                <c:formatCode>General</c:formatCode>
                <c:ptCount val="2"/>
                <c:pt idx="0">
                  <c:v>1.0000783669490418</c:v>
                </c:pt>
                <c:pt idx="1">
                  <c:v>0.99981713968121699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D5-4D8B-9215-8E91DA35A874}"/>
            </c:ext>
          </c:extLst>
        </c:ser>
        <c:ser>
          <c:idx val="1"/>
          <c:order val="1"/>
          <c:tx>
            <c:v>Rab11DN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DD5-4D8B-9215-8E91DA35A874}"/>
              </c:ext>
            </c:extLst>
          </c:dPt>
          <c:errBars>
            <c:errBarType val="both"/>
            <c:errValType val="cust"/>
            <c:noEndCap val="0"/>
            <c:plus>
              <c:numRef>
                <c:f>([11]PAPER!$G$81,[11]PAPER!$D$80)</c:f>
                <c:numCache>
                  <c:formatCode>General</c:formatCode>
                  <c:ptCount val="2"/>
                  <c:pt idx="0">
                    <c:v>1.4623625261749287E-2</c:v>
                  </c:pt>
                  <c:pt idx="1">
                    <c:v>2.7158799061216696E-2</c:v>
                  </c:pt>
                </c:numCache>
              </c:numRef>
            </c:plus>
            <c:minus>
              <c:numRef>
                <c:f>([11]PAPER!$G$81,[11]PAPER!$D$80)</c:f>
                <c:numCache>
                  <c:formatCode>General</c:formatCode>
                  <c:ptCount val="2"/>
                  <c:pt idx="0">
                    <c:v>1.4623625261749287E-2</c:v>
                  </c:pt>
                  <c:pt idx="1">
                    <c:v>2.7158799061216696E-2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([11]PAPER!$F$78,[11]PAPER!$C$78)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([11]PAPER!$G$80,[11]PAPER!$D$79)</c:f>
              <c:numCache>
                <c:formatCode>General</c:formatCode>
                <c:ptCount val="2"/>
                <c:pt idx="0">
                  <c:v>0.96609339280231399</c:v>
                </c:pt>
                <c:pt idx="1">
                  <c:v>0.98787665611031761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D5-4D8B-9215-8E91DA35A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7984656"/>
        <c:axId val="1"/>
      </c:barChart>
      <c:catAx>
        <c:axId val="114798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"/>
          <c:min val="0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7984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22-47E2-888D-98AA407C9E7A}"/>
              </c:ext>
            </c:extLst>
          </c:dPt>
          <c:dPt>
            <c:idx val="1"/>
            <c:invertIfNegative val="0"/>
            <c:bubble3D val="0"/>
            <c:spPr>
              <a:solidFill>
                <a:srgbClr val="ED7D3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522-47E2-888D-98AA407C9E7A}"/>
              </c:ext>
            </c:extLst>
          </c:dPt>
          <c:errBars>
            <c:errBarType val="both"/>
            <c:errValType val="cust"/>
            <c:noEndCap val="0"/>
            <c:plus>
              <c:numRef>
                <c:f>([12]PAPER!$F$68,[12]PAPER!$C$75)</c:f>
                <c:numCache>
                  <c:formatCode>General</c:formatCode>
                  <c:ptCount val="2"/>
                  <c:pt idx="0">
                    <c:v>2.2520761180886071E-4</c:v>
                  </c:pt>
                  <c:pt idx="1">
                    <c:v>1.7792937656592244E-4</c:v>
                  </c:pt>
                </c:numCache>
              </c:numRef>
            </c:plus>
            <c:minus>
              <c:numRef>
                <c:f>([12]PAPER!$F$68,[12]PAPER!$C$75)</c:f>
                <c:numCache>
                  <c:formatCode>General</c:formatCode>
                  <c:ptCount val="2"/>
                  <c:pt idx="0">
                    <c:v>2.2520761180886071E-4</c:v>
                  </c:pt>
                  <c:pt idx="1">
                    <c:v>1.7792937656592244E-4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([12]PAPER!$E$67,[12]PAPER!$B$74)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([12]PAPER!$F$67,[12]PAPER!$C$74)</c:f>
              <c:numCache>
                <c:formatCode>General</c:formatCode>
                <c:ptCount val="2"/>
                <c:pt idx="0">
                  <c:v>1.0002502361279018</c:v>
                </c:pt>
                <c:pt idx="1">
                  <c:v>1.000217354589245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22-47E2-888D-98AA407C9E7A}"/>
            </c:ext>
          </c:extLst>
        </c:ser>
        <c:ser>
          <c:idx val="1"/>
          <c:order val="1"/>
          <c:tx>
            <c:v>Rab4 S22N</c:v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22-47E2-888D-98AA407C9E7A}"/>
              </c:ext>
            </c:extLst>
          </c:dPt>
          <c:errBars>
            <c:errBarType val="both"/>
            <c:errValType val="cust"/>
            <c:noEndCap val="0"/>
            <c:plus>
              <c:numRef>
                <c:f>([12]PAPER!$F$70,[12]PAPER!$C$77)</c:f>
                <c:numCache>
                  <c:formatCode>General</c:formatCode>
                  <c:ptCount val="2"/>
                  <c:pt idx="0">
                    <c:v>3.2862897256591521E-2</c:v>
                  </c:pt>
                  <c:pt idx="1">
                    <c:v>2.7858032600413234E-2</c:v>
                  </c:pt>
                </c:numCache>
              </c:numRef>
            </c:plus>
            <c:minus>
              <c:numRef>
                <c:f>([12]PAPER!$F$70,[12]PAPER!$C$77)</c:f>
                <c:numCache>
                  <c:formatCode>General</c:formatCode>
                  <c:ptCount val="2"/>
                  <c:pt idx="0">
                    <c:v>3.2862897256591521E-2</c:v>
                  </c:pt>
                  <c:pt idx="1">
                    <c:v>2.7858032600413234E-2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([12]PAPER!$E$67,[12]PAPER!$B$74)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([12]PAPER!$F$69,[12]PAPER!$C$76)</c:f>
              <c:numCache>
                <c:formatCode>General</c:formatCode>
                <c:ptCount val="2"/>
                <c:pt idx="0">
                  <c:v>0.99724204868312261</c:v>
                </c:pt>
                <c:pt idx="1">
                  <c:v>0.89572499982708964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22-47E2-888D-98AA407C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9083408"/>
        <c:axId val="1"/>
      </c:barChart>
      <c:catAx>
        <c:axId val="90908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2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0908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17</xdr:row>
      <xdr:rowOff>104775</xdr:rowOff>
    </xdr:from>
    <xdr:to>
      <xdr:col>12</xdr:col>
      <xdr:colOff>314325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276225</xdr:colOff>
      <xdr:row>21</xdr:row>
      <xdr:rowOff>9524</xdr:rowOff>
    </xdr:from>
    <xdr:to>
      <xdr:col>8</xdr:col>
      <xdr:colOff>400050</xdr:colOff>
      <xdr:row>22</xdr:row>
      <xdr:rowOff>19049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410325" y="4067174"/>
          <a:ext cx="7334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1">
              <a:solidFill>
                <a:sysClr val="windowText" lastClr="000000"/>
              </a:solidFill>
            </a:rPr>
            <a:t>n.s.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48</xdr:row>
      <xdr:rowOff>142875</xdr:rowOff>
    </xdr:from>
    <xdr:to>
      <xdr:col>15</xdr:col>
      <xdr:colOff>47625</xdr:colOff>
      <xdr:row>62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58</xdr:row>
      <xdr:rowOff>19050</xdr:rowOff>
    </xdr:from>
    <xdr:to>
      <xdr:col>14</xdr:col>
      <xdr:colOff>180975</xdr:colOff>
      <xdr:row>71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Zeiss/Endocytosis%20Dextran%20647%201997-FITC%20and%20ActBeta1-FITC%20Cav1WT%20vs%20Cav1KO%2022-11-2017/Dextran%20Uptake%20after%203%20mi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BACKUP%20CNIC-FIDEL%20Feb%202021/CNIC-INTEGRIN%20SIGNALING/1&#186;%20Mechanotransduction%20Project/ENDOCYTOSIS+ELISA%20CLICs%20Recover/siHOOK1%20Rab11%20and%20Rab4%20DN/siHOOK1/Recycling%20Summary%20Surface%2072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BACKUP%20CNIC-FIDEL%20Feb%202021/CNIC-INTEGRIN%20SIGNALING/1&#186;%20Mechanotransduction%20Project/ENDOCYTOSIS+ELISA%20CLICs%20Recover/siHOOK1%20Rab11%20and%20Rab4%20DN/Rab4%20121I%20Rab11%20124I%20DN/Surface%20Summary%2048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BACKUP%20CNIC-FIDEL%20Feb%202021/CNIC-INTEGRIN%20SIGNALING/1&#186;%20Mechanotransduction%20Project/ENDOCYTOSIS+ELISA%20CLICs%20Recover/siHOOK1%20Rab11%20and%20Rab4%20DN/Rab4%20S22N%20Rab11%20S24N%20DN/Surface%20Summary%2048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CD44FINAL%20W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NON%20THRESHOLD%20New%20Analysis%20LacCerBodiPy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ActBetaGenistein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8%20Navigator/Endocytosis%20eLife2020/FINAL%209EG7%20LacCerBodiPy%20for%20PAPER/Mean%20INTENTISY%20analysis%20actBeta1+Genistein%20eLife%202022%20NEW%20PAPER/Quantification%20Mean%20actBeta+Genistein%20eLife20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LacCerBodiPy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CD44FINAL%20WT%20and%20K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8%20Navigator/Endocytosis%20eLife2020/FINAL%20actBeta1%20CD44%20for%20PAPER/Mean%20INTENTISY%20analysis%20actBeta1+ML141%20eLife%202022%20NEW/Quantification%20Mean%20actBeta+ML141%20eLife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D$\NON%20THRESHOLD%20New%20Analysis%20Tnf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C4" t="str">
            <v xml:space="preserve">Cav1WT </v>
          </cell>
          <cell r="H4" t="str">
            <v>Cav1KO</v>
          </cell>
        </row>
        <row r="32">
          <cell r="D32">
            <v>10.564399999999996</v>
          </cell>
        </row>
        <row r="33">
          <cell r="D33">
            <v>1.0163610021378582</v>
          </cell>
        </row>
        <row r="36">
          <cell r="I36">
            <v>18.082999999999998</v>
          </cell>
        </row>
        <row r="37">
          <cell r="I37">
            <v>1.1998754368847677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6">
          <cell r="D36" t="str">
            <v>Beta 1 Total (1997)</v>
          </cell>
        </row>
        <row r="37">
          <cell r="C37" t="str">
            <v>Cav1KO</v>
          </cell>
          <cell r="D37">
            <v>0.9996609646624558</v>
          </cell>
        </row>
        <row r="38">
          <cell r="D38">
            <v>1.4406441470616739E-4</v>
          </cell>
        </row>
        <row r="39">
          <cell r="C39" t="str">
            <v>Cav1KO+siRNA HOOK1 72h</v>
          </cell>
          <cell r="D39">
            <v>1.0000193660543766</v>
          </cell>
        </row>
        <row r="40">
          <cell r="D40">
            <v>1.3156013840627222E-2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1KO FIDEL"/>
      <sheetName val="Cav1WT FIDEL"/>
      <sheetName val="Cav1KO SARA"/>
      <sheetName val="Cav1WT SARA"/>
      <sheetName val="MIXED"/>
      <sheetName val="PAPER"/>
    </sheetNames>
    <sheetDataSet>
      <sheetData sheetId="0"/>
      <sheetData sheetId="1"/>
      <sheetData sheetId="2"/>
      <sheetData sheetId="3"/>
      <sheetData sheetId="4"/>
      <sheetData sheetId="5">
        <row r="77">
          <cell r="D77">
            <v>0.99981713968121699</v>
          </cell>
        </row>
        <row r="78">
          <cell r="C78" t="str">
            <v>Cav1KO</v>
          </cell>
          <cell r="D78">
            <v>1.2096150038559576E-4</v>
          </cell>
          <cell r="F78" t="str">
            <v>Cav1WT</v>
          </cell>
          <cell r="G78">
            <v>1.0000783669490418</v>
          </cell>
        </row>
        <row r="79">
          <cell r="D79">
            <v>0.98787665611031761</v>
          </cell>
          <cell r="G79">
            <v>8.9909532727065487E-5</v>
          </cell>
        </row>
        <row r="80">
          <cell r="D80">
            <v>2.7158799061216696E-2</v>
          </cell>
          <cell r="G80">
            <v>0.96609339280231399</v>
          </cell>
        </row>
        <row r="81">
          <cell r="G81">
            <v>1.4623625261749287E-2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1KO"/>
      <sheetName val="Cav1WT"/>
      <sheetName val="PAPER"/>
    </sheetNames>
    <sheetDataSet>
      <sheetData sheetId="0"/>
      <sheetData sheetId="1"/>
      <sheetData sheetId="2">
        <row r="67">
          <cell r="E67" t="str">
            <v>Cav1WT</v>
          </cell>
          <cell r="F67">
            <v>1.0002502361279018</v>
          </cell>
        </row>
        <row r="68">
          <cell r="F68">
            <v>2.2520761180886071E-4</v>
          </cell>
        </row>
        <row r="69">
          <cell r="F69">
            <v>0.99724204868312261</v>
          </cell>
        </row>
        <row r="70">
          <cell r="F70">
            <v>3.2862897256591521E-2</v>
          </cell>
        </row>
        <row r="74">
          <cell r="B74" t="str">
            <v>Cav1KO</v>
          </cell>
          <cell r="C74">
            <v>1.000217354589245</v>
          </cell>
        </row>
        <row r="75">
          <cell r="C75">
            <v>1.7792937656592244E-4</v>
          </cell>
        </row>
        <row r="76">
          <cell r="C76">
            <v>0.89572499982708964</v>
          </cell>
        </row>
        <row r="77">
          <cell r="C77">
            <v>2.7858032600413234E-2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33">
          <cell r="N33">
            <v>1</v>
          </cell>
          <cell r="O33">
            <v>6.5374760844981297E-2</v>
          </cell>
        </row>
        <row r="34">
          <cell r="N34">
            <v>1.0000000000000002</v>
          </cell>
        </row>
        <row r="39">
          <cell r="N39">
            <v>0.95829687955672171</v>
          </cell>
          <cell r="O39">
            <v>4.2382430000306816E-2</v>
          </cell>
        </row>
        <row r="40">
          <cell r="N40">
            <v>0.90155636757342006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7">
          <cell r="L7" t="str">
            <v>Cav1WT</v>
          </cell>
        </row>
        <row r="8">
          <cell r="L8" t="str">
            <v>Cav1KO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11">
          <cell r="O11">
            <v>1</v>
          </cell>
          <cell r="P11">
            <v>0.10924469522203821</v>
          </cell>
        </row>
        <row r="12">
          <cell r="O12">
            <v>0.51265987992691209</v>
          </cell>
          <cell r="P12">
            <v>7.9159218283106125E-2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&amp; KO"/>
      <sheetName val="Statistics"/>
    </sheetNames>
    <sheetDataSet>
      <sheetData sheetId="0"/>
      <sheetData sheetId="1">
        <row r="10">
          <cell r="C10" t="str">
            <v>Control</v>
          </cell>
          <cell r="E10" t="str">
            <v>Genistein-treated</v>
          </cell>
        </row>
        <row r="11">
          <cell r="D11">
            <v>1</v>
          </cell>
          <cell r="F11">
            <v>0.82317408352979993</v>
          </cell>
        </row>
        <row r="12">
          <cell r="D12">
            <v>4.9251777740945558E-2</v>
          </cell>
          <cell r="F12">
            <v>2.9165885749963635E-2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11">
          <cell r="L11" t="str">
            <v>Cav1WT</v>
          </cell>
        </row>
        <row r="12">
          <cell r="L12" t="str">
            <v>Cav1KO</v>
          </cell>
        </row>
        <row r="33">
          <cell r="N33">
            <v>1</v>
          </cell>
          <cell r="O33">
            <v>9.3836731018822228E-2</v>
          </cell>
          <cell r="R33">
            <v>0.33897950648264324</v>
          </cell>
          <cell r="S33">
            <v>6.2195553464941898E-2</v>
          </cell>
        </row>
        <row r="34">
          <cell r="N34">
            <v>0.27457130907570054</v>
          </cell>
          <cell r="O34">
            <v>6.2915635608593798E-2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25">
          <cell r="R25" t="str">
            <v>Cav1WT</v>
          </cell>
        </row>
        <row r="26">
          <cell r="R26" t="str">
            <v>Cav1KO</v>
          </cell>
        </row>
        <row r="34">
          <cell r="N34">
            <v>1.0000000000000002</v>
          </cell>
          <cell r="O34">
            <v>6.621696740088745E-2</v>
          </cell>
          <cell r="R34">
            <v>1.1937242619337627</v>
          </cell>
          <cell r="S34">
            <v>7.1328472499084167E-2</v>
          </cell>
        </row>
        <row r="40">
          <cell r="N40">
            <v>0.90155636757342006</v>
          </cell>
          <cell r="O40">
            <v>4.3350483644270028E-2</v>
          </cell>
          <cell r="R40">
            <v>0.80419542563269752</v>
          </cell>
          <cell r="S40">
            <v>0.12549399644955303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&amp; KO"/>
      <sheetName val="Statistics"/>
    </sheetNames>
    <sheetDataSet>
      <sheetData sheetId="0"/>
      <sheetData sheetId="1">
        <row r="15">
          <cell r="C15" t="str">
            <v>Control</v>
          </cell>
          <cell r="E15" t="str">
            <v>WT+ML141</v>
          </cell>
        </row>
        <row r="16">
          <cell r="D16">
            <v>1.0000000000000002</v>
          </cell>
          <cell r="F16">
            <v>0.97807018742941243</v>
          </cell>
        </row>
        <row r="17">
          <cell r="D17">
            <v>0</v>
          </cell>
          <cell r="F17">
            <v>2.088049650300244E-2</v>
          </cell>
        </row>
        <row r="20">
          <cell r="C20" t="str">
            <v>Control</v>
          </cell>
          <cell r="E20" t="str">
            <v>KO+ML141</v>
          </cell>
        </row>
        <row r="21">
          <cell r="D21">
            <v>1</v>
          </cell>
          <cell r="F21">
            <v>0.86737060057059279</v>
          </cell>
        </row>
        <row r="22">
          <cell r="D22">
            <v>0</v>
          </cell>
          <cell r="F22">
            <v>3.2022007781900175E-2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13">
          <cell r="T13" t="str">
            <v>Cav1WT</v>
          </cell>
        </row>
        <row r="14">
          <cell r="T14" t="str">
            <v>Cav1KO</v>
          </cell>
        </row>
        <row r="26">
          <cell r="N26">
            <v>0.99999999999999978</v>
          </cell>
          <cell r="O26">
            <v>0.13411055170359831</v>
          </cell>
          <cell r="R26">
            <v>1.0476570289132598</v>
          </cell>
          <cell r="S26">
            <v>0.11002517855431308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6:M40"/>
  <sheetViews>
    <sheetView workbookViewId="0">
      <selection activeCell="O17" sqref="O17"/>
    </sheetView>
  </sheetViews>
  <sheetFormatPr defaultRowHeight="14.75" x14ac:dyDescent="0.75"/>
  <cols>
    <col min="3" max="3" width="25.7265625" customWidth="1"/>
    <col min="4" max="4" width="20.54296875" customWidth="1"/>
    <col min="11" max="11" width="13.7265625" customWidth="1"/>
    <col min="259" max="259" width="25.7265625" customWidth="1"/>
    <col min="260" max="260" width="20.54296875" customWidth="1"/>
    <col min="267" max="267" width="13.7265625" customWidth="1"/>
    <col min="515" max="515" width="25.7265625" customWidth="1"/>
    <col min="516" max="516" width="20.54296875" customWidth="1"/>
    <col min="523" max="523" width="13.7265625" customWidth="1"/>
    <col min="771" max="771" width="25.7265625" customWidth="1"/>
    <col min="772" max="772" width="20.54296875" customWidth="1"/>
    <col min="779" max="779" width="13.7265625" customWidth="1"/>
    <col min="1027" max="1027" width="25.7265625" customWidth="1"/>
    <col min="1028" max="1028" width="20.54296875" customWidth="1"/>
    <col min="1035" max="1035" width="13.7265625" customWidth="1"/>
    <col min="1283" max="1283" width="25.7265625" customWidth="1"/>
    <col min="1284" max="1284" width="20.54296875" customWidth="1"/>
    <col min="1291" max="1291" width="13.7265625" customWidth="1"/>
    <col min="1539" max="1539" width="25.7265625" customWidth="1"/>
    <col min="1540" max="1540" width="20.54296875" customWidth="1"/>
    <col min="1547" max="1547" width="13.7265625" customWidth="1"/>
    <col min="1795" max="1795" width="25.7265625" customWidth="1"/>
    <col min="1796" max="1796" width="20.54296875" customWidth="1"/>
    <col min="1803" max="1803" width="13.7265625" customWidth="1"/>
    <col min="2051" max="2051" width="25.7265625" customWidth="1"/>
    <col min="2052" max="2052" width="20.54296875" customWidth="1"/>
    <col min="2059" max="2059" width="13.7265625" customWidth="1"/>
    <col min="2307" max="2307" width="25.7265625" customWidth="1"/>
    <col min="2308" max="2308" width="20.54296875" customWidth="1"/>
    <col min="2315" max="2315" width="13.7265625" customWidth="1"/>
    <col min="2563" max="2563" width="25.7265625" customWidth="1"/>
    <col min="2564" max="2564" width="20.54296875" customWidth="1"/>
    <col min="2571" max="2571" width="13.7265625" customWidth="1"/>
    <col min="2819" max="2819" width="25.7265625" customWidth="1"/>
    <col min="2820" max="2820" width="20.54296875" customWidth="1"/>
    <col min="2827" max="2827" width="13.7265625" customWidth="1"/>
    <col min="3075" max="3075" width="25.7265625" customWidth="1"/>
    <col min="3076" max="3076" width="20.54296875" customWidth="1"/>
    <col min="3083" max="3083" width="13.7265625" customWidth="1"/>
    <col min="3331" max="3331" width="25.7265625" customWidth="1"/>
    <col min="3332" max="3332" width="20.54296875" customWidth="1"/>
    <col min="3339" max="3339" width="13.7265625" customWidth="1"/>
    <col min="3587" max="3587" width="25.7265625" customWidth="1"/>
    <col min="3588" max="3588" width="20.54296875" customWidth="1"/>
    <col min="3595" max="3595" width="13.7265625" customWidth="1"/>
    <col min="3843" max="3843" width="25.7265625" customWidth="1"/>
    <col min="3844" max="3844" width="20.54296875" customWidth="1"/>
    <col min="3851" max="3851" width="13.7265625" customWidth="1"/>
    <col min="4099" max="4099" width="25.7265625" customWidth="1"/>
    <col min="4100" max="4100" width="20.54296875" customWidth="1"/>
    <col min="4107" max="4107" width="13.7265625" customWidth="1"/>
    <col min="4355" max="4355" width="25.7265625" customWidth="1"/>
    <col min="4356" max="4356" width="20.54296875" customWidth="1"/>
    <col min="4363" max="4363" width="13.7265625" customWidth="1"/>
    <col min="4611" max="4611" width="25.7265625" customWidth="1"/>
    <col min="4612" max="4612" width="20.54296875" customWidth="1"/>
    <col min="4619" max="4619" width="13.7265625" customWidth="1"/>
    <col min="4867" max="4867" width="25.7265625" customWidth="1"/>
    <col min="4868" max="4868" width="20.54296875" customWidth="1"/>
    <col min="4875" max="4875" width="13.7265625" customWidth="1"/>
    <col min="5123" max="5123" width="25.7265625" customWidth="1"/>
    <col min="5124" max="5124" width="20.54296875" customWidth="1"/>
    <col min="5131" max="5131" width="13.7265625" customWidth="1"/>
    <col min="5379" max="5379" width="25.7265625" customWidth="1"/>
    <col min="5380" max="5380" width="20.54296875" customWidth="1"/>
    <col min="5387" max="5387" width="13.7265625" customWidth="1"/>
    <col min="5635" max="5635" width="25.7265625" customWidth="1"/>
    <col min="5636" max="5636" width="20.54296875" customWidth="1"/>
    <col min="5643" max="5643" width="13.7265625" customWidth="1"/>
    <col min="5891" max="5891" width="25.7265625" customWidth="1"/>
    <col min="5892" max="5892" width="20.54296875" customWidth="1"/>
    <col min="5899" max="5899" width="13.7265625" customWidth="1"/>
    <col min="6147" max="6147" width="25.7265625" customWidth="1"/>
    <col min="6148" max="6148" width="20.54296875" customWidth="1"/>
    <col min="6155" max="6155" width="13.7265625" customWidth="1"/>
    <col min="6403" max="6403" width="25.7265625" customWidth="1"/>
    <col min="6404" max="6404" width="20.54296875" customWidth="1"/>
    <col min="6411" max="6411" width="13.7265625" customWidth="1"/>
    <col min="6659" max="6659" width="25.7265625" customWidth="1"/>
    <col min="6660" max="6660" width="20.54296875" customWidth="1"/>
    <col min="6667" max="6667" width="13.7265625" customWidth="1"/>
    <col min="6915" max="6915" width="25.7265625" customWidth="1"/>
    <col min="6916" max="6916" width="20.54296875" customWidth="1"/>
    <col min="6923" max="6923" width="13.7265625" customWidth="1"/>
    <col min="7171" max="7171" width="25.7265625" customWidth="1"/>
    <col min="7172" max="7172" width="20.54296875" customWidth="1"/>
    <col min="7179" max="7179" width="13.7265625" customWidth="1"/>
    <col min="7427" max="7427" width="25.7265625" customWidth="1"/>
    <col min="7428" max="7428" width="20.54296875" customWidth="1"/>
    <col min="7435" max="7435" width="13.7265625" customWidth="1"/>
    <col min="7683" max="7683" width="25.7265625" customWidth="1"/>
    <col min="7684" max="7684" width="20.54296875" customWidth="1"/>
    <col min="7691" max="7691" width="13.7265625" customWidth="1"/>
    <col min="7939" max="7939" width="25.7265625" customWidth="1"/>
    <col min="7940" max="7940" width="20.54296875" customWidth="1"/>
    <col min="7947" max="7947" width="13.7265625" customWidth="1"/>
    <col min="8195" max="8195" width="25.7265625" customWidth="1"/>
    <col min="8196" max="8196" width="20.54296875" customWidth="1"/>
    <col min="8203" max="8203" width="13.7265625" customWidth="1"/>
    <col min="8451" max="8451" width="25.7265625" customWidth="1"/>
    <col min="8452" max="8452" width="20.54296875" customWidth="1"/>
    <col min="8459" max="8459" width="13.7265625" customWidth="1"/>
    <col min="8707" max="8707" width="25.7265625" customWidth="1"/>
    <col min="8708" max="8708" width="20.54296875" customWidth="1"/>
    <col min="8715" max="8715" width="13.7265625" customWidth="1"/>
    <col min="8963" max="8963" width="25.7265625" customWidth="1"/>
    <col min="8964" max="8964" width="20.54296875" customWidth="1"/>
    <col min="8971" max="8971" width="13.7265625" customWidth="1"/>
    <col min="9219" max="9219" width="25.7265625" customWidth="1"/>
    <col min="9220" max="9220" width="20.54296875" customWidth="1"/>
    <col min="9227" max="9227" width="13.7265625" customWidth="1"/>
    <col min="9475" max="9475" width="25.7265625" customWidth="1"/>
    <col min="9476" max="9476" width="20.54296875" customWidth="1"/>
    <col min="9483" max="9483" width="13.7265625" customWidth="1"/>
    <col min="9731" max="9731" width="25.7265625" customWidth="1"/>
    <col min="9732" max="9732" width="20.54296875" customWidth="1"/>
    <col min="9739" max="9739" width="13.7265625" customWidth="1"/>
    <col min="9987" max="9987" width="25.7265625" customWidth="1"/>
    <col min="9988" max="9988" width="20.54296875" customWidth="1"/>
    <col min="9995" max="9995" width="13.7265625" customWidth="1"/>
    <col min="10243" max="10243" width="25.7265625" customWidth="1"/>
    <col min="10244" max="10244" width="20.54296875" customWidth="1"/>
    <col min="10251" max="10251" width="13.7265625" customWidth="1"/>
    <col min="10499" max="10499" width="25.7265625" customWidth="1"/>
    <col min="10500" max="10500" width="20.54296875" customWidth="1"/>
    <col min="10507" max="10507" width="13.7265625" customWidth="1"/>
    <col min="10755" max="10755" width="25.7265625" customWidth="1"/>
    <col min="10756" max="10756" width="20.54296875" customWidth="1"/>
    <col min="10763" max="10763" width="13.7265625" customWidth="1"/>
    <col min="11011" max="11011" width="25.7265625" customWidth="1"/>
    <col min="11012" max="11012" width="20.54296875" customWidth="1"/>
    <col min="11019" max="11019" width="13.7265625" customWidth="1"/>
    <col min="11267" max="11267" width="25.7265625" customWidth="1"/>
    <col min="11268" max="11268" width="20.54296875" customWidth="1"/>
    <col min="11275" max="11275" width="13.7265625" customWidth="1"/>
    <col min="11523" max="11523" width="25.7265625" customWidth="1"/>
    <col min="11524" max="11524" width="20.54296875" customWidth="1"/>
    <col min="11531" max="11531" width="13.7265625" customWidth="1"/>
    <col min="11779" max="11779" width="25.7265625" customWidth="1"/>
    <col min="11780" max="11780" width="20.54296875" customWidth="1"/>
    <col min="11787" max="11787" width="13.7265625" customWidth="1"/>
    <col min="12035" max="12035" width="25.7265625" customWidth="1"/>
    <col min="12036" max="12036" width="20.54296875" customWidth="1"/>
    <col min="12043" max="12043" width="13.7265625" customWidth="1"/>
    <col min="12291" max="12291" width="25.7265625" customWidth="1"/>
    <col min="12292" max="12292" width="20.54296875" customWidth="1"/>
    <col min="12299" max="12299" width="13.7265625" customWidth="1"/>
    <col min="12547" max="12547" width="25.7265625" customWidth="1"/>
    <col min="12548" max="12548" width="20.54296875" customWidth="1"/>
    <col min="12555" max="12555" width="13.7265625" customWidth="1"/>
    <col min="12803" max="12803" width="25.7265625" customWidth="1"/>
    <col min="12804" max="12804" width="20.54296875" customWidth="1"/>
    <col min="12811" max="12811" width="13.7265625" customWidth="1"/>
    <col min="13059" max="13059" width="25.7265625" customWidth="1"/>
    <col min="13060" max="13060" width="20.54296875" customWidth="1"/>
    <col min="13067" max="13067" width="13.7265625" customWidth="1"/>
    <col min="13315" max="13315" width="25.7265625" customWidth="1"/>
    <col min="13316" max="13316" width="20.54296875" customWidth="1"/>
    <col min="13323" max="13323" width="13.7265625" customWidth="1"/>
    <col min="13571" max="13571" width="25.7265625" customWidth="1"/>
    <col min="13572" max="13572" width="20.54296875" customWidth="1"/>
    <col min="13579" max="13579" width="13.7265625" customWidth="1"/>
    <col min="13827" max="13827" width="25.7265625" customWidth="1"/>
    <col min="13828" max="13828" width="20.54296875" customWidth="1"/>
    <col min="13835" max="13835" width="13.7265625" customWidth="1"/>
    <col min="14083" max="14083" width="25.7265625" customWidth="1"/>
    <col min="14084" max="14084" width="20.54296875" customWidth="1"/>
    <col min="14091" max="14091" width="13.7265625" customWidth="1"/>
    <col min="14339" max="14339" width="25.7265625" customWidth="1"/>
    <col min="14340" max="14340" width="20.54296875" customWidth="1"/>
    <col min="14347" max="14347" width="13.7265625" customWidth="1"/>
    <col min="14595" max="14595" width="25.7265625" customWidth="1"/>
    <col min="14596" max="14596" width="20.54296875" customWidth="1"/>
    <col min="14603" max="14603" width="13.7265625" customWidth="1"/>
    <col min="14851" max="14851" width="25.7265625" customWidth="1"/>
    <col min="14852" max="14852" width="20.54296875" customWidth="1"/>
    <col min="14859" max="14859" width="13.7265625" customWidth="1"/>
    <col min="15107" max="15107" width="25.7265625" customWidth="1"/>
    <col min="15108" max="15108" width="20.54296875" customWidth="1"/>
    <col min="15115" max="15115" width="13.7265625" customWidth="1"/>
    <col min="15363" max="15363" width="25.7265625" customWidth="1"/>
    <col min="15364" max="15364" width="20.54296875" customWidth="1"/>
    <col min="15371" max="15371" width="13.7265625" customWidth="1"/>
    <col min="15619" max="15619" width="25.7265625" customWidth="1"/>
    <col min="15620" max="15620" width="20.54296875" customWidth="1"/>
    <col min="15627" max="15627" width="13.7265625" customWidth="1"/>
    <col min="15875" max="15875" width="25.7265625" customWidth="1"/>
    <col min="15876" max="15876" width="20.54296875" customWidth="1"/>
    <col min="15883" max="15883" width="13.7265625" customWidth="1"/>
    <col min="16131" max="16131" width="25.7265625" customWidth="1"/>
    <col min="16132" max="16132" width="20.54296875" customWidth="1"/>
    <col min="16139" max="16139" width="13.7265625" customWidth="1"/>
  </cols>
  <sheetData>
    <row r="6" spans="3:11" ht="15.5" thickBot="1" x14ac:dyDescent="0.9">
      <c r="C6" s="2">
        <v>43596</v>
      </c>
      <c r="D6" s="3"/>
    </row>
    <row r="7" spans="3:11" x14ac:dyDescent="0.75">
      <c r="C7" s="4"/>
      <c r="D7" s="5" t="s">
        <v>3</v>
      </c>
    </row>
    <row r="8" spans="3:11" x14ac:dyDescent="0.75">
      <c r="C8" s="6" t="s">
        <v>0</v>
      </c>
      <c r="D8" s="7">
        <v>0.99999999999999989</v>
      </c>
      <c r="F8" s="1"/>
      <c r="G8" s="1"/>
      <c r="H8" s="1"/>
      <c r="I8" s="1"/>
      <c r="J8" s="1"/>
      <c r="K8" s="1"/>
    </row>
    <row r="9" spans="3:11" ht="15.5" thickBot="1" x14ac:dyDescent="0.9">
      <c r="C9" s="8" t="s">
        <v>4</v>
      </c>
      <c r="D9" s="9">
        <v>0.92757417102966844</v>
      </c>
      <c r="F9" s="1"/>
      <c r="G9" s="1"/>
      <c r="H9" s="1"/>
      <c r="I9" s="1"/>
      <c r="J9" s="1"/>
      <c r="K9" s="1"/>
    </row>
    <row r="10" spans="3:11" x14ac:dyDescent="0.75">
      <c r="C10" s="3"/>
      <c r="D10" s="3"/>
      <c r="F10" s="1"/>
      <c r="G10" s="1"/>
      <c r="H10" s="1"/>
      <c r="I10" s="1"/>
      <c r="J10" s="1"/>
      <c r="K10" s="1"/>
    </row>
    <row r="11" spans="3:11" x14ac:dyDescent="0.75">
      <c r="C11" s="3"/>
      <c r="D11" s="3"/>
      <c r="F11" s="1"/>
      <c r="G11" s="1"/>
      <c r="H11" s="1"/>
      <c r="I11" s="1"/>
      <c r="J11" s="1"/>
      <c r="K11" s="1"/>
    </row>
    <row r="12" spans="3:11" ht="15.5" thickBot="1" x14ac:dyDescent="0.9">
      <c r="C12" s="2">
        <v>43688</v>
      </c>
      <c r="D12" s="3"/>
      <c r="F12" s="1"/>
      <c r="G12" s="10"/>
      <c r="H12" s="10"/>
      <c r="I12" s="1"/>
      <c r="J12" s="1"/>
      <c r="K12" s="1"/>
    </row>
    <row r="13" spans="3:11" x14ac:dyDescent="0.75">
      <c r="C13" s="11"/>
      <c r="D13" s="5" t="s">
        <v>3</v>
      </c>
      <c r="F13" s="1"/>
      <c r="G13" s="1"/>
      <c r="H13" s="1"/>
      <c r="I13" s="1"/>
      <c r="J13" s="1"/>
      <c r="K13" s="1"/>
    </row>
    <row r="14" spans="3:11" x14ac:dyDescent="0.75">
      <c r="C14" s="12" t="s">
        <v>5</v>
      </c>
      <c r="D14" s="7">
        <v>0.99927536231884051</v>
      </c>
      <c r="F14" s="1"/>
      <c r="G14" s="1"/>
      <c r="H14" s="1"/>
      <c r="I14" s="1"/>
      <c r="J14" s="1"/>
      <c r="K14" s="1"/>
    </row>
    <row r="15" spans="3:11" ht="15.5" thickBot="1" x14ac:dyDescent="0.9">
      <c r="C15" s="8" t="s">
        <v>4</v>
      </c>
      <c r="D15" s="9">
        <v>1.0268115942028984</v>
      </c>
      <c r="F15" s="1"/>
      <c r="G15" s="1"/>
      <c r="H15" s="1"/>
      <c r="I15" s="1"/>
      <c r="J15" s="1"/>
      <c r="K15" s="1"/>
    </row>
    <row r="16" spans="3:11" x14ac:dyDescent="0.75">
      <c r="C16" s="10"/>
      <c r="D16" s="7"/>
      <c r="F16" s="1"/>
      <c r="G16" s="1"/>
      <c r="H16" s="1"/>
      <c r="I16" s="1"/>
      <c r="J16" s="1"/>
      <c r="K16" s="1"/>
    </row>
    <row r="17" spans="3:13" x14ac:dyDescent="0.75">
      <c r="C17" s="10"/>
      <c r="D17" s="7"/>
      <c r="F17" s="1"/>
      <c r="G17" s="1"/>
      <c r="H17" s="1"/>
      <c r="I17" s="1"/>
      <c r="J17" s="1"/>
      <c r="K17" s="1"/>
      <c r="L17" s="1"/>
      <c r="M17" s="1"/>
    </row>
    <row r="18" spans="3:13" ht="15.5" thickBot="1" x14ac:dyDescent="0.9">
      <c r="C18" s="2">
        <v>43688</v>
      </c>
      <c r="D18" s="3"/>
      <c r="F18" s="1"/>
      <c r="G18" s="1"/>
      <c r="H18" s="1"/>
      <c r="I18" s="1"/>
      <c r="J18" s="1"/>
      <c r="K18" s="1"/>
      <c r="L18" s="1"/>
      <c r="M18" s="1"/>
    </row>
    <row r="19" spans="3:13" x14ac:dyDescent="0.75">
      <c r="C19" s="11"/>
      <c r="D19" s="5" t="s">
        <v>3</v>
      </c>
      <c r="F19" s="1"/>
      <c r="G19" s="1"/>
      <c r="H19" s="1"/>
      <c r="I19" s="1"/>
      <c r="J19" s="1"/>
      <c r="K19" s="1"/>
      <c r="L19" s="1"/>
      <c r="M19" s="1"/>
    </row>
    <row r="20" spans="3:13" x14ac:dyDescent="0.75">
      <c r="C20" s="12" t="s">
        <v>6</v>
      </c>
      <c r="D20" s="7">
        <v>0.99924069855732733</v>
      </c>
      <c r="F20" s="1"/>
      <c r="G20" s="1"/>
      <c r="H20" s="1"/>
      <c r="I20" s="1"/>
      <c r="J20" s="1"/>
      <c r="K20" s="1"/>
      <c r="L20" s="1"/>
      <c r="M20" s="1"/>
    </row>
    <row r="21" spans="3:13" ht="15.5" thickBot="1" x14ac:dyDescent="0.9">
      <c r="C21" s="8" t="s">
        <v>4</v>
      </c>
      <c r="D21" s="7">
        <v>1.041002277904328</v>
      </c>
      <c r="F21" s="1"/>
      <c r="G21" s="13"/>
      <c r="H21" s="10"/>
      <c r="I21" s="10"/>
      <c r="J21" s="10"/>
      <c r="K21" s="10"/>
      <c r="L21" s="1"/>
      <c r="M21" s="1"/>
    </row>
    <row r="22" spans="3:13" x14ac:dyDescent="0.75">
      <c r="C22" s="10"/>
      <c r="D22" s="7"/>
      <c r="F22" s="1"/>
      <c r="G22" s="13"/>
      <c r="H22" s="1"/>
      <c r="I22" s="1"/>
      <c r="J22" s="1"/>
      <c r="K22" s="1"/>
      <c r="L22" s="1"/>
      <c r="M22" s="1"/>
    </row>
    <row r="23" spans="3:13" x14ac:dyDescent="0.75">
      <c r="C23" s="10"/>
      <c r="D23" s="7"/>
      <c r="F23" s="1"/>
      <c r="G23" s="13"/>
      <c r="H23" s="1"/>
      <c r="I23" s="1"/>
      <c r="J23" s="1"/>
      <c r="K23" s="1"/>
      <c r="L23" s="1"/>
      <c r="M23" s="1"/>
    </row>
    <row r="24" spans="3:13" ht="15.5" thickBot="1" x14ac:dyDescent="0.9">
      <c r="C24" s="2">
        <v>43719</v>
      </c>
      <c r="D24" s="3"/>
      <c r="F24" s="1"/>
      <c r="G24" s="13"/>
      <c r="H24" s="1"/>
      <c r="I24" s="1"/>
      <c r="J24" s="1"/>
      <c r="K24" s="1"/>
      <c r="L24" s="1"/>
      <c r="M24" s="1"/>
    </row>
    <row r="25" spans="3:13" x14ac:dyDescent="0.75">
      <c r="C25" s="11"/>
      <c r="D25" s="5" t="s">
        <v>3</v>
      </c>
      <c r="F25" s="1"/>
      <c r="G25" s="1"/>
      <c r="H25" s="1"/>
      <c r="I25" s="1"/>
      <c r="J25" s="1"/>
      <c r="K25" s="1"/>
      <c r="L25" s="1"/>
      <c r="M25" s="1"/>
    </row>
    <row r="26" spans="3:13" x14ac:dyDescent="0.75">
      <c r="C26" s="12" t="s">
        <v>7</v>
      </c>
      <c r="D26" s="7">
        <v>0.99918896999188977</v>
      </c>
      <c r="F26" s="1"/>
      <c r="G26" s="1"/>
      <c r="H26" s="1"/>
      <c r="I26" s="1"/>
      <c r="J26" s="1"/>
      <c r="K26" s="1"/>
      <c r="L26" s="1"/>
      <c r="M26" s="1"/>
    </row>
    <row r="27" spans="3:13" ht="15.5" thickBot="1" x14ac:dyDescent="0.9">
      <c r="C27" s="8" t="s">
        <v>4</v>
      </c>
      <c r="D27" s="7">
        <v>1.0746147607461476</v>
      </c>
      <c r="F27" s="1"/>
      <c r="G27" s="1"/>
      <c r="H27" s="1"/>
      <c r="I27" s="1"/>
      <c r="J27" s="1"/>
      <c r="K27" s="1"/>
      <c r="L27" s="1"/>
      <c r="M27" s="1"/>
    </row>
    <row r="28" spans="3:13" x14ac:dyDescent="0.75">
      <c r="C28" s="10"/>
      <c r="D28" s="7"/>
      <c r="F28" s="1"/>
      <c r="G28" s="1"/>
      <c r="H28" s="1"/>
      <c r="I28" s="1"/>
      <c r="J28" s="1"/>
      <c r="K28" s="1"/>
      <c r="L28" s="1"/>
      <c r="M28" s="1"/>
    </row>
    <row r="29" spans="3:13" x14ac:dyDescent="0.75">
      <c r="C29" s="10"/>
      <c r="D29" s="7"/>
      <c r="F29" s="1"/>
      <c r="G29" s="1"/>
      <c r="H29" s="1"/>
      <c r="I29" s="1"/>
    </row>
    <row r="30" spans="3:13" ht="15.5" thickBot="1" x14ac:dyDescent="0.9">
      <c r="C30" s="2">
        <v>43719</v>
      </c>
      <c r="D30" s="3"/>
      <c r="F30" s="1"/>
      <c r="G30" s="1"/>
      <c r="H30" s="1"/>
      <c r="I30" s="1"/>
    </row>
    <row r="31" spans="3:13" x14ac:dyDescent="0.75">
      <c r="C31" s="11"/>
      <c r="D31" s="5" t="s">
        <v>3</v>
      </c>
      <c r="F31" s="1"/>
      <c r="G31" s="1"/>
      <c r="H31" s="1"/>
      <c r="I31" s="1"/>
    </row>
    <row r="32" spans="3:13" x14ac:dyDescent="0.75">
      <c r="C32" s="12" t="s">
        <v>8</v>
      </c>
      <c r="D32" s="7">
        <v>1</v>
      </c>
      <c r="F32" s="1"/>
      <c r="G32" s="1"/>
      <c r="H32" s="1"/>
      <c r="I32" s="1"/>
    </row>
    <row r="33" spans="3:9" ht="15.5" thickBot="1" x14ac:dyDescent="0.9">
      <c r="C33" s="8" t="s">
        <v>4</v>
      </c>
      <c r="D33" s="7">
        <v>0.90245775729646693</v>
      </c>
      <c r="F33" s="1"/>
      <c r="G33" s="1"/>
      <c r="H33" s="1"/>
      <c r="I33" s="1"/>
    </row>
    <row r="34" spans="3:9" x14ac:dyDescent="0.75">
      <c r="C34" s="10"/>
      <c r="D34" s="7"/>
      <c r="F34" s="1"/>
      <c r="G34" s="1"/>
      <c r="H34" s="1"/>
      <c r="I34" s="1"/>
    </row>
    <row r="35" spans="3:9" ht="15.5" thickBot="1" x14ac:dyDescent="0.9">
      <c r="C35" s="3"/>
      <c r="D35" s="3"/>
    </row>
    <row r="36" spans="3:9" ht="15.5" thickBot="1" x14ac:dyDescent="0.9">
      <c r="C36" s="3"/>
      <c r="D36" s="14" t="s">
        <v>3</v>
      </c>
    </row>
    <row r="37" spans="3:9" ht="15.5" thickBot="1" x14ac:dyDescent="0.9">
      <c r="C37" s="15" t="s">
        <v>0</v>
      </c>
      <c r="D37" s="16">
        <f>AVERAGE(D8,D14,D20,D26,D32)</f>
        <v>0.99954100617361141</v>
      </c>
    </row>
    <row r="38" spans="3:9" ht="15.5" thickBot="1" x14ac:dyDescent="0.9">
      <c r="C38" s="17" t="s">
        <v>1</v>
      </c>
      <c r="D38" s="18">
        <f>STDEV(D8,D14,D20,D26,D32)/SQRT(5)</f>
        <v>1.8788712842322268E-4</v>
      </c>
    </row>
    <row r="39" spans="3:9" ht="15.5" thickBot="1" x14ac:dyDescent="0.9">
      <c r="C39" s="19" t="s">
        <v>4</v>
      </c>
      <c r="D39" s="16">
        <f>AVERAGE(D9,D15,D21,D27,D33)</f>
        <v>0.99449211223590195</v>
      </c>
    </row>
    <row r="40" spans="3:9" ht="15.5" thickBot="1" x14ac:dyDescent="0.9">
      <c r="C40" s="17" t="s">
        <v>1</v>
      </c>
      <c r="D40" s="18">
        <f>STDEV(D9,D15,D21,D27,D33)/SQRT(5)</f>
        <v>3.3597408065068529E-2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G81"/>
  <sheetViews>
    <sheetView topLeftCell="A46" workbookViewId="0">
      <selection activeCell="O69" sqref="O69"/>
    </sheetView>
  </sheetViews>
  <sheetFormatPr defaultRowHeight="14.75" x14ac:dyDescent="0.75"/>
  <cols>
    <col min="3" max="3" width="25" customWidth="1"/>
    <col min="6" max="6" width="25.86328125" customWidth="1"/>
    <col min="259" max="259" width="25" customWidth="1"/>
    <col min="262" max="262" width="25.86328125" customWidth="1"/>
    <col min="515" max="515" width="25" customWidth="1"/>
    <col min="518" max="518" width="25.86328125" customWidth="1"/>
    <col min="771" max="771" width="25" customWidth="1"/>
    <col min="774" max="774" width="25.86328125" customWidth="1"/>
    <col min="1027" max="1027" width="25" customWidth="1"/>
    <col min="1030" max="1030" width="25.86328125" customWidth="1"/>
    <col min="1283" max="1283" width="25" customWidth="1"/>
    <col min="1286" max="1286" width="25.86328125" customWidth="1"/>
    <col min="1539" max="1539" width="25" customWidth="1"/>
    <col min="1542" max="1542" width="25.86328125" customWidth="1"/>
    <col min="1795" max="1795" width="25" customWidth="1"/>
    <col min="1798" max="1798" width="25.86328125" customWidth="1"/>
    <col min="2051" max="2051" width="25" customWidth="1"/>
    <col min="2054" max="2054" width="25.86328125" customWidth="1"/>
    <col min="2307" max="2307" width="25" customWidth="1"/>
    <col min="2310" max="2310" width="25.86328125" customWidth="1"/>
    <col min="2563" max="2563" width="25" customWidth="1"/>
    <col min="2566" max="2566" width="25.86328125" customWidth="1"/>
    <col min="2819" max="2819" width="25" customWidth="1"/>
    <col min="2822" max="2822" width="25.86328125" customWidth="1"/>
    <col min="3075" max="3075" width="25" customWidth="1"/>
    <col min="3078" max="3078" width="25.86328125" customWidth="1"/>
    <col min="3331" max="3331" width="25" customWidth="1"/>
    <col min="3334" max="3334" width="25.86328125" customWidth="1"/>
    <col min="3587" max="3587" width="25" customWidth="1"/>
    <col min="3590" max="3590" width="25.86328125" customWidth="1"/>
    <col min="3843" max="3843" width="25" customWidth="1"/>
    <col min="3846" max="3846" width="25.86328125" customWidth="1"/>
    <col min="4099" max="4099" width="25" customWidth="1"/>
    <col min="4102" max="4102" width="25.86328125" customWidth="1"/>
    <col min="4355" max="4355" width="25" customWidth="1"/>
    <col min="4358" max="4358" width="25.86328125" customWidth="1"/>
    <col min="4611" max="4611" width="25" customWidth="1"/>
    <col min="4614" max="4614" width="25.86328125" customWidth="1"/>
    <col min="4867" max="4867" width="25" customWidth="1"/>
    <col min="4870" max="4870" width="25.86328125" customWidth="1"/>
    <col min="5123" max="5123" width="25" customWidth="1"/>
    <col min="5126" max="5126" width="25.86328125" customWidth="1"/>
    <col min="5379" max="5379" width="25" customWidth="1"/>
    <col min="5382" max="5382" width="25.86328125" customWidth="1"/>
    <col min="5635" max="5635" width="25" customWidth="1"/>
    <col min="5638" max="5638" width="25.86328125" customWidth="1"/>
    <col min="5891" max="5891" width="25" customWidth="1"/>
    <col min="5894" max="5894" width="25.86328125" customWidth="1"/>
    <col min="6147" max="6147" width="25" customWidth="1"/>
    <col min="6150" max="6150" width="25.86328125" customWidth="1"/>
    <col min="6403" max="6403" width="25" customWidth="1"/>
    <col min="6406" max="6406" width="25.86328125" customWidth="1"/>
    <col min="6659" max="6659" width="25" customWidth="1"/>
    <col min="6662" max="6662" width="25.86328125" customWidth="1"/>
    <col min="6915" max="6915" width="25" customWidth="1"/>
    <col min="6918" max="6918" width="25.86328125" customWidth="1"/>
    <col min="7171" max="7171" width="25" customWidth="1"/>
    <col min="7174" max="7174" width="25.86328125" customWidth="1"/>
    <col min="7427" max="7427" width="25" customWidth="1"/>
    <col min="7430" max="7430" width="25.86328125" customWidth="1"/>
    <col min="7683" max="7683" width="25" customWidth="1"/>
    <col min="7686" max="7686" width="25.86328125" customWidth="1"/>
    <col min="7939" max="7939" width="25" customWidth="1"/>
    <col min="7942" max="7942" width="25.86328125" customWidth="1"/>
    <col min="8195" max="8195" width="25" customWidth="1"/>
    <col min="8198" max="8198" width="25.86328125" customWidth="1"/>
    <col min="8451" max="8451" width="25" customWidth="1"/>
    <col min="8454" max="8454" width="25.86328125" customWidth="1"/>
    <col min="8707" max="8707" width="25" customWidth="1"/>
    <col min="8710" max="8710" width="25.86328125" customWidth="1"/>
    <col min="8963" max="8963" width="25" customWidth="1"/>
    <col min="8966" max="8966" width="25.86328125" customWidth="1"/>
    <col min="9219" max="9219" width="25" customWidth="1"/>
    <col min="9222" max="9222" width="25.86328125" customWidth="1"/>
    <col min="9475" max="9475" width="25" customWidth="1"/>
    <col min="9478" max="9478" width="25.86328125" customWidth="1"/>
    <col min="9731" max="9731" width="25" customWidth="1"/>
    <col min="9734" max="9734" width="25.86328125" customWidth="1"/>
    <col min="9987" max="9987" width="25" customWidth="1"/>
    <col min="9990" max="9990" width="25.86328125" customWidth="1"/>
    <col min="10243" max="10243" width="25" customWidth="1"/>
    <col min="10246" max="10246" width="25.86328125" customWidth="1"/>
    <col min="10499" max="10499" width="25" customWidth="1"/>
    <col min="10502" max="10502" width="25.86328125" customWidth="1"/>
    <col min="10755" max="10755" width="25" customWidth="1"/>
    <col min="10758" max="10758" width="25.86328125" customWidth="1"/>
    <col min="11011" max="11011" width="25" customWidth="1"/>
    <col min="11014" max="11014" width="25.86328125" customWidth="1"/>
    <col min="11267" max="11267" width="25" customWidth="1"/>
    <col min="11270" max="11270" width="25.86328125" customWidth="1"/>
    <col min="11523" max="11523" width="25" customWidth="1"/>
    <col min="11526" max="11526" width="25.86328125" customWidth="1"/>
    <col min="11779" max="11779" width="25" customWidth="1"/>
    <col min="11782" max="11782" width="25.86328125" customWidth="1"/>
    <col min="12035" max="12035" width="25" customWidth="1"/>
    <col min="12038" max="12038" width="25.86328125" customWidth="1"/>
    <col min="12291" max="12291" width="25" customWidth="1"/>
    <col min="12294" max="12294" width="25.86328125" customWidth="1"/>
    <col min="12547" max="12547" width="25" customWidth="1"/>
    <col min="12550" max="12550" width="25.86328125" customWidth="1"/>
    <col min="12803" max="12803" width="25" customWidth="1"/>
    <col min="12806" max="12806" width="25.86328125" customWidth="1"/>
    <col min="13059" max="13059" width="25" customWidth="1"/>
    <col min="13062" max="13062" width="25.86328125" customWidth="1"/>
    <col min="13315" max="13315" width="25" customWidth="1"/>
    <col min="13318" max="13318" width="25.86328125" customWidth="1"/>
    <col min="13571" max="13571" width="25" customWidth="1"/>
    <col min="13574" max="13574" width="25.86328125" customWidth="1"/>
    <col min="13827" max="13827" width="25" customWidth="1"/>
    <col min="13830" max="13830" width="25.86328125" customWidth="1"/>
    <col min="14083" max="14083" width="25" customWidth="1"/>
    <col min="14086" max="14086" width="25.86328125" customWidth="1"/>
    <col min="14339" max="14339" width="25" customWidth="1"/>
    <col min="14342" max="14342" width="25.86328125" customWidth="1"/>
    <col min="14595" max="14595" width="25" customWidth="1"/>
    <col min="14598" max="14598" width="25.86328125" customWidth="1"/>
    <col min="14851" max="14851" width="25" customWidth="1"/>
    <col min="14854" max="14854" width="25.86328125" customWidth="1"/>
    <col min="15107" max="15107" width="25" customWidth="1"/>
    <col min="15110" max="15110" width="25.86328125" customWidth="1"/>
    <col min="15363" max="15363" width="25" customWidth="1"/>
    <col min="15366" max="15366" width="25.86328125" customWidth="1"/>
    <col min="15619" max="15619" width="25" customWidth="1"/>
    <col min="15622" max="15622" width="25.86328125" customWidth="1"/>
    <col min="15875" max="15875" width="25" customWidth="1"/>
    <col min="15878" max="15878" width="25.86328125" customWidth="1"/>
    <col min="16131" max="16131" width="25" customWidth="1"/>
    <col min="16134" max="16134" width="25.86328125" customWidth="1"/>
  </cols>
  <sheetData>
    <row r="3" spans="3:7" ht="15.5" thickBot="1" x14ac:dyDescent="0.9"/>
    <row r="4" spans="3:7" ht="15.5" thickBot="1" x14ac:dyDescent="0.9">
      <c r="C4" s="20">
        <v>43536</v>
      </c>
      <c r="D4" s="21" t="s">
        <v>9</v>
      </c>
      <c r="F4" s="20">
        <v>43536</v>
      </c>
    </row>
    <row r="5" spans="3:7" ht="15.5" thickBot="1" x14ac:dyDescent="0.9">
      <c r="C5" s="11"/>
      <c r="D5" s="27">
        <v>1.0006093845216333</v>
      </c>
      <c r="F5" s="11"/>
      <c r="G5" s="21" t="s">
        <v>9</v>
      </c>
    </row>
    <row r="6" spans="3:7" ht="15.5" thickBot="1" x14ac:dyDescent="0.9">
      <c r="C6" s="22" t="s">
        <v>0</v>
      </c>
      <c r="D6" s="27">
        <v>0.75502742230347342</v>
      </c>
      <c r="F6" s="22" t="s">
        <v>2</v>
      </c>
      <c r="G6" s="26">
        <v>1</v>
      </c>
    </row>
    <row r="7" spans="3:7" ht="15.5" thickBot="1" x14ac:dyDescent="0.9">
      <c r="C7" s="24" t="s">
        <v>22</v>
      </c>
      <c r="D7" s="25"/>
      <c r="F7" s="24" t="s">
        <v>23</v>
      </c>
      <c r="G7" s="26">
        <v>1.0266075388026608</v>
      </c>
    </row>
    <row r="8" spans="3:7" x14ac:dyDescent="0.75">
      <c r="C8" s="10"/>
      <c r="D8" s="25"/>
      <c r="F8" s="10"/>
      <c r="G8" s="25"/>
    </row>
    <row r="9" spans="3:7" ht="15.5" thickBot="1" x14ac:dyDescent="0.9">
      <c r="C9" s="10"/>
      <c r="F9" s="10"/>
      <c r="G9" s="25"/>
    </row>
    <row r="10" spans="3:7" ht="15.5" thickBot="1" x14ac:dyDescent="0.9">
      <c r="C10" s="20">
        <v>43536</v>
      </c>
      <c r="D10" s="21" t="s">
        <v>9</v>
      </c>
      <c r="F10" s="20">
        <v>43536</v>
      </c>
    </row>
    <row r="11" spans="3:7" ht="15.5" thickBot="1" x14ac:dyDescent="0.9">
      <c r="C11" s="11"/>
      <c r="D11" s="27">
        <v>1</v>
      </c>
      <c r="F11" s="11"/>
      <c r="G11" s="21" t="s">
        <v>9</v>
      </c>
    </row>
    <row r="12" spans="3:7" ht="15.5" thickBot="1" x14ac:dyDescent="0.9">
      <c r="C12" s="22" t="s">
        <v>0</v>
      </c>
      <c r="D12" s="27">
        <v>0.97018348623853212</v>
      </c>
      <c r="F12" s="22" t="s">
        <v>2</v>
      </c>
      <c r="G12" s="27">
        <v>1</v>
      </c>
    </row>
    <row r="13" spans="3:7" ht="15.5" thickBot="1" x14ac:dyDescent="0.9">
      <c r="C13" s="24" t="s">
        <v>22</v>
      </c>
      <c r="F13" s="24" t="s">
        <v>23</v>
      </c>
      <c r="G13" s="27">
        <v>0.86470143613000761</v>
      </c>
    </row>
    <row r="15" spans="3:7" ht="15.5" thickBot="1" x14ac:dyDescent="0.9"/>
    <row r="16" spans="3:7" ht="15.5" thickBot="1" x14ac:dyDescent="0.9">
      <c r="C16" s="20">
        <v>43567</v>
      </c>
      <c r="D16" s="21" t="s">
        <v>9</v>
      </c>
      <c r="F16" s="20">
        <v>43567</v>
      </c>
    </row>
    <row r="17" spans="3:7" ht="15.5" thickBot="1" x14ac:dyDescent="0.9">
      <c r="C17" s="11"/>
      <c r="D17" s="27">
        <v>0.99939172749391714</v>
      </c>
      <c r="F17" s="11"/>
      <c r="G17" s="21" t="s">
        <v>9</v>
      </c>
    </row>
    <row r="18" spans="3:7" ht="15.5" thickBot="1" x14ac:dyDescent="0.9">
      <c r="C18" s="22" t="s">
        <v>0</v>
      </c>
      <c r="D18" s="27">
        <v>0.99391727493917281</v>
      </c>
      <c r="F18" s="22" t="s">
        <v>2</v>
      </c>
      <c r="G18" s="26">
        <v>1.0006325110689436</v>
      </c>
    </row>
    <row r="19" spans="3:7" ht="15.5" thickBot="1" x14ac:dyDescent="0.9">
      <c r="C19" s="24" t="s">
        <v>22</v>
      </c>
      <c r="D19" s="25"/>
      <c r="F19" s="24" t="s">
        <v>23</v>
      </c>
      <c r="G19" s="26">
        <v>0.99683744465528135</v>
      </c>
    </row>
    <row r="20" spans="3:7" x14ac:dyDescent="0.75">
      <c r="C20" s="10"/>
      <c r="D20" s="25"/>
    </row>
    <row r="21" spans="3:7" ht="15.5" thickBot="1" x14ac:dyDescent="0.9">
      <c r="C21" s="10"/>
    </row>
    <row r="22" spans="3:7" ht="15.5" thickBot="1" x14ac:dyDescent="0.9">
      <c r="C22" s="20">
        <v>43567</v>
      </c>
      <c r="D22" s="21" t="s">
        <v>9</v>
      </c>
      <c r="F22" s="20">
        <v>43567</v>
      </c>
    </row>
    <row r="23" spans="3:7" ht="15.5" thickBot="1" x14ac:dyDescent="0.9">
      <c r="C23" s="11"/>
      <c r="D23" s="27">
        <v>0.99937810945273642</v>
      </c>
      <c r="F23" s="11"/>
      <c r="G23" s="21" t="s">
        <v>9</v>
      </c>
    </row>
    <row r="24" spans="3:7" ht="15.5" thickBot="1" x14ac:dyDescent="0.9">
      <c r="C24" s="22" t="s">
        <v>0</v>
      </c>
      <c r="D24" s="27">
        <v>1.0472636815920398</v>
      </c>
      <c r="F24" s="22" t="s">
        <v>2</v>
      </c>
      <c r="G24" s="27">
        <v>1</v>
      </c>
    </row>
    <row r="25" spans="3:7" ht="15.5" thickBot="1" x14ac:dyDescent="0.9">
      <c r="C25" s="24" t="s">
        <v>22</v>
      </c>
      <c r="F25" s="24" t="s">
        <v>23</v>
      </c>
      <c r="G25" s="27">
        <v>0.96843434343434331</v>
      </c>
    </row>
    <row r="27" spans="3:7" ht="15.5" thickBot="1" x14ac:dyDescent="0.9"/>
    <row r="28" spans="3:7" ht="15.5" thickBot="1" x14ac:dyDescent="0.9">
      <c r="C28" s="20">
        <v>43750</v>
      </c>
      <c r="D28" s="38" t="s">
        <v>9</v>
      </c>
      <c r="F28" s="20">
        <v>43750</v>
      </c>
    </row>
    <row r="29" spans="3:7" ht="15.5" thickBot="1" x14ac:dyDescent="0.9">
      <c r="C29" s="11"/>
      <c r="D29" s="27">
        <v>0.99941927990708468</v>
      </c>
      <c r="F29" s="11"/>
      <c r="G29" s="21" t="s">
        <v>9</v>
      </c>
    </row>
    <row r="30" spans="3:7" ht="15.5" thickBot="1" x14ac:dyDescent="0.9">
      <c r="C30" s="22" t="s">
        <v>0</v>
      </c>
      <c r="D30" s="27">
        <v>0.99419279907084768</v>
      </c>
      <c r="F30" s="22" t="s">
        <v>2</v>
      </c>
      <c r="G30" s="26">
        <v>1</v>
      </c>
    </row>
    <row r="31" spans="3:7" ht="15.5" thickBot="1" x14ac:dyDescent="0.9">
      <c r="C31" s="24" t="s">
        <v>22</v>
      </c>
      <c r="D31" s="25"/>
      <c r="F31" s="24" t="s">
        <v>23</v>
      </c>
      <c r="G31" s="26">
        <v>1.0108262108262107</v>
      </c>
    </row>
    <row r="32" spans="3:7" x14ac:dyDescent="0.75">
      <c r="C32" s="10"/>
      <c r="D32" s="25"/>
      <c r="F32" s="10"/>
      <c r="G32" s="25"/>
    </row>
    <row r="33" spans="3:7" ht="15.5" thickBot="1" x14ac:dyDescent="0.9">
      <c r="C33" s="10"/>
      <c r="F33" s="10"/>
      <c r="G33" s="25"/>
    </row>
    <row r="34" spans="3:7" ht="15.5" thickBot="1" x14ac:dyDescent="0.9">
      <c r="C34" s="20">
        <v>43750</v>
      </c>
      <c r="D34" s="38" t="s">
        <v>9</v>
      </c>
      <c r="F34" s="20">
        <v>43750</v>
      </c>
    </row>
    <row r="35" spans="3:7" ht="15.5" thickBot="1" x14ac:dyDescent="0.9">
      <c r="C35" s="11"/>
      <c r="D35" s="27">
        <v>0.99942726231386037</v>
      </c>
      <c r="F35" s="11"/>
      <c r="G35" s="21" t="s">
        <v>9</v>
      </c>
    </row>
    <row r="36" spans="3:7" ht="15.5" thickBot="1" x14ac:dyDescent="0.9">
      <c r="C36" s="22" t="s">
        <v>0</v>
      </c>
      <c r="D36" s="27">
        <v>1.0200458190148913</v>
      </c>
      <c r="F36" s="22" t="s">
        <v>2</v>
      </c>
      <c r="G36" s="27">
        <v>1.0005574136008919</v>
      </c>
    </row>
    <row r="37" spans="3:7" ht="15.5" thickBot="1" x14ac:dyDescent="0.9">
      <c r="C37" s="24" t="s">
        <v>22</v>
      </c>
      <c r="F37" s="24" t="s">
        <v>23</v>
      </c>
      <c r="G37" s="27">
        <v>0.92809364548494999</v>
      </c>
    </row>
    <row r="39" spans="3:7" ht="15.5" thickBot="1" x14ac:dyDescent="0.9"/>
    <row r="40" spans="3:7" ht="15.5" thickBot="1" x14ac:dyDescent="0.9">
      <c r="C40" s="20" t="s">
        <v>24</v>
      </c>
      <c r="D40" s="38" t="s">
        <v>9</v>
      </c>
      <c r="F40" s="20" t="s">
        <v>24</v>
      </c>
    </row>
    <row r="41" spans="3:7" ht="15.5" thickBot="1" x14ac:dyDescent="0.9">
      <c r="C41" s="11"/>
      <c r="D41" s="27">
        <v>1</v>
      </c>
      <c r="F41" s="11"/>
      <c r="G41" s="21" t="s">
        <v>9</v>
      </c>
    </row>
    <row r="42" spans="3:7" ht="15.5" thickBot="1" x14ac:dyDescent="0.9">
      <c r="C42" s="22" t="s">
        <v>0</v>
      </c>
      <c r="D42" s="27">
        <v>1.1658347199112591</v>
      </c>
      <c r="F42" s="22" t="s">
        <v>2</v>
      </c>
      <c r="G42" s="26">
        <v>1.0005012531328321</v>
      </c>
    </row>
    <row r="43" spans="3:7" ht="15.5" thickBot="1" x14ac:dyDescent="0.9">
      <c r="C43" s="24" t="s">
        <v>22</v>
      </c>
      <c r="F43" s="24" t="s">
        <v>23</v>
      </c>
      <c r="G43" s="26">
        <v>1.0075187969924813</v>
      </c>
    </row>
    <row r="45" spans="3:7" ht="15.5" thickBot="1" x14ac:dyDescent="0.9">
      <c r="F45" s="10"/>
      <c r="G45" s="39"/>
    </row>
    <row r="46" spans="3:7" ht="15.5" thickBot="1" x14ac:dyDescent="0.9">
      <c r="C46" s="20" t="s">
        <v>24</v>
      </c>
      <c r="D46" s="38" t="s">
        <v>9</v>
      </c>
      <c r="F46" s="20" t="s">
        <v>24</v>
      </c>
    </row>
    <row r="47" spans="3:7" ht="15.5" thickBot="1" x14ac:dyDescent="0.9">
      <c r="C47" s="11"/>
      <c r="D47" s="27">
        <v>1</v>
      </c>
      <c r="F47" s="11"/>
      <c r="G47" s="21" t="s">
        <v>9</v>
      </c>
    </row>
    <row r="48" spans="3:7" ht="15.5" thickBot="1" x14ac:dyDescent="0.9">
      <c r="C48" s="22" t="s">
        <v>0</v>
      </c>
      <c r="D48" s="27">
        <v>1.0492424242424243</v>
      </c>
      <c r="F48" s="22" t="s">
        <v>2</v>
      </c>
      <c r="G48" s="27">
        <v>1.0000000000000002</v>
      </c>
    </row>
    <row r="49" spans="3:7" ht="15.5" thickBot="1" x14ac:dyDescent="0.9">
      <c r="C49" s="24" t="s">
        <v>22</v>
      </c>
      <c r="F49" s="24" t="s">
        <v>23</v>
      </c>
      <c r="G49" s="27">
        <v>0.98864197530864173</v>
      </c>
    </row>
    <row r="50" spans="3:7" x14ac:dyDescent="0.75">
      <c r="C50" s="40"/>
    </row>
    <row r="51" spans="3:7" ht="15.5" thickBot="1" x14ac:dyDescent="0.9">
      <c r="C51" s="41"/>
    </row>
    <row r="52" spans="3:7" ht="15.5" thickBot="1" x14ac:dyDescent="0.9">
      <c r="C52" s="20" t="s">
        <v>25</v>
      </c>
      <c r="D52" s="38" t="s">
        <v>9</v>
      </c>
      <c r="F52" s="20" t="s">
        <v>25</v>
      </c>
    </row>
    <row r="53" spans="3:7" ht="15.5" thickBot="1" x14ac:dyDescent="0.9">
      <c r="C53" s="11"/>
      <c r="D53" s="27">
        <v>0.9995636998254801</v>
      </c>
      <c r="F53" s="11"/>
      <c r="G53" s="21" t="s">
        <v>9</v>
      </c>
    </row>
    <row r="54" spans="3:7" ht="15.5" thickBot="1" x14ac:dyDescent="0.9">
      <c r="C54" s="22" t="s">
        <v>0</v>
      </c>
      <c r="D54" s="27">
        <v>0.98996509598603843</v>
      </c>
      <c r="F54" s="22" t="s">
        <v>2</v>
      </c>
      <c r="G54" s="26">
        <v>1</v>
      </c>
    </row>
    <row r="55" spans="3:7" ht="15.5" thickBot="1" x14ac:dyDescent="0.9">
      <c r="C55" s="24" t="s">
        <v>22</v>
      </c>
      <c r="F55" s="24" t="s">
        <v>23</v>
      </c>
      <c r="G55" s="26">
        <v>0.98565400843881845</v>
      </c>
    </row>
    <row r="57" spans="3:7" ht="15.5" thickBot="1" x14ac:dyDescent="0.9">
      <c r="F57" s="10"/>
      <c r="G57" s="39"/>
    </row>
    <row r="58" spans="3:7" ht="15.5" thickBot="1" x14ac:dyDescent="0.9">
      <c r="C58" s="20" t="s">
        <v>25</v>
      </c>
      <c r="D58" s="38" t="s">
        <v>9</v>
      </c>
      <c r="F58" s="20" t="s">
        <v>25</v>
      </c>
    </row>
    <row r="59" spans="3:7" ht="15.5" thickBot="1" x14ac:dyDescent="0.9">
      <c r="C59" s="11"/>
      <c r="D59" s="27">
        <v>0.99999999999999989</v>
      </c>
      <c r="F59" s="11"/>
      <c r="G59" s="21" t="s">
        <v>9</v>
      </c>
    </row>
    <row r="60" spans="3:7" ht="15.5" thickBot="1" x14ac:dyDescent="0.9">
      <c r="C60" s="22" t="s">
        <v>0</v>
      </c>
      <c r="D60" s="27">
        <v>0.98155832180728453</v>
      </c>
      <c r="F60" s="22" t="s">
        <v>2</v>
      </c>
      <c r="G60" s="27">
        <v>0.99956255468066502</v>
      </c>
    </row>
    <row r="61" spans="3:7" ht="15.5" thickBot="1" x14ac:dyDescent="0.9">
      <c r="C61" s="24" t="s">
        <v>22</v>
      </c>
      <c r="D61" s="42"/>
      <c r="F61" s="24" t="s">
        <v>23</v>
      </c>
      <c r="G61" s="27">
        <v>0.98337707786526696</v>
      </c>
    </row>
    <row r="62" spans="3:7" x14ac:dyDescent="0.75">
      <c r="C62" s="43"/>
      <c r="F62" s="44"/>
      <c r="G62" s="44"/>
    </row>
    <row r="64" spans="3:7" ht="15.5" thickBot="1" x14ac:dyDescent="0.9">
      <c r="C64" s="41"/>
      <c r="F64" s="20"/>
    </row>
    <row r="65" spans="3:7" ht="15.5" thickBot="1" x14ac:dyDescent="0.9">
      <c r="C65" s="20" t="s">
        <v>25</v>
      </c>
      <c r="D65" s="38" t="s">
        <v>9</v>
      </c>
      <c r="F65" s="20" t="s">
        <v>25</v>
      </c>
    </row>
    <row r="66" spans="3:7" ht="15.5" thickBot="1" x14ac:dyDescent="0.9">
      <c r="C66" s="11"/>
      <c r="D66" s="27">
        <v>1.0004257130693912</v>
      </c>
      <c r="F66" s="11"/>
      <c r="G66" s="21" t="s">
        <v>9</v>
      </c>
    </row>
    <row r="67" spans="3:7" ht="15.5" thickBot="1" x14ac:dyDescent="0.9">
      <c r="C67" s="22" t="s">
        <v>0</v>
      </c>
      <c r="D67" s="27">
        <v>0.96892294593444006</v>
      </c>
      <c r="F67" s="22" t="s">
        <v>2</v>
      </c>
      <c r="G67" s="26">
        <v>1</v>
      </c>
    </row>
    <row r="68" spans="3:7" ht="15.5" thickBot="1" x14ac:dyDescent="0.9">
      <c r="C68" s="24" t="s">
        <v>22</v>
      </c>
      <c r="F68" s="24" t="s">
        <v>23</v>
      </c>
      <c r="G68" s="26">
        <v>0.8845238095238096</v>
      </c>
    </row>
    <row r="70" spans="3:7" ht="15.5" thickBot="1" x14ac:dyDescent="0.9">
      <c r="F70" s="10"/>
      <c r="G70" s="39"/>
    </row>
    <row r="71" spans="3:7" ht="15.5" thickBot="1" x14ac:dyDescent="0.9">
      <c r="C71" s="20" t="s">
        <v>25</v>
      </c>
      <c r="D71" s="38" t="s">
        <v>9</v>
      </c>
      <c r="F71" s="20" t="s">
        <v>25</v>
      </c>
    </row>
    <row r="72" spans="3:7" ht="15.5" thickBot="1" x14ac:dyDescent="0.9">
      <c r="C72" s="11"/>
      <c r="D72" s="27">
        <v>0.99959049959049961</v>
      </c>
      <c r="F72" s="11"/>
      <c r="G72" s="21" t="s">
        <v>9</v>
      </c>
    </row>
    <row r="73" spans="3:7" ht="15.5" thickBot="1" x14ac:dyDescent="0.9">
      <c r="C73" s="22" t="s">
        <v>0</v>
      </c>
      <c r="D73" s="27">
        <v>0.93898443898443917</v>
      </c>
      <c r="F73" s="22" t="s">
        <v>2</v>
      </c>
      <c r="G73" s="27">
        <v>0.9996083039561301</v>
      </c>
    </row>
    <row r="74" spans="3:7" ht="15.5" thickBot="1" x14ac:dyDescent="0.9">
      <c r="C74" s="24" t="s">
        <v>22</v>
      </c>
      <c r="F74" s="24" t="s">
        <v>23</v>
      </c>
      <c r="G74" s="27">
        <v>0.94790442616529569</v>
      </c>
    </row>
    <row r="75" spans="3:7" ht="15.5" thickBot="1" x14ac:dyDescent="0.9"/>
    <row r="76" spans="3:7" ht="15.5" thickBot="1" x14ac:dyDescent="0.9">
      <c r="D76" s="30" t="s">
        <v>9</v>
      </c>
    </row>
    <row r="77" spans="3:7" ht="15.5" thickBot="1" x14ac:dyDescent="0.9">
      <c r="D77" s="32">
        <f>AVERAGE(D5,D11,D17,D23,D29,D35,D41,D47,D53,D59,D66,D72)</f>
        <v>0.99981713968121699</v>
      </c>
      <c r="F77" s="45"/>
      <c r="G77" s="30" t="s">
        <v>9</v>
      </c>
    </row>
    <row r="78" spans="3:7" ht="15.5" thickBot="1" x14ac:dyDescent="0.9">
      <c r="C78" s="36" t="s">
        <v>0</v>
      </c>
      <c r="D78" s="34">
        <f>STDEV(D5,D11,D17,D23,D29,D35,D41,D47,D53,D59,D66,D72)/SQRT(12)</f>
        <v>1.2096150038559576E-4</v>
      </c>
      <c r="F78" s="31" t="s">
        <v>2</v>
      </c>
      <c r="G78" s="32">
        <v>1.0000783669490418</v>
      </c>
    </row>
    <row r="79" spans="3:7" ht="15.5" thickBot="1" x14ac:dyDescent="0.9">
      <c r="C79" s="33" t="s">
        <v>1</v>
      </c>
      <c r="D79" s="32">
        <f>AVERAGE(D6,D12,D18,D24,D30,D35,D42,D48,D54,D60,D67,D73)</f>
        <v>0.98787665611031761</v>
      </c>
      <c r="F79" s="33" t="s">
        <v>1</v>
      </c>
      <c r="G79" s="34">
        <v>8.9909532727065487E-5</v>
      </c>
    </row>
    <row r="80" spans="3:7" ht="15.5" thickBot="1" x14ac:dyDescent="0.9">
      <c r="C80" s="35" t="s">
        <v>22</v>
      </c>
      <c r="D80" s="34">
        <f>STDEV(D6,D12,D18,D24,D30,D36,D42,D48,D54,D60,D67,D73)/SQRT(12)</f>
        <v>2.7158799061216696E-2</v>
      </c>
      <c r="F80" s="35" t="s">
        <v>23</v>
      </c>
      <c r="G80" s="32">
        <v>0.96609339280231399</v>
      </c>
    </row>
    <row r="81" spans="3:7" ht="15.5" thickBot="1" x14ac:dyDescent="0.9">
      <c r="C81" s="33" t="s">
        <v>1</v>
      </c>
      <c r="F81" s="33" t="s">
        <v>1</v>
      </c>
      <c r="G81" s="34">
        <v>1.4623625261749287E-2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6:F77"/>
  <sheetViews>
    <sheetView tabSelected="1" topLeftCell="A55" workbookViewId="0">
      <selection activeCell="H56" sqref="H56"/>
    </sheetView>
  </sheetViews>
  <sheetFormatPr defaultRowHeight="14.75" x14ac:dyDescent="0.75"/>
  <cols>
    <col min="2" max="2" width="21" customWidth="1"/>
    <col min="5" max="5" width="20" customWidth="1"/>
    <col min="258" max="258" width="21" customWidth="1"/>
    <col min="261" max="261" width="20" customWidth="1"/>
    <col min="514" max="514" width="21" customWidth="1"/>
    <col min="517" max="517" width="20" customWidth="1"/>
    <col min="770" max="770" width="21" customWidth="1"/>
    <col min="773" max="773" width="20" customWidth="1"/>
    <col min="1026" max="1026" width="21" customWidth="1"/>
    <col min="1029" max="1029" width="20" customWidth="1"/>
    <col min="1282" max="1282" width="21" customWidth="1"/>
    <col min="1285" max="1285" width="20" customWidth="1"/>
    <col min="1538" max="1538" width="21" customWidth="1"/>
    <col min="1541" max="1541" width="20" customWidth="1"/>
    <col min="1794" max="1794" width="21" customWidth="1"/>
    <col min="1797" max="1797" width="20" customWidth="1"/>
    <col min="2050" max="2050" width="21" customWidth="1"/>
    <col min="2053" max="2053" width="20" customWidth="1"/>
    <col min="2306" max="2306" width="21" customWidth="1"/>
    <col min="2309" max="2309" width="20" customWidth="1"/>
    <col min="2562" max="2562" width="21" customWidth="1"/>
    <col min="2565" max="2565" width="20" customWidth="1"/>
    <col min="2818" max="2818" width="21" customWidth="1"/>
    <col min="2821" max="2821" width="20" customWidth="1"/>
    <col min="3074" max="3074" width="21" customWidth="1"/>
    <col min="3077" max="3077" width="20" customWidth="1"/>
    <col min="3330" max="3330" width="21" customWidth="1"/>
    <col min="3333" max="3333" width="20" customWidth="1"/>
    <col min="3586" max="3586" width="21" customWidth="1"/>
    <col min="3589" max="3589" width="20" customWidth="1"/>
    <col min="3842" max="3842" width="21" customWidth="1"/>
    <col min="3845" max="3845" width="20" customWidth="1"/>
    <col min="4098" max="4098" width="21" customWidth="1"/>
    <col min="4101" max="4101" width="20" customWidth="1"/>
    <col min="4354" max="4354" width="21" customWidth="1"/>
    <col min="4357" max="4357" width="20" customWidth="1"/>
    <col min="4610" max="4610" width="21" customWidth="1"/>
    <col min="4613" max="4613" width="20" customWidth="1"/>
    <col min="4866" max="4866" width="21" customWidth="1"/>
    <col min="4869" max="4869" width="20" customWidth="1"/>
    <col min="5122" max="5122" width="21" customWidth="1"/>
    <col min="5125" max="5125" width="20" customWidth="1"/>
    <col min="5378" max="5378" width="21" customWidth="1"/>
    <col min="5381" max="5381" width="20" customWidth="1"/>
    <col min="5634" max="5634" width="21" customWidth="1"/>
    <col min="5637" max="5637" width="20" customWidth="1"/>
    <col min="5890" max="5890" width="21" customWidth="1"/>
    <col min="5893" max="5893" width="20" customWidth="1"/>
    <col min="6146" max="6146" width="21" customWidth="1"/>
    <col min="6149" max="6149" width="20" customWidth="1"/>
    <col min="6402" max="6402" width="21" customWidth="1"/>
    <col min="6405" max="6405" width="20" customWidth="1"/>
    <col min="6658" max="6658" width="21" customWidth="1"/>
    <col min="6661" max="6661" width="20" customWidth="1"/>
    <col min="6914" max="6914" width="21" customWidth="1"/>
    <col min="6917" max="6917" width="20" customWidth="1"/>
    <col min="7170" max="7170" width="21" customWidth="1"/>
    <col min="7173" max="7173" width="20" customWidth="1"/>
    <col min="7426" max="7426" width="21" customWidth="1"/>
    <col min="7429" max="7429" width="20" customWidth="1"/>
    <col min="7682" max="7682" width="21" customWidth="1"/>
    <col min="7685" max="7685" width="20" customWidth="1"/>
    <col min="7938" max="7938" width="21" customWidth="1"/>
    <col min="7941" max="7941" width="20" customWidth="1"/>
    <col min="8194" max="8194" width="21" customWidth="1"/>
    <col min="8197" max="8197" width="20" customWidth="1"/>
    <col min="8450" max="8450" width="21" customWidth="1"/>
    <col min="8453" max="8453" width="20" customWidth="1"/>
    <col min="8706" max="8706" width="21" customWidth="1"/>
    <col min="8709" max="8709" width="20" customWidth="1"/>
    <col min="8962" max="8962" width="21" customWidth="1"/>
    <col min="8965" max="8965" width="20" customWidth="1"/>
    <col min="9218" max="9218" width="21" customWidth="1"/>
    <col min="9221" max="9221" width="20" customWidth="1"/>
    <col min="9474" max="9474" width="21" customWidth="1"/>
    <col min="9477" max="9477" width="20" customWidth="1"/>
    <col min="9730" max="9730" width="21" customWidth="1"/>
    <col min="9733" max="9733" width="20" customWidth="1"/>
    <col min="9986" max="9986" width="21" customWidth="1"/>
    <col min="9989" max="9989" width="20" customWidth="1"/>
    <col min="10242" max="10242" width="21" customWidth="1"/>
    <col min="10245" max="10245" width="20" customWidth="1"/>
    <col min="10498" max="10498" width="21" customWidth="1"/>
    <col min="10501" max="10501" width="20" customWidth="1"/>
    <col min="10754" max="10754" width="21" customWidth="1"/>
    <col min="10757" max="10757" width="20" customWidth="1"/>
    <col min="11010" max="11010" width="21" customWidth="1"/>
    <col min="11013" max="11013" width="20" customWidth="1"/>
    <col min="11266" max="11266" width="21" customWidth="1"/>
    <col min="11269" max="11269" width="20" customWidth="1"/>
    <col min="11522" max="11522" width="21" customWidth="1"/>
    <col min="11525" max="11525" width="20" customWidth="1"/>
    <col min="11778" max="11778" width="21" customWidth="1"/>
    <col min="11781" max="11781" width="20" customWidth="1"/>
    <col min="12034" max="12034" width="21" customWidth="1"/>
    <col min="12037" max="12037" width="20" customWidth="1"/>
    <col min="12290" max="12290" width="21" customWidth="1"/>
    <col min="12293" max="12293" width="20" customWidth="1"/>
    <col min="12546" max="12546" width="21" customWidth="1"/>
    <col min="12549" max="12549" width="20" customWidth="1"/>
    <col min="12802" max="12802" width="21" customWidth="1"/>
    <col min="12805" max="12805" width="20" customWidth="1"/>
    <col min="13058" max="13058" width="21" customWidth="1"/>
    <col min="13061" max="13061" width="20" customWidth="1"/>
    <col min="13314" max="13314" width="21" customWidth="1"/>
    <col min="13317" max="13317" width="20" customWidth="1"/>
    <col min="13570" max="13570" width="21" customWidth="1"/>
    <col min="13573" max="13573" width="20" customWidth="1"/>
    <col min="13826" max="13826" width="21" customWidth="1"/>
    <col min="13829" max="13829" width="20" customWidth="1"/>
    <col min="14082" max="14082" width="21" customWidth="1"/>
    <col min="14085" max="14085" width="20" customWidth="1"/>
    <col min="14338" max="14338" width="21" customWidth="1"/>
    <col min="14341" max="14341" width="20" customWidth="1"/>
    <col min="14594" max="14594" width="21" customWidth="1"/>
    <col min="14597" max="14597" width="20" customWidth="1"/>
    <col min="14850" max="14850" width="21" customWidth="1"/>
    <col min="14853" max="14853" width="20" customWidth="1"/>
    <col min="15106" max="15106" width="21" customWidth="1"/>
    <col min="15109" max="15109" width="20" customWidth="1"/>
    <col min="15362" max="15362" width="21" customWidth="1"/>
    <col min="15365" max="15365" width="20" customWidth="1"/>
    <col min="15618" max="15618" width="21" customWidth="1"/>
    <col min="15621" max="15621" width="20" customWidth="1"/>
    <col min="15874" max="15874" width="21" customWidth="1"/>
    <col min="15877" max="15877" width="20" customWidth="1"/>
    <col min="16130" max="16130" width="21" customWidth="1"/>
    <col min="16133" max="16133" width="20" customWidth="1"/>
  </cols>
  <sheetData>
    <row r="6" spans="2:6" ht="15.5" thickBot="1" x14ac:dyDescent="0.9">
      <c r="B6" s="20">
        <v>43566</v>
      </c>
    </row>
    <row r="7" spans="2:6" ht="15.5" thickBot="1" x14ac:dyDescent="0.9">
      <c r="B7" s="11"/>
      <c r="C7" s="21" t="s">
        <v>9</v>
      </c>
      <c r="E7" s="20">
        <v>43810</v>
      </c>
    </row>
    <row r="8" spans="2:6" ht="15.5" thickBot="1" x14ac:dyDescent="0.9">
      <c r="B8" s="22" t="s">
        <v>0</v>
      </c>
      <c r="C8" s="23">
        <v>1</v>
      </c>
      <c r="E8" s="11"/>
      <c r="F8" s="21" t="s">
        <v>9</v>
      </c>
    </row>
    <row r="9" spans="2:6" ht="15.5" thickBot="1" x14ac:dyDescent="0.9">
      <c r="B9" s="24" t="s">
        <v>10</v>
      </c>
      <c r="C9" s="23">
        <v>0.69624060150375944</v>
      </c>
      <c r="E9" s="22" t="s">
        <v>2</v>
      </c>
      <c r="F9" s="25">
        <v>1.0008149959250203</v>
      </c>
    </row>
    <row r="10" spans="2:6" ht="15.5" thickBot="1" x14ac:dyDescent="0.9">
      <c r="B10" s="10"/>
      <c r="C10" s="7"/>
      <c r="E10" s="24" t="s">
        <v>11</v>
      </c>
      <c r="F10" s="25">
        <v>1.0423797881010595</v>
      </c>
    </row>
    <row r="11" spans="2:6" x14ac:dyDescent="0.75">
      <c r="B11" s="10"/>
      <c r="C11" s="7"/>
      <c r="E11" s="10"/>
      <c r="F11" s="25"/>
    </row>
    <row r="12" spans="2:6" ht="15.5" thickBot="1" x14ac:dyDescent="0.9">
      <c r="B12" s="20">
        <v>43810</v>
      </c>
      <c r="E12" s="10"/>
      <c r="F12" s="25"/>
    </row>
    <row r="13" spans="2:6" ht="15.5" thickBot="1" x14ac:dyDescent="0.9">
      <c r="B13" s="11"/>
      <c r="C13" s="21" t="s">
        <v>9</v>
      </c>
      <c r="E13" s="20" t="s">
        <v>12</v>
      </c>
    </row>
    <row r="14" spans="2:6" ht="15.5" thickBot="1" x14ac:dyDescent="0.9">
      <c r="B14" s="22" t="s">
        <v>0</v>
      </c>
      <c r="C14" s="25">
        <v>1.0006858710562414</v>
      </c>
      <c r="E14" s="11"/>
      <c r="F14" s="21" t="s">
        <v>9</v>
      </c>
    </row>
    <row r="15" spans="2:6" ht="15.5" thickBot="1" x14ac:dyDescent="0.9">
      <c r="B15" s="24" t="s">
        <v>10</v>
      </c>
      <c r="C15" s="25">
        <v>0.82921810699588483</v>
      </c>
      <c r="E15" s="22" t="s">
        <v>2</v>
      </c>
      <c r="F15" s="25">
        <v>1.0007974481658692</v>
      </c>
    </row>
    <row r="16" spans="2:6" ht="15.5" thickBot="1" x14ac:dyDescent="0.9">
      <c r="B16" s="10"/>
      <c r="C16" s="25"/>
      <c r="E16" s="24" t="s">
        <v>11</v>
      </c>
      <c r="F16" s="25">
        <v>1.1762360446570974</v>
      </c>
    </row>
    <row r="17" spans="2:6" x14ac:dyDescent="0.75">
      <c r="B17" s="10"/>
      <c r="C17" s="25"/>
      <c r="E17" s="10"/>
      <c r="F17" s="25"/>
    </row>
    <row r="18" spans="2:6" ht="15.5" thickBot="1" x14ac:dyDescent="0.9">
      <c r="B18" s="20" t="s">
        <v>12</v>
      </c>
      <c r="E18" s="10"/>
      <c r="F18" s="25"/>
    </row>
    <row r="19" spans="2:6" ht="15.5" thickBot="1" x14ac:dyDescent="0.9">
      <c r="B19" s="11"/>
      <c r="C19" s="21" t="s">
        <v>9</v>
      </c>
      <c r="E19" s="20" t="s">
        <v>13</v>
      </c>
    </row>
    <row r="20" spans="2:6" ht="15.5" thickBot="1" x14ac:dyDescent="0.9">
      <c r="B20" s="22" t="s">
        <v>0</v>
      </c>
      <c r="C20" s="25">
        <v>1.0006626905235256</v>
      </c>
      <c r="E20" s="11"/>
      <c r="F20" s="21" t="s">
        <v>9</v>
      </c>
    </row>
    <row r="21" spans="2:6" ht="15.5" thickBot="1" x14ac:dyDescent="0.9">
      <c r="B21" s="24" t="s">
        <v>10</v>
      </c>
      <c r="C21" s="25">
        <v>0.8502319416832339</v>
      </c>
      <c r="E21" s="22" t="s">
        <v>2</v>
      </c>
      <c r="F21" s="25">
        <v>0.99927219796215427</v>
      </c>
    </row>
    <row r="22" spans="2:6" ht="15.5" thickBot="1" x14ac:dyDescent="0.9">
      <c r="B22" s="10"/>
      <c r="C22" s="25"/>
      <c r="E22" s="24" t="s">
        <v>11</v>
      </c>
      <c r="F22" s="25">
        <v>0.85007278020378463</v>
      </c>
    </row>
    <row r="23" spans="2:6" x14ac:dyDescent="0.75">
      <c r="B23" s="10"/>
      <c r="C23" s="25"/>
      <c r="E23" s="10"/>
      <c r="F23" s="25"/>
    </row>
    <row r="24" spans="2:6" ht="15.5" thickBot="1" x14ac:dyDescent="0.9">
      <c r="B24" s="20" t="s">
        <v>13</v>
      </c>
      <c r="E24" s="10"/>
      <c r="F24" s="25"/>
    </row>
    <row r="25" spans="2:6" ht="15.5" thickBot="1" x14ac:dyDescent="0.9">
      <c r="B25" s="11"/>
      <c r="C25" s="21" t="s">
        <v>9</v>
      </c>
      <c r="E25" s="20" t="s">
        <v>14</v>
      </c>
    </row>
    <row r="26" spans="2:6" ht="15.5" thickBot="1" x14ac:dyDescent="0.9">
      <c r="B26" s="22" t="s">
        <v>0</v>
      </c>
      <c r="C26" s="25">
        <v>1.0000000000000002</v>
      </c>
      <c r="E26" s="11"/>
      <c r="F26" s="21" t="s">
        <v>9</v>
      </c>
    </row>
    <row r="27" spans="2:6" ht="15.5" thickBot="1" x14ac:dyDescent="0.9">
      <c r="B27" s="24" t="s">
        <v>10</v>
      </c>
      <c r="C27" s="25">
        <v>0.91973791973791985</v>
      </c>
      <c r="E27" s="22" t="s">
        <v>2</v>
      </c>
      <c r="F27" s="25">
        <v>0.99923371647509585</v>
      </c>
    </row>
    <row r="28" spans="2:6" ht="15.5" thickBot="1" x14ac:dyDescent="0.9">
      <c r="B28" s="10"/>
      <c r="C28" s="25"/>
      <c r="E28" s="24" t="s">
        <v>11</v>
      </c>
      <c r="F28" s="25">
        <v>1.0620689655172415</v>
      </c>
    </row>
    <row r="29" spans="2:6" x14ac:dyDescent="0.75">
      <c r="B29" s="10"/>
      <c r="C29" s="25"/>
      <c r="E29" s="10"/>
      <c r="F29" s="25"/>
    </row>
    <row r="30" spans="2:6" ht="15.5" thickBot="1" x14ac:dyDescent="0.9">
      <c r="B30" s="20" t="s">
        <v>14</v>
      </c>
      <c r="E30" s="10"/>
      <c r="F30" s="25"/>
    </row>
    <row r="31" spans="2:6" ht="15.5" thickBot="1" x14ac:dyDescent="0.9">
      <c r="B31" s="11"/>
      <c r="C31" s="21" t="s">
        <v>9</v>
      </c>
      <c r="E31" s="20" t="s">
        <v>15</v>
      </c>
    </row>
    <row r="32" spans="2:6" ht="15.5" thickBot="1" x14ac:dyDescent="0.9">
      <c r="B32" s="22" t="s">
        <v>0</v>
      </c>
      <c r="C32" s="25">
        <v>0.99999999999999989</v>
      </c>
      <c r="E32" s="11"/>
      <c r="F32" s="21" t="s">
        <v>9</v>
      </c>
    </row>
    <row r="33" spans="2:6" ht="15.5" thickBot="1" x14ac:dyDescent="0.9">
      <c r="B33" s="24" t="s">
        <v>10</v>
      </c>
      <c r="C33" s="25">
        <v>1.0389718076285239</v>
      </c>
      <c r="E33" s="22" t="s">
        <v>2</v>
      </c>
      <c r="F33" s="26">
        <v>0.99937106918238983</v>
      </c>
    </row>
    <row r="34" spans="2:6" ht="15.5" thickBot="1" x14ac:dyDescent="0.9">
      <c r="B34" s="10"/>
      <c r="C34" s="25"/>
      <c r="E34" s="24" t="s">
        <v>11</v>
      </c>
      <c r="F34" s="26">
        <v>1.0182389937106917</v>
      </c>
    </row>
    <row r="35" spans="2:6" x14ac:dyDescent="0.75">
      <c r="B35" s="10"/>
      <c r="C35" s="25"/>
      <c r="E35" s="10"/>
      <c r="F35" s="25"/>
    </row>
    <row r="36" spans="2:6" ht="15.5" thickBot="1" x14ac:dyDescent="0.9">
      <c r="B36" s="20" t="s">
        <v>15</v>
      </c>
      <c r="E36" s="10"/>
      <c r="F36" s="25"/>
    </row>
    <row r="37" spans="2:6" ht="15.5" thickBot="1" x14ac:dyDescent="0.9">
      <c r="B37" s="11"/>
      <c r="C37" s="21" t="s">
        <v>9</v>
      </c>
      <c r="E37" s="20" t="s">
        <v>16</v>
      </c>
    </row>
    <row r="38" spans="2:6" ht="15.5" thickBot="1" x14ac:dyDescent="0.9">
      <c r="B38" s="22" t="s">
        <v>0</v>
      </c>
      <c r="C38" s="27">
        <v>1.0006313131313131</v>
      </c>
      <c r="E38" s="11"/>
      <c r="F38" s="21" t="s">
        <v>9</v>
      </c>
    </row>
    <row r="39" spans="2:6" ht="15.5" thickBot="1" x14ac:dyDescent="0.9">
      <c r="B39" s="24" t="s">
        <v>10</v>
      </c>
      <c r="C39" s="27">
        <v>0.89393939393939381</v>
      </c>
      <c r="E39" s="22" t="s">
        <v>2</v>
      </c>
      <c r="F39" s="28">
        <v>1.0005952380952383</v>
      </c>
    </row>
    <row r="40" spans="2:6" ht="15.5" thickBot="1" x14ac:dyDescent="0.9">
      <c r="B40" s="10"/>
      <c r="C40" s="25"/>
      <c r="E40" s="24" t="s">
        <v>11</v>
      </c>
      <c r="F40" s="28">
        <v>0.90416666666666667</v>
      </c>
    </row>
    <row r="41" spans="2:6" x14ac:dyDescent="0.75">
      <c r="B41" s="10"/>
      <c r="C41" s="25"/>
      <c r="E41" s="10"/>
      <c r="F41" s="25"/>
    </row>
    <row r="42" spans="2:6" ht="15.5" thickBot="1" x14ac:dyDescent="0.9">
      <c r="B42" s="20" t="s">
        <v>16</v>
      </c>
    </row>
    <row r="43" spans="2:6" ht="15.5" thickBot="1" x14ac:dyDescent="0.9">
      <c r="B43" s="11"/>
      <c r="C43" s="21" t="s">
        <v>9</v>
      </c>
      <c r="E43" s="20" t="s">
        <v>17</v>
      </c>
    </row>
    <row r="44" spans="2:6" ht="15.5" thickBot="1" x14ac:dyDescent="0.9">
      <c r="B44" s="22" t="s">
        <v>0</v>
      </c>
      <c r="C44" s="27">
        <v>1.0005509641873278</v>
      </c>
      <c r="E44" s="11"/>
      <c r="F44" s="21" t="s">
        <v>9</v>
      </c>
    </row>
    <row r="45" spans="2:6" ht="15.5" thickBot="1" x14ac:dyDescent="0.9">
      <c r="B45" s="24" t="s">
        <v>10</v>
      </c>
      <c r="C45" s="27">
        <v>0.92176308539944907</v>
      </c>
      <c r="E45" s="22" t="s">
        <v>2</v>
      </c>
      <c r="F45" s="29">
        <v>1.0007168458781361</v>
      </c>
    </row>
    <row r="46" spans="2:6" ht="15.5" thickBot="1" x14ac:dyDescent="0.9">
      <c r="B46" s="10"/>
      <c r="C46" s="25"/>
      <c r="E46" s="24" t="s">
        <v>11</v>
      </c>
      <c r="F46" s="29">
        <v>1.0924731182795699</v>
      </c>
    </row>
    <row r="47" spans="2:6" x14ac:dyDescent="0.75">
      <c r="E47" s="10"/>
      <c r="F47" s="25"/>
    </row>
    <row r="48" spans="2:6" ht="15.5" thickBot="1" x14ac:dyDescent="0.9">
      <c r="B48" s="20" t="s">
        <v>17</v>
      </c>
      <c r="E48" s="10"/>
      <c r="F48" s="25"/>
    </row>
    <row r="49" spans="2:6" ht="15.5" thickBot="1" x14ac:dyDescent="0.9">
      <c r="B49" s="11"/>
      <c r="C49" s="21" t="s">
        <v>9</v>
      </c>
      <c r="E49" s="20" t="s">
        <v>18</v>
      </c>
    </row>
    <row r="50" spans="2:6" ht="15.5" thickBot="1" x14ac:dyDescent="0.9">
      <c r="B50" s="22" t="s">
        <v>0</v>
      </c>
      <c r="C50" s="27">
        <v>0.99923371647509585</v>
      </c>
      <c r="E50" s="11"/>
      <c r="F50" s="21" t="s">
        <v>9</v>
      </c>
    </row>
    <row r="51" spans="2:6" ht="15.5" thickBot="1" x14ac:dyDescent="0.9">
      <c r="B51" s="24" t="s">
        <v>10</v>
      </c>
      <c r="C51" s="27">
        <v>1.0275862068965518</v>
      </c>
      <c r="E51" s="22" t="s">
        <v>2</v>
      </c>
      <c r="F51" s="29">
        <v>1.0006720430107525</v>
      </c>
    </row>
    <row r="52" spans="2:6" ht="15.5" thickBot="1" x14ac:dyDescent="0.9">
      <c r="B52" s="10"/>
      <c r="C52" s="25"/>
      <c r="E52" s="24" t="s">
        <v>11</v>
      </c>
      <c r="F52" s="29">
        <v>0.96034946236559127</v>
      </c>
    </row>
    <row r="53" spans="2:6" x14ac:dyDescent="0.75">
      <c r="B53" s="10"/>
      <c r="C53" s="25"/>
    </row>
    <row r="54" spans="2:6" ht="15.5" thickBot="1" x14ac:dyDescent="0.9">
      <c r="B54" s="20" t="s">
        <v>18</v>
      </c>
    </row>
    <row r="55" spans="2:6" ht="15.5" thickBot="1" x14ac:dyDescent="0.9">
      <c r="B55" s="11"/>
      <c r="C55" s="21" t="s">
        <v>9</v>
      </c>
      <c r="E55" s="20" t="s">
        <v>19</v>
      </c>
    </row>
    <row r="56" spans="2:6" ht="15.5" thickBot="1" x14ac:dyDescent="0.9">
      <c r="B56" s="22" t="s">
        <v>0</v>
      </c>
      <c r="C56" s="27">
        <v>1.0007017543859649</v>
      </c>
      <c r="E56" s="11"/>
      <c r="F56" s="21" t="s">
        <v>9</v>
      </c>
    </row>
    <row r="57" spans="2:6" ht="15.5" thickBot="1" x14ac:dyDescent="0.9">
      <c r="B57" s="24" t="s">
        <v>10</v>
      </c>
      <c r="C57" s="27">
        <v>0.94245614035087721</v>
      </c>
      <c r="E57" s="22" t="s">
        <v>2</v>
      </c>
      <c r="F57" s="26">
        <v>1.0010288065843622</v>
      </c>
    </row>
    <row r="58" spans="2:6" ht="15.5" thickBot="1" x14ac:dyDescent="0.9">
      <c r="E58" s="24" t="s">
        <v>11</v>
      </c>
      <c r="F58" s="26">
        <v>0.86419753086419759</v>
      </c>
    </row>
    <row r="60" spans="2:6" ht="15.5" thickBot="1" x14ac:dyDescent="0.9">
      <c r="B60" s="20" t="s">
        <v>19</v>
      </c>
    </row>
    <row r="61" spans="2:6" ht="15.5" thickBot="1" x14ac:dyDescent="0.9">
      <c r="B61" s="11"/>
      <c r="C61" s="21" t="s">
        <v>9</v>
      </c>
      <c r="E61" s="20" t="s">
        <v>20</v>
      </c>
    </row>
    <row r="62" spans="2:6" ht="15.5" thickBot="1" x14ac:dyDescent="0.9">
      <c r="B62" s="22" t="s">
        <v>0</v>
      </c>
      <c r="C62" s="25">
        <v>0.99906103286384984</v>
      </c>
      <c r="E62" s="11"/>
      <c r="F62" s="21" t="s">
        <v>9</v>
      </c>
    </row>
    <row r="63" spans="2:6" ht="15.5" thickBot="1" x14ac:dyDescent="0.9">
      <c r="B63" s="24" t="s">
        <v>10</v>
      </c>
      <c r="C63" s="25">
        <v>0.90985915492957758</v>
      </c>
      <c r="E63" s="22" t="s">
        <v>2</v>
      </c>
      <c r="F63" s="27">
        <v>1</v>
      </c>
    </row>
    <row r="64" spans="2:6" ht="15.5" thickBot="1" x14ac:dyDescent="0.9">
      <c r="E64" s="24" t="s">
        <v>11</v>
      </c>
      <c r="F64" s="27">
        <v>1.0022371364653244</v>
      </c>
    </row>
    <row r="65" spans="2:6" ht="15.5" thickBot="1" x14ac:dyDescent="0.9"/>
    <row r="66" spans="2:6" ht="15.5" thickBot="1" x14ac:dyDescent="0.9">
      <c r="B66" s="20" t="s">
        <v>20</v>
      </c>
      <c r="F66" s="30" t="s">
        <v>9</v>
      </c>
    </row>
    <row r="67" spans="2:6" ht="15.5" thickBot="1" x14ac:dyDescent="0.9">
      <c r="B67" s="11"/>
      <c r="C67" s="21" t="s">
        <v>9</v>
      </c>
      <c r="E67" s="31" t="s">
        <v>2</v>
      </c>
      <c r="F67" s="32">
        <v>1.0002502361279018</v>
      </c>
    </row>
    <row r="68" spans="2:6" ht="15.5" thickBot="1" x14ac:dyDescent="0.9">
      <c r="B68" s="22" t="s">
        <v>0</v>
      </c>
      <c r="C68" s="25">
        <v>1.0008635578583767</v>
      </c>
      <c r="E68" s="33" t="s">
        <v>1</v>
      </c>
      <c r="F68" s="34">
        <v>2.2520761180886071E-4</v>
      </c>
    </row>
    <row r="69" spans="2:6" ht="15.5" thickBot="1" x14ac:dyDescent="0.9">
      <c r="B69" s="24" t="s">
        <v>10</v>
      </c>
      <c r="C69" s="25">
        <v>0.82297063903281531</v>
      </c>
      <c r="E69" s="35" t="s">
        <v>11</v>
      </c>
      <c r="F69" s="32">
        <v>0.99724204868312261</v>
      </c>
    </row>
    <row r="70" spans="2:6" ht="15.5" thickBot="1" x14ac:dyDescent="0.9">
      <c r="E70" s="33" t="s">
        <v>1</v>
      </c>
      <c r="F70" s="34">
        <v>3.2862897256591521E-2</v>
      </c>
    </row>
    <row r="72" spans="2:6" ht="15.5" thickBot="1" x14ac:dyDescent="0.9"/>
    <row r="73" spans="2:6" ht="15.5" thickBot="1" x14ac:dyDescent="0.9">
      <c r="C73" s="30" t="s">
        <v>9</v>
      </c>
    </row>
    <row r="74" spans="2:6" ht="15.5" thickBot="1" x14ac:dyDescent="0.9">
      <c r="B74" s="36" t="s">
        <v>0</v>
      </c>
      <c r="C74" s="32">
        <v>1.000217354589245</v>
      </c>
    </row>
    <row r="75" spans="2:6" ht="15.5" thickBot="1" x14ac:dyDescent="0.9">
      <c r="B75" s="33" t="s">
        <v>1</v>
      </c>
      <c r="C75" s="34">
        <v>1.7792937656592244E-4</v>
      </c>
    </row>
    <row r="76" spans="2:6" ht="15.5" thickBot="1" x14ac:dyDescent="0.9">
      <c r="B76" s="37" t="s">
        <v>21</v>
      </c>
      <c r="C76" s="32">
        <v>0.89572499982708964</v>
      </c>
    </row>
    <row r="77" spans="2:6" ht="15.5" thickBot="1" x14ac:dyDescent="0.9">
      <c r="B77" s="33" t="s">
        <v>1</v>
      </c>
      <c r="C77" s="34">
        <v>2.7858032600413234E-2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9EG7 siHOOK1 panel 4A</vt:lpstr>
      <vt:lpstr>9EG7 Rab11DN panel 4B</vt:lpstr>
      <vt:lpstr>9EG7 Rab4DN panel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Lolo Romero</dc:creator>
  <cp:lastModifiedBy>Meeting</cp:lastModifiedBy>
  <dcterms:created xsi:type="dcterms:W3CDTF">2022-04-21T15:40:45Z</dcterms:created>
  <dcterms:modified xsi:type="dcterms:W3CDTF">2022-10-13T15:27:33Z</dcterms:modified>
</cp:coreProperties>
</file>