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ric Agmon\Dropbox\Manuscripts\Elife submission\"/>
    </mc:Choice>
  </mc:AlternateContent>
  <xr:revisionPtr revIDLastSave="0" documentId="13_ncr:1_{EEADB10E-29A2-4616-9880-C7994EB2D64E}" xr6:coauthVersionLast="47" xr6:coauthVersionMax="47" xr10:uidLastSave="{00000000-0000-0000-0000-000000000000}"/>
  <bookViews>
    <workbookView xWindow="3465" yWindow="-165" windowWidth="24270" windowHeight="15390" xr2:uid="{00000000-000D-0000-FFFF-FFFF00000000}"/>
  </bookViews>
  <sheets>
    <sheet name="Coun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3" l="1"/>
  <c r="K25" i="3"/>
  <c r="J19" i="3"/>
  <c r="K19" i="3"/>
  <c r="J13" i="3"/>
  <c r="K13" i="3"/>
  <c r="J7" i="3"/>
  <c r="K7" i="3"/>
  <c r="L26" i="3"/>
  <c r="I25" i="3"/>
  <c r="H25" i="3"/>
  <c r="G25" i="3"/>
  <c r="F25" i="3"/>
  <c r="E25" i="3"/>
  <c r="L24" i="3"/>
  <c r="L23" i="3"/>
  <c r="L22" i="3"/>
  <c r="L21" i="3"/>
  <c r="L20" i="3"/>
  <c r="I19" i="3"/>
  <c r="H19" i="3"/>
  <c r="G19" i="3"/>
  <c r="F19" i="3"/>
  <c r="E19" i="3"/>
  <c r="L19" i="3" s="1"/>
  <c r="L18" i="3"/>
  <c r="L17" i="3"/>
  <c r="L16" i="3"/>
  <c r="L15" i="3"/>
  <c r="L14" i="3"/>
  <c r="I13" i="3"/>
  <c r="H13" i="3"/>
  <c r="G13" i="3"/>
  <c r="F13" i="3"/>
  <c r="E13" i="3"/>
  <c r="L12" i="3"/>
  <c r="L11" i="3"/>
  <c r="L10" i="3"/>
  <c r="L9" i="3"/>
  <c r="L8" i="3"/>
  <c r="I7" i="3"/>
  <c r="H7" i="3"/>
  <c r="G7" i="3"/>
  <c r="F7" i="3"/>
  <c r="E7" i="3"/>
  <c r="L6" i="3"/>
  <c r="L5" i="3"/>
  <c r="L4" i="3"/>
  <c r="L3" i="3"/>
  <c r="G27" i="3" l="1"/>
  <c r="F27" i="3"/>
  <c r="H28" i="3"/>
  <c r="I28" i="3"/>
  <c r="F28" i="3"/>
  <c r="I27" i="3"/>
  <c r="E28" i="3"/>
  <c r="H27" i="3"/>
  <c r="K28" i="3"/>
  <c r="G28" i="3"/>
  <c r="K27" i="3"/>
  <c r="E27" i="3"/>
  <c r="L7" i="3"/>
  <c r="L2" i="3"/>
  <c r="L13" i="3" l="1"/>
  <c r="J28" i="3"/>
  <c r="L25" i="3"/>
  <c r="J27" i="3"/>
  <c r="L28" i="3" l="1"/>
  <c r="L27" i="3"/>
</calcChain>
</file>

<file path=xl/sharedStrings.xml><?xml version="1.0" encoding="utf-8"?>
<sst xmlns="http://schemas.openxmlformats.org/spreadsheetml/2006/main" count="41" uniqueCount="35">
  <si>
    <t>Atlas Fig</t>
  </si>
  <si>
    <t>BF 2/3</t>
  </si>
  <si>
    <t>BF 4</t>
  </si>
  <si>
    <t>BF 5/6</t>
  </si>
  <si>
    <t>total</t>
  </si>
  <si>
    <t>DH2 1</t>
  </si>
  <si>
    <t>DH2 4</t>
  </si>
  <si>
    <t>DH2 2</t>
  </si>
  <si>
    <t>DH2 5</t>
  </si>
  <si>
    <t>DH2 3</t>
  </si>
  <si>
    <t>DH0 1</t>
  </si>
  <si>
    <t>DH0 2</t>
  </si>
  <si>
    <t>DH0 3</t>
  </si>
  <si>
    <t>DH0 4</t>
  </si>
  <si>
    <t>DH0 5</t>
  </si>
  <si>
    <t xml:space="preserve">DH3 1 </t>
  </si>
  <si>
    <t>DH3 2</t>
  </si>
  <si>
    <t>DH3 3</t>
  </si>
  <si>
    <t>DH3 4</t>
  </si>
  <si>
    <t>DH3 5</t>
  </si>
  <si>
    <t>DH4 1</t>
  </si>
  <si>
    <t>DH4 2</t>
  </si>
  <si>
    <t>DH4 3</t>
  </si>
  <si>
    <t>DH4 4</t>
  </si>
  <si>
    <t>DH4 5</t>
  </si>
  <si>
    <t>Age</t>
  </si>
  <si>
    <t>M1/M2</t>
  </si>
  <si>
    <t>TOTAL</t>
  </si>
  <si>
    <t>S2, EcC</t>
  </si>
  <si>
    <t>CgC</t>
  </si>
  <si>
    <t>S1 (nBF)</t>
  </si>
  <si>
    <t>Sex</t>
  </si>
  <si>
    <t>M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</si>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</sst>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0" fillId="2" borderId="0" xfId="0" applyFont="1" applyFill="1" applyAlignment="1"/>
    <xf numFmtId="0" fontId="1" fillId="2" borderId="0" xfId="0" applyFont="1" applyFill="1"/>
    <xf numFmtId="164" fontId="0" fillId="0" borderId="0" xfId="0" applyNumberFormat="1" applyFont="1" applyAlignment="1"/>
    <xf numFmtId="0" fontId="1" fillId="3" borderId="0" xfId="0" applyFont="1" applyFill="1"/>
    <xf numFmtId="0" fontId="0" fillId="3" borderId="0" xfId="0" applyFont="1" applyFill="1" applyAlignment="1"/>
    <xf numFmtId="0" fontId="1" fillId="3" borderId="0" xfId="0" applyFont="1" applyFill="1" applyAlignment="1"/>
    <xf numFmtId="0" fontId="0" fillId="4" borderId="0" xfId="0" applyFont="1" applyFill="1" applyAlignment="1"/>
    <xf numFmtId="0" fontId="1" fillId="4" borderId="0" xfId="0" applyFont="1" applyFill="1" applyAlignme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Counts!$E$28:$K$28</c:f>
                <c:numCache>
                  <c:formatCode>General</c:formatCode>
                  <c:ptCount val="7"/>
                  <c:pt idx="0">
                    <c:v>23.669600757089249</c:v>
                  </c:pt>
                  <c:pt idx="1">
                    <c:v>16.82012683265696</c:v>
                  </c:pt>
                  <c:pt idx="2">
                    <c:v>0.5</c:v>
                  </c:pt>
                  <c:pt idx="3">
                    <c:v>15.392097539538485</c:v>
                  </c:pt>
                  <c:pt idx="4">
                    <c:v>10.594810050208546</c:v>
                  </c:pt>
                  <c:pt idx="5">
                    <c:v>4.4347115652166904</c:v>
                  </c:pt>
                  <c:pt idx="6">
                    <c:v>18.520259177452136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Counts!$E$1:$K$1</c:f>
              <c:strCache>
                <c:ptCount val="7"/>
                <c:pt idx="0">
                  <c:v>S2, EcC</c:v>
                </c:pt>
                <c:pt idx="1">
                  <c:v>BF 2/3</c:v>
                </c:pt>
                <c:pt idx="2">
                  <c:v>BF 4</c:v>
                </c:pt>
                <c:pt idx="3">
                  <c:v>BF 5/6</c:v>
                </c:pt>
                <c:pt idx="4">
                  <c:v>S1 (nBF)</c:v>
                </c:pt>
                <c:pt idx="5">
                  <c:v>M1/M2</c:v>
                </c:pt>
                <c:pt idx="6">
                  <c:v>CgC</c:v>
                </c:pt>
              </c:strCache>
            </c:strRef>
          </c:cat>
          <c:val>
            <c:numRef>
              <c:f>Counts!$E$27:$K$27</c:f>
              <c:numCache>
                <c:formatCode>0.0</c:formatCode>
                <c:ptCount val="7"/>
                <c:pt idx="0">
                  <c:v>133.75</c:v>
                </c:pt>
                <c:pt idx="1">
                  <c:v>36.25</c:v>
                </c:pt>
                <c:pt idx="2">
                  <c:v>1.25</c:v>
                </c:pt>
                <c:pt idx="3">
                  <c:v>44.75</c:v>
                </c:pt>
                <c:pt idx="4">
                  <c:v>64.25</c:v>
                </c:pt>
                <c:pt idx="5">
                  <c:v>17.5</c:v>
                </c:pt>
                <c:pt idx="6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1-471C-980B-48FAE6051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32"/>
        <c:axId val="110123136"/>
        <c:axId val="110123552"/>
      </c:barChart>
      <c:catAx>
        <c:axId val="11012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3552"/>
        <c:crosses val="autoZero"/>
        <c:auto val="1"/>
        <c:lblAlgn val="ctr"/>
        <c:lblOffset val="100"/>
        <c:noMultiLvlLbl val="0"/>
      </c:catAx>
      <c:valAx>
        <c:axId val="110123552"/>
        <c:scaling>
          <c:orientation val="minMax"/>
          <c:max val="200"/>
          <c:min val="0"/>
        </c:scaling>
        <c:delete val="0"/>
        <c:axPos val="l"/>
        <c:numFmt formatCode="0" sourceLinked="0"/>
        <c:majorTickMark val="cross"/>
        <c:minorTickMark val="out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31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30</xdr:row>
      <xdr:rowOff>114306</xdr:rowOff>
    </xdr:from>
    <xdr:to>
      <xdr:col>12</xdr:col>
      <xdr:colOff>0</xdr:colOff>
      <xdr:row>44</xdr:row>
      <xdr:rowOff>101606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2D4FF0-8042-44E8-8BEB-E00E7E2A8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18C0-F2DB-4B17-845C-E02886455D70}">
  <dimension ref="A1:L99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34" sqref="T34"/>
    </sheetView>
  </sheetViews>
  <sheetFormatPr defaultColWidth="12.625" defaultRowHeight="14.25" x14ac:dyDescent="0.2"/>
  <cols>
    <col min="1" max="1" width="7.625" customWidth="1"/>
    <col min="2" max="2" width="4.5" customWidth="1"/>
    <col min="3" max="3" width="4.375" customWidth="1"/>
    <col min="4" max="4" width="7.375" bestFit="1" customWidth="1"/>
    <col min="5" max="5" width="9.375" customWidth="1"/>
    <col min="6" max="8" width="7.625" customWidth="1"/>
    <col min="9" max="9" width="9.125" customWidth="1"/>
    <col min="10" max="10" width="9.625" customWidth="1"/>
    <col min="11" max="12" width="9.125" customWidth="1"/>
    <col min="13" max="24" width="7.625" customWidth="1"/>
  </cols>
  <sheetData>
    <row r="1" spans="1:12" s="9" customFormat="1" ht="15" x14ac:dyDescent="0.25">
      <c r="B1" s="9" t="s">
        <v>25</v>
      </c>
      <c r="C1" s="9" t="s">
        <v>31</v>
      </c>
      <c r="D1" s="10" t="s">
        <v>0</v>
      </c>
      <c r="E1" s="11" t="s">
        <v>28</v>
      </c>
      <c r="F1" s="11" t="s">
        <v>1</v>
      </c>
      <c r="G1" s="11" t="s">
        <v>2</v>
      </c>
      <c r="H1" s="11" t="s">
        <v>3</v>
      </c>
      <c r="I1" s="10" t="s">
        <v>30</v>
      </c>
      <c r="J1" s="9" t="s">
        <v>26</v>
      </c>
      <c r="K1" s="10" t="s">
        <v>29</v>
      </c>
      <c r="L1" s="10" t="s">
        <v>27</v>
      </c>
    </row>
    <row r="2" spans="1:12" s="3" customFormat="1" ht="15" x14ac:dyDescent="0.25">
      <c r="A2" s="4" t="s">
        <v>10</v>
      </c>
      <c r="B2" s="4">
        <v>29</v>
      </c>
      <c r="C2" s="3" t="s">
        <v>32</v>
      </c>
      <c r="D2" s="2">
        <v>38</v>
      </c>
      <c r="E2" s="4">
        <v>49</v>
      </c>
      <c r="F2" s="4">
        <v>17</v>
      </c>
      <c r="G2" s="4">
        <v>0</v>
      </c>
      <c r="H2" s="4">
        <v>7</v>
      </c>
      <c r="I2" s="4">
        <v>21</v>
      </c>
      <c r="J2" s="3">
        <v>6</v>
      </c>
      <c r="K2" s="4">
        <v>7</v>
      </c>
      <c r="L2" s="4">
        <f t="shared" ref="L2:L6" si="0">SUM(E2:K2)</f>
        <v>107</v>
      </c>
    </row>
    <row r="3" spans="1:12" s="3" customFormat="1" ht="15" x14ac:dyDescent="0.25">
      <c r="A3" s="4" t="s">
        <v>11</v>
      </c>
      <c r="B3" s="4"/>
      <c r="D3" s="2">
        <v>40</v>
      </c>
      <c r="E3" s="4">
        <v>37</v>
      </c>
      <c r="F3" s="4">
        <v>12</v>
      </c>
      <c r="G3" s="4">
        <v>0</v>
      </c>
      <c r="H3" s="4">
        <v>15</v>
      </c>
      <c r="I3" s="4">
        <v>12</v>
      </c>
      <c r="J3" s="3">
        <v>3</v>
      </c>
      <c r="K3" s="4">
        <v>6</v>
      </c>
      <c r="L3" s="4">
        <f t="shared" si="0"/>
        <v>85</v>
      </c>
    </row>
    <row r="4" spans="1:12" s="3" customFormat="1" ht="15" x14ac:dyDescent="0.25">
      <c r="A4" s="4" t="s">
        <v>12</v>
      </c>
      <c r="B4" s="4"/>
      <c r="D4" s="2">
        <v>42</v>
      </c>
      <c r="E4" s="4">
        <v>19</v>
      </c>
      <c r="F4" s="4">
        <v>10</v>
      </c>
      <c r="G4" s="4">
        <v>0</v>
      </c>
      <c r="H4" s="4">
        <v>5</v>
      </c>
      <c r="I4" s="4">
        <v>12</v>
      </c>
      <c r="J4" s="3">
        <v>6</v>
      </c>
      <c r="K4" s="4">
        <v>10</v>
      </c>
      <c r="L4" s="4">
        <f t="shared" si="0"/>
        <v>62</v>
      </c>
    </row>
    <row r="5" spans="1:12" s="3" customFormat="1" ht="15" x14ac:dyDescent="0.25">
      <c r="A5" s="4" t="s">
        <v>13</v>
      </c>
      <c r="B5" s="4"/>
      <c r="D5" s="2">
        <v>44</v>
      </c>
      <c r="E5" s="4">
        <v>23</v>
      </c>
      <c r="F5" s="4">
        <v>5</v>
      </c>
      <c r="G5" s="4">
        <v>0</v>
      </c>
      <c r="H5" s="4">
        <v>7</v>
      </c>
      <c r="I5" s="4">
        <v>14</v>
      </c>
      <c r="J5" s="3">
        <v>1</v>
      </c>
      <c r="K5" s="4">
        <v>15</v>
      </c>
      <c r="L5" s="4">
        <f t="shared" si="0"/>
        <v>65</v>
      </c>
    </row>
    <row r="6" spans="1:12" s="3" customFormat="1" ht="15" x14ac:dyDescent="0.25">
      <c r="A6" s="4" t="s">
        <v>14</v>
      </c>
      <c r="B6" s="4"/>
      <c r="D6" s="2">
        <v>46</v>
      </c>
      <c r="E6" s="4">
        <v>22</v>
      </c>
      <c r="F6" s="4">
        <v>8</v>
      </c>
      <c r="G6" s="4">
        <v>1</v>
      </c>
      <c r="H6" s="4">
        <v>12</v>
      </c>
      <c r="I6" s="4">
        <v>1</v>
      </c>
      <c r="J6" s="3">
        <v>3</v>
      </c>
      <c r="K6" s="4">
        <v>11</v>
      </c>
      <c r="L6" s="4">
        <f t="shared" si="0"/>
        <v>58</v>
      </c>
    </row>
    <row r="7" spans="1:12" s="7" customFormat="1" ht="15.75" customHeight="1" x14ac:dyDescent="0.25">
      <c r="A7" s="6" t="s">
        <v>4</v>
      </c>
      <c r="B7" s="6"/>
      <c r="E7" s="6">
        <f>SUM(E2:E6)</f>
        <v>150</v>
      </c>
      <c r="F7" s="6">
        <f>SUM(F2:F6)</f>
        <v>52</v>
      </c>
      <c r="G7" s="6">
        <f t="shared" ref="G7:H7" si="1">SUM(G2:G6)</f>
        <v>1</v>
      </c>
      <c r="H7" s="6">
        <f t="shared" si="1"/>
        <v>46</v>
      </c>
      <c r="I7" s="6">
        <f>SUM(I2:I6)</f>
        <v>60</v>
      </c>
      <c r="J7" s="6">
        <f t="shared" ref="J7:K7" si="2">SUM(J2:J6)</f>
        <v>19</v>
      </c>
      <c r="K7" s="6">
        <f t="shared" si="2"/>
        <v>49</v>
      </c>
      <c r="L7" s="6">
        <f>SUM(E7:K7)</f>
        <v>377</v>
      </c>
    </row>
    <row r="8" spans="1:12" s="3" customFormat="1" ht="15" x14ac:dyDescent="0.25">
      <c r="A8" s="4" t="s">
        <v>5</v>
      </c>
      <c r="B8" s="4">
        <v>28</v>
      </c>
      <c r="C8" s="3" t="s">
        <v>32</v>
      </c>
      <c r="D8" s="2">
        <v>38</v>
      </c>
      <c r="E8" s="4">
        <v>39</v>
      </c>
      <c r="F8" s="4">
        <v>2</v>
      </c>
      <c r="G8" s="4">
        <v>1</v>
      </c>
      <c r="H8" s="4">
        <v>4</v>
      </c>
      <c r="I8" s="4">
        <v>22</v>
      </c>
      <c r="J8" s="3">
        <v>4</v>
      </c>
      <c r="K8" s="4">
        <v>11</v>
      </c>
      <c r="L8" s="4">
        <f t="shared" ref="L8:L26" si="3">SUM(E8:K8)</f>
        <v>83</v>
      </c>
    </row>
    <row r="9" spans="1:12" s="3" customFormat="1" ht="15" x14ac:dyDescent="0.25">
      <c r="A9" s="4" t="s">
        <v>7</v>
      </c>
      <c r="B9" s="4"/>
      <c r="D9" s="2">
        <v>40</v>
      </c>
      <c r="E9" s="4">
        <v>25</v>
      </c>
      <c r="F9" s="4">
        <v>2</v>
      </c>
      <c r="G9" s="4">
        <v>0</v>
      </c>
      <c r="H9" s="4">
        <v>10</v>
      </c>
      <c r="I9" s="4">
        <v>13</v>
      </c>
      <c r="J9" s="3">
        <v>0</v>
      </c>
      <c r="K9" s="4">
        <v>10</v>
      </c>
      <c r="L9" s="4">
        <f t="shared" si="3"/>
        <v>60</v>
      </c>
    </row>
    <row r="10" spans="1:12" s="3" customFormat="1" ht="15" x14ac:dyDescent="0.25">
      <c r="A10" s="4" t="s">
        <v>9</v>
      </c>
      <c r="B10" s="4"/>
      <c r="D10" s="2">
        <v>42</v>
      </c>
      <c r="E10" s="4">
        <v>17</v>
      </c>
      <c r="F10" s="4">
        <v>7</v>
      </c>
      <c r="G10" s="4">
        <v>0</v>
      </c>
      <c r="H10" s="4">
        <v>9</v>
      </c>
      <c r="I10" s="4">
        <v>13</v>
      </c>
      <c r="J10" s="3">
        <v>1</v>
      </c>
      <c r="K10" s="4">
        <v>3</v>
      </c>
      <c r="L10" s="4">
        <f t="shared" si="3"/>
        <v>50</v>
      </c>
    </row>
    <row r="11" spans="1:12" s="3" customFormat="1" ht="15" x14ac:dyDescent="0.25">
      <c r="A11" s="4" t="s">
        <v>6</v>
      </c>
      <c r="B11" s="4"/>
      <c r="D11" s="2">
        <v>44</v>
      </c>
      <c r="E11" s="4">
        <v>13</v>
      </c>
      <c r="F11" s="4">
        <v>2</v>
      </c>
      <c r="G11" s="4">
        <v>0</v>
      </c>
      <c r="H11" s="4">
        <v>4</v>
      </c>
      <c r="I11" s="4">
        <v>7</v>
      </c>
      <c r="J11" s="3">
        <v>2</v>
      </c>
      <c r="K11" s="4">
        <v>8</v>
      </c>
      <c r="L11" s="4">
        <f t="shared" si="3"/>
        <v>36</v>
      </c>
    </row>
    <row r="12" spans="1:12" s="3" customFormat="1" ht="15" x14ac:dyDescent="0.25">
      <c r="A12" s="4" t="s">
        <v>8</v>
      </c>
      <c r="B12" s="4"/>
      <c r="D12" s="2">
        <v>46</v>
      </c>
      <c r="E12" s="4">
        <v>11</v>
      </c>
      <c r="F12" s="4">
        <v>3</v>
      </c>
      <c r="G12" s="4">
        <v>0</v>
      </c>
      <c r="H12" s="4">
        <v>8</v>
      </c>
      <c r="I12" s="4">
        <v>2</v>
      </c>
      <c r="J12" s="3">
        <v>4</v>
      </c>
      <c r="K12" s="4">
        <v>14</v>
      </c>
      <c r="L12" s="4">
        <f t="shared" si="3"/>
        <v>42</v>
      </c>
    </row>
    <row r="13" spans="1:12" s="7" customFormat="1" ht="15" x14ac:dyDescent="0.25">
      <c r="A13" s="6" t="s">
        <v>4</v>
      </c>
      <c r="B13" s="6"/>
      <c r="E13" s="6">
        <f>SUM(E8:E12)</f>
        <v>105</v>
      </c>
      <c r="F13" s="6">
        <f t="shared" ref="F13:K13" si="4">SUM(F8:F12)</f>
        <v>16</v>
      </c>
      <c r="G13" s="6">
        <f t="shared" si="4"/>
        <v>1</v>
      </c>
      <c r="H13" s="6">
        <f t="shared" si="4"/>
        <v>35</v>
      </c>
      <c r="I13" s="6">
        <f t="shared" si="4"/>
        <v>57</v>
      </c>
      <c r="J13" s="6">
        <f t="shared" si="4"/>
        <v>11</v>
      </c>
      <c r="K13" s="6">
        <f t="shared" si="4"/>
        <v>46</v>
      </c>
      <c r="L13" s="6">
        <f t="shared" si="3"/>
        <v>271</v>
      </c>
    </row>
    <row r="14" spans="1:12" s="3" customFormat="1" ht="15.75" customHeight="1" x14ac:dyDescent="0.25">
      <c r="A14" s="2" t="s">
        <v>15</v>
      </c>
      <c r="B14" s="4">
        <v>39</v>
      </c>
      <c r="C14" s="3" t="s">
        <v>32</v>
      </c>
      <c r="D14" s="2">
        <v>38</v>
      </c>
      <c r="E14" s="2">
        <v>32</v>
      </c>
      <c r="F14" s="2">
        <v>5</v>
      </c>
      <c r="G14" s="2">
        <v>0</v>
      </c>
      <c r="H14" s="2">
        <v>14</v>
      </c>
      <c r="I14" s="2">
        <v>22</v>
      </c>
      <c r="J14" s="3">
        <v>3</v>
      </c>
      <c r="K14" s="2">
        <v>10</v>
      </c>
      <c r="L14" s="2">
        <f t="shared" si="3"/>
        <v>86</v>
      </c>
    </row>
    <row r="15" spans="1:12" s="3" customFormat="1" ht="15.75" customHeight="1" x14ac:dyDescent="0.25">
      <c r="A15" s="2" t="s">
        <v>16</v>
      </c>
      <c r="B15" s="4"/>
      <c r="D15" s="2">
        <v>40</v>
      </c>
      <c r="E15" s="2">
        <v>24</v>
      </c>
      <c r="F15" s="2">
        <v>12</v>
      </c>
      <c r="G15" s="2">
        <v>0</v>
      </c>
      <c r="H15" s="2">
        <v>10</v>
      </c>
      <c r="I15" s="2">
        <v>21</v>
      </c>
      <c r="J15" s="3">
        <v>7</v>
      </c>
      <c r="K15" s="2">
        <v>16</v>
      </c>
      <c r="L15" s="2">
        <f t="shared" si="3"/>
        <v>90</v>
      </c>
    </row>
    <row r="16" spans="1:12" s="3" customFormat="1" ht="15.75" customHeight="1" x14ac:dyDescent="0.25">
      <c r="A16" s="2" t="s">
        <v>17</v>
      </c>
      <c r="B16" s="4"/>
      <c r="D16" s="2">
        <v>42</v>
      </c>
      <c r="E16" s="2">
        <v>19</v>
      </c>
      <c r="F16" s="2">
        <v>9</v>
      </c>
      <c r="G16" s="2">
        <v>0</v>
      </c>
      <c r="H16" s="2">
        <v>17</v>
      </c>
      <c r="I16" s="2">
        <v>22</v>
      </c>
      <c r="J16" s="3">
        <v>2</v>
      </c>
      <c r="K16" s="2">
        <v>18</v>
      </c>
      <c r="L16" s="2">
        <f t="shared" si="3"/>
        <v>87</v>
      </c>
    </row>
    <row r="17" spans="1:12" s="3" customFormat="1" ht="15.75" customHeight="1" x14ac:dyDescent="0.25">
      <c r="A17" s="2" t="s">
        <v>18</v>
      </c>
      <c r="B17" s="4"/>
      <c r="D17" s="2">
        <v>44</v>
      </c>
      <c r="E17" s="2">
        <v>19</v>
      </c>
      <c r="F17" s="2">
        <v>2</v>
      </c>
      <c r="G17" s="2">
        <v>1</v>
      </c>
      <c r="H17" s="2">
        <v>13</v>
      </c>
      <c r="I17" s="2">
        <v>13</v>
      </c>
      <c r="J17" s="3">
        <v>1</v>
      </c>
      <c r="K17" s="2">
        <v>15</v>
      </c>
      <c r="L17" s="2">
        <f t="shared" si="3"/>
        <v>64</v>
      </c>
    </row>
    <row r="18" spans="1:12" s="3" customFormat="1" ht="15.75" customHeight="1" x14ac:dyDescent="0.25">
      <c r="A18" s="2" t="s">
        <v>19</v>
      </c>
      <c r="B18" s="4"/>
      <c r="D18" s="2">
        <v>46</v>
      </c>
      <c r="E18" s="2">
        <v>30</v>
      </c>
      <c r="F18" s="2">
        <v>1</v>
      </c>
      <c r="G18" s="2">
        <v>0</v>
      </c>
      <c r="H18" s="2">
        <v>12</v>
      </c>
      <c r="I18" s="2">
        <v>2</v>
      </c>
      <c r="J18" s="3">
        <v>6</v>
      </c>
      <c r="K18" s="2">
        <v>21</v>
      </c>
      <c r="L18" s="2">
        <f t="shared" si="3"/>
        <v>72</v>
      </c>
    </row>
    <row r="19" spans="1:12" s="7" customFormat="1" ht="15.75" customHeight="1" x14ac:dyDescent="0.25">
      <c r="A19" s="8" t="s">
        <v>4</v>
      </c>
      <c r="B19" s="8"/>
      <c r="E19" s="6">
        <f>SUM(E14:E18)</f>
        <v>124</v>
      </c>
      <c r="F19" s="6">
        <f t="shared" ref="F19:G19" si="5">SUM(F14:F18)</f>
        <v>29</v>
      </c>
      <c r="G19" s="6">
        <f t="shared" si="5"/>
        <v>1</v>
      </c>
      <c r="H19" s="6">
        <f>SUM(H14:H18)</f>
        <v>66</v>
      </c>
      <c r="I19" s="6">
        <f>SUM(I14:I18)</f>
        <v>80</v>
      </c>
      <c r="J19" s="6">
        <f t="shared" ref="J19:K19" si="6">SUM(J14:J18)</f>
        <v>19</v>
      </c>
      <c r="K19" s="6">
        <f t="shared" si="6"/>
        <v>80</v>
      </c>
      <c r="L19" s="6">
        <f t="shared" si="3"/>
        <v>399</v>
      </c>
    </row>
    <row r="20" spans="1:12" s="3" customFormat="1" ht="15" customHeight="1" x14ac:dyDescent="0.25">
      <c r="A20" s="2" t="s">
        <v>20</v>
      </c>
      <c r="B20" s="4">
        <v>39</v>
      </c>
      <c r="C20" s="3" t="s">
        <v>32</v>
      </c>
      <c r="D20" s="3">
        <v>38</v>
      </c>
      <c r="E20" s="3">
        <v>58</v>
      </c>
      <c r="F20" s="3">
        <v>12</v>
      </c>
      <c r="G20" s="3">
        <v>1</v>
      </c>
      <c r="H20" s="3">
        <v>2</v>
      </c>
      <c r="I20" s="3">
        <v>22</v>
      </c>
      <c r="J20" s="3">
        <v>6</v>
      </c>
      <c r="K20" s="3">
        <v>10</v>
      </c>
      <c r="L20" s="3">
        <f t="shared" si="3"/>
        <v>111</v>
      </c>
    </row>
    <row r="21" spans="1:12" s="3" customFormat="1" ht="15" customHeight="1" x14ac:dyDescent="0.25">
      <c r="A21" s="2" t="s">
        <v>21</v>
      </c>
      <c r="B21" s="4"/>
      <c r="D21" s="3">
        <v>40</v>
      </c>
      <c r="E21" s="3">
        <v>24</v>
      </c>
      <c r="F21" s="3">
        <v>14</v>
      </c>
      <c r="G21" s="3">
        <v>1</v>
      </c>
      <c r="H21" s="3">
        <v>6</v>
      </c>
      <c r="I21" s="3">
        <v>15</v>
      </c>
      <c r="J21" s="3">
        <v>5</v>
      </c>
      <c r="K21" s="3">
        <v>14</v>
      </c>
      <c r="L21" s="3">
        <f t="shared" si="3"/>
        <v>79</v>
      </c>
    </row>
    <row r="22" spans="1:12" s="3" customFormat="1" ht="15" customHeight="1" x14ac:dyDescent="0.25">
      <c r="A22" s="2" t="s">
        <v>22</v>
      </c>
      <c r="B22" s="4"/>
      <c r="D22" s="3">
        <v>42</v>
      </c>
      <c r="E22" s="3">
        <v>41</v>
      </c>
      <c r="F22" s="3">
        <v>10</v>
      </c>
      <c r="G22" s="3">
        <v>0</v>
      </c>
      <c r="H22" s="3">
        <v>5</v>
      </c>
      <c r="I22" s="3">
        <v>13</v>
      </c>
      <c r="J22" s="3">
        <v>5</v>
      </c>
      <c r="K22" s="3">
        <v>13</v>
      </c>
      <c r="L22" s="3">
        <f t="shared" si="3"/>
        <v>87</v>
      </c>
    </row>
    <row r="23" spans="1:12" s="3" customFormat="1" ht="15" customHeight="1" x14ac:dyDescent="0.25">
      <c r="A23" s="2" t="s">
        <v>23</v>
      </c>
      <c r="B23" s="4"/>
      <c r="D23" s="3">
        <v>44</v>
      </c>
      <c r="E23" s="3">
        <v>19</v>
      </c>
      <c r="F23" s="3">
        <v>11</v>
      </c>
      <c r="G23" s="3">
        <v>0</v>
      </c>
      <c r="H23" s="3">
        <v>12</v>
      </c>
      <c r="I23" s="3">
        <v>7</v>
      </c>
      <c r="J23" s="3">
        <v>2</v>
      </c>
      <c r="K23" s="3">
        <v>24</v>
      </c>
      <c r="L23" s="3">
        <f t="shared" si="3"/>
        <v>75</v>
      </c>
    </row>
    <row r="24" spans="1:12" s="3" customFormat="1" ht="15" customHeight="1" x14ac:dyDescent="0.25">
      <c r="A24" s="2" t="s">
        <v>24</v>
      </c>
      <c r="B24" s="4"/>
      <c r="D24" s="3">
        <v>46</v>
      </c>
      <c r="E24" s="3">
        <v>14</v>
      </c>
      <c r="F24" s="3">
        <v>1</v>
      </c>
      <c r="G24" s="3">
        <v>0</v>
      </c>
      <c r="H24" s="3">
        <v>7</v>
      </c>
      <c r="I24" s="3">
        <v>3</v>
      </c>
      <c r="J24" s="3">
        <v>3</v>
      </c>
      <c r="K24" s="3">
        <v>18</v>
      </c>
      <c r="L24" s="3">
        <f t="shared" si="3"/>
        <v>46</v>
      </c>
    </row>
    <row r="25" spans="1:12" s="7" customFormat="1" ht="15.75" customHeight="1" x14ac:dyDescent="0.25">
      <c r="A25" s="8" t="s">
        <v>4</v>
      </c>
      <c r="B25" s="8"/>
      <c r="E25" s="6">
        <f t="shared" ref="E25:K25" si="7">SUM(E20:E24)</f>
        <v>156</v>
      </c>
      <c r="F25" s="6">
        <f t="shared" si="7"/>
        <v>48</v>
      </c>
      <c r="G25" s="6">
        <f t="shared" si="7"/>
        <v>2</v>
      </c>
      <c r="H25" s="6">
        <f t="shared" si="7"/>
        <v>32</v>
      </c>
      <c r="I25" s="6">
        <f t="shared" si="7"/>
        <v>60</v>
      </c>
      <c r="J25" s="6">
        <f t="shared" si="7"/>
        <v>21</v>
      </c>
      <c r="K25" s="6">
        <f t="shared" si="7"/>
        <v>79</v>
      </c>
      <c r="L25" s="6">
        <f t="shared" si="3"/>
        <v>398</v>
      </c>
    </row>
    <row r="26" spans="1:12" ht="15.75" customHeight="1" x14ac:dyDescent="0.2">
      <c r="L26">
        <f t="shared" si="3"/>
        <v>0</v>
      </c>
    </row>
    <row r="27" spans="1:12" ht="15.75" customHeight="1" x14ac:dyDescent="0.25">
      <c r="A27" s="1" t="s">
        <v>33</v>
      </c>
      <c r="B27" s="1"/>
      <c r="E27" s="5">
        <f>AVERAGE(E25,E19,E7,E13)</f>
        <v>133.75</v>
      </c>
      <c r="F27" s="5">
        <f>AVERAGE(F25,F19,F7,F13)</f>
        <v>36.25</v>
      </c>
      <c r="G27" s="5">
        <f>AVERAGE(G25,G19,G7,G13)</f>
        <v>1.25</v>
      </c>
      <c r="H27" s="5">
        <f>AVERAGE(H25,H19,H7,H13)</f>
        <v>44.75</v>
      </c>
      <c r="I27" s="5">
        <f>AVERAGE(I25,I19,I7,I13)</f>
        <v>64.25</v>
      </c>
      <c r="J27" s="5">
        <f>AVERAGE(J25,J19,J7,J13)</f>
        <v>17.5</v>
      </c>
      <c r="K27" s="5">
        <f>AVERAGE(K25,K19,K7,K13)</f>
        <v>63.5</v>
      </c>
      <c r="L27" s="5">
        <f>AVERAGE(L25,L19,L7,L13)</f>
        <v>361.25</v>
      </c>
    </row>
    <row r="28" spans="1:12" ht="15.75" customHeight="1" x14ac:dyDescent="0.25">
      <c r="A28" s="1" t="s">
        <v>34</v>
      </c>
      <c r="B28" s="1"/>
      <c r="E28" s="5">
        <f>_xlfn.STDEV.S(E13,E7,E19,E25)</f>
        <v>23.669600757089249</v>
      </c>
      <c r="F28" s="5">
        <f>_xlfn.STDEV.S(F13,F7,F19,F25)</f>
        <v>16.82012683265696</v>
      </c>
      <c r="G28" s="5">
        <f>_xlfn.STDEV.S(G13,G7,G19,G25)</f>
        <v>0.5</v>
      </c>
      <c r="H28" s="5">
        <f>_xlfn.STDEV.S(H13,H7,H19,H25)</f>
        <v>15.392097539538485</v>
      </c>
      <c r="I28" s="5">
        <f>_xlfn.STDEV.S(I13,I7,I19,I25)</f>
        <v>10.594810050208546</v>
      </c>
      <c r="J28" s="5">
        <f>_xlfn.STDEV.S(J13,J7,J19,J25)</f>
        <v>4.4347115652166904</v>
      </c>
      <c r="K28" s="5">
        <f>_xlfn.STDEV.S(K13,K7,K19,K25)</f>
        <v>18.520259177452136</v>
      </c>
      <c r="L28" s="5">
        <f>_xlfn.STDEV.S(L13,L7,L19,L25)</f>
        <v>61.015708359951589</v>
      </c>
    </row>
    <row r="29" spans="1:12" ht="15.75" customHeight="1" x14ac:dyDescent="0.2">
      <c r="E29" s="5"/>
    </row>
    <row r="30" spans="1:12" ht="15.75" customHeight="1" x14ac:dyDescent="0.2">
      <c r="E30" s="5"/>
    </row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Hostetler</dc:creator>
  <cp:lastModifiedBy>Aric Agmon</cp:lastModifiedBy>
  <dcterms:created xsi:type="dcterms:W3CDTF">2020-09-11T17:34:22Z</dcterms:created>
  <dcterms:modified xsi:type="dcterms:W3CDTF">2022-09-02T04:22:36Z</dcterms:modified>
</cp:coreProperties>
</file>