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stavogomez/Desktop/elife source files/"/>
    </mc:Choice>
  </mc:AlternateContent>
  <xr:revisionPtr revIDLastSave="0" documentId="13_ncr:1_{7DE2FD46-004C-E34C-A3B9-F3336AD7E140}" xr6:coauthVersionLast="36" xr6:coauthVersionMax="36" xr10:uidLastSave="{00000000-0000-0000-0000-000000000000}"/>
  <bookViews>
    <workbookView xWindow="2320" yWindow="460" windowWidth="26840" windowHeight="15940" xr2:uid="{414177F6-45AC-D049-9A09-A7BF53CBFD6F}"/>
  </bookViews>
  <sheets>
    <sheet name="KSR1 femur trab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2" i="1" l="1"/>
  <c r="D134" i="1"/>
  <c r="B134" i="1"/>
  <c r="D133" i="1"/>
  <c r="C133" i="1"/>
  <c r="B133" i="1"/>
  <c r="A133" i="1"/>
  <c r="D132" i="1"/>
  <c r="C132" i="1"/>
  <c r="B132" i="1"/>
  <c r="A110" i="1"/>
  <c r="D112" i="1"/>
  <c r="B112" i="1"/>
  <c r="D111" i="1"/>
  <c r="C111" i="1"/>
  <c r="B111" i="1"/>
  <c r="A111" i="1"/>
  <c r="D110" i="1"/>
  <c r="C110" i="1"/>
  <c r="B110" i="1"/>
  <c r="C89" i="1"/>
  <c r="B89" i="1"/>
  <c r="A89" i="1"/>
  <c r="A88" i="1"/>
  <c r="D90" i="1"/>
  <c r="B90" i="1"/>
  <c r="D89" i="1"/>
  <c r="D88" i="1"/>
  <c r="C88" i="1"/>
  <c r="B88" i="1"/>
  <c r="D68" i="1"/>
  <c r="A66" i="1"/>
  <c r="B68" i="1"/>
  <c r="D67" i="1"/>
  <c r="C67" i="1"/>
  <c r="B67" i="1"/>
  <c r="A67" i="1"/>
  <c r="D66" i="1"/>
  <c r="C66" i="1"/>
  <c r="B66" i="1"/>
  <c r="D46" i="1"/>
  <c r="B46" i="1"/>
  <c r="D45" i="1"/>
  <c r="C45" i="1"/>
  <c r="B45" i="1"/>
  <c r="A45" i="1"/>
  <c r="D44" i="1"/>
  <c r="C44" i="1"/>
  <c r="B44" i="1"/>
  <c r="A44" i="1"/>
  <c r="D23" i="1"/>
  <c r="C23" i="1"/>
  <c r="B23" i="1"/>
  <c r="A23" i="1"/>
  <c r="B22" i="1"/>
  <c r="D22" i="1"/>
  <c r="C22" i="1"/>
  <c r="A22" i="1"/>
  <c r="D24" i="1"/>
  <c r="B24" i="1"/>
</calcChain>
</file>

<file path=xl/sharedStrings.xml><?xml version="1.0" encoding="utf-8"?>
<sst xmlns="http://schemas.openxmlformats.org/spreadsheetml/2006/main" count="87" uniqueCount="21">
  <si>
    <t>DATA FROM -- M:\Mohan\Mouse Data Only\0029- KSR1\uCT Analysis</t>
  </si>
  <si>
    <t>Individual Samples</t>
  </si>
  <si>
    <t>BV/TV</t>
  </si>
  <si>
    <t>Females</t>
  </si>
  <si>
    <t>Males</t>
  </si>
  <si>
    <t>wt</t>
  </si>
  <si>
    <t>ko</t>
  </si>
  <si>
    <t>Averages</t>
  </si>
  <si>
    <t>Fe WT</t>
  </si>
  <si>
    <t>Fe KO</t>
  </si>
  <si>
    <t>M WT</t>
  </si>
  <si>
    <t>M KO</t>
  </si>
  <si>
    <t>pvalue</t>
  </si>
  <si>
    <t>CD</t>
  </si>
  <si>
    <t>TRI</t>
  </si>
  <si>
    <t>Tb.N</t>
  </si>
  <si>
    <t>Tb.Th</t>
  </si>
  <si>
    <t>Tb.S</t>
  </si>
  <si>
    <t>Source Data for Figure 2L-2Q</t>
  </si>
  <si>
    <t>CONN.D</t>
  </si>
  <si>
    <t>SMI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</si>
</sst>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A7CA6-C185-864F-B9D8-A425C41BF35B}">
  <dimension ref="A1:R134"/>
  <sheetViews>
    <sheetView tabSelected="1" topLeftCell="A106" workbookViewId="0">
      <selection activeCell="Q131" sqref="Q131"/>
    </sheetView>
  </sheetViews>
  <sheetFormatPr baseColWidth="10" defaultRowHeight="16" x14ac:dyDescent="0.2"/>
  <cols>
    <col min="1" max="9" width="10.83203125" style="1"/>
  </cols>
  <sheetData>
    <row r="1" spans="1:8" x14ac:dyDescent="0.2">
      <c r="A1" s="2" t="s">
        <v>18</v>
      </c>
    </row>
    <row r="3" spans="1:8" x14ac:dyDescent="0.2">
      <c r="A3" s="1" t="s">
        <v>0</v>
      </c>
    </row>
    <row r="4" spans="1:8" x14ac:dyDescent="0.2">
      <c r="A4" s="1" t="s">
        <v>1</v>
      </c>
    </row>
    <row r="5" spans="1:8" x14ac:dyDescent="0.2">
      <c r="A5" s="2" t="s">
        <v>2</v>
      </c>
    </row>
    <row r="6" spans="1:8" x14ac:dyDescent="0.2">
      <c r="B6" s="5" t="s">
        <v>3</v>
      </c>
      <c r="C6" s="5"/>
      <c r="D6" s="5"/>
      <c r="E6" s="5" t="s">
        <v>4</v>
      </c>
      <c r="F6" s="5"/>
      <c r="G6" s="5"/>
      <c r="H6" s="5"/>
    </row>
    <row r="7" spans="1:8" x14ac:dyDescent="0.2">
      <c r="B7" s="1" t="s">
        <v>5</v>
      </c>
      <c r="D7" s="1" t="s">
        <v>6</v>
      </c>
      <c r="F7" s="1" t="s">
        <v>5</v>
      </c>
      <c r="H7" s="1" t="s">
        <v>6</v>
      </c>
    </row>
    <row r="8" spans="1:8" x14ac:dyDescent="0.2">
      <c r="A8" s="1">
        <v>0.9</v>
      </c>
      <c r="B8" s="3">
        <v>8.3099999999999987</v>
      </c>
      <c r="C8" s="1">
        <v>1.9</v>
      </c>
      <c r="D8" s="3">
        <v>8.3699999999999992</v>
      </c>
      <c r="E8" s="1">
        <v>2.9</v>
      </c>
      <c r="F8" s="4">
        <v>15.559999999999999</v>
      </c>
      <c r="G8" s="1">
        <v>3.9</v>
      </c>
      <c r="H8" s="4">
        <v>14.000000000000002</v>
      </c>
    </row>
    <row r="9" spans="1:8" x14ac:dyDescent="0.2">
      <c r="A9" s="1">
        <v>0.9</v>
      </c>
      <c r="B9" s="3">
        <v>10.199999999999999</v>
      </c>
      <c r="C9" s="1">
        <v>1.9</v>
      </c>
      <c r="D9" s="3">
        <v>10.42</v>
      </c>
      <c r="E9" s="1">
        <v>2.9</v>
      </c>
      <c r="F9" s="4">
        <v>17.91</v>
      </c>
      <c r="G9" s="1">
        <v>3.9</v>
      </c>
      <c r="H9" s="4">
        <v>17.84</v>
      </c>
    </row>
    <row r="10" spans="1:8" x14ac:dyDescent="0.2">
      <c r="A10" s="1">
        <v>0.9</v>
      </c>
      <c r="B10" s="3">
        <v>8.85</v>
      </c>
      <c r="C10" s="1">
        <v>1.9</v>
      </c>
      <c r="D10" s="3">
        <v>10.8</v>
      </c>
      <c r="E10" s="1">
        <v>2.9</v>
      </c>
      <c r="F10" s="4">
        <v>13.919999999999998</v>
      </c>
      <c r="G10" s="1">
        <v>3.9</v>
      </c>
      <c r="H10" s="4">
        <v>15.299999999999999</v>
      </c>
    </row>
    <row r="11" spans="1:8" x14ac:dyDescent="0.2">
      <c r="A11" s="1">
        <v>0.9</v>
      </c>
      <c r="B11" s="3">
        <v>12.35</v>
      </c>
      <c r="C11" s="1">
        <v>1.9</v>
      </c>
      <c r="D11" s="3">
        <v>12.659999999999998</v>
      </c>
      <c r="E11" s="1">
        <v>2.9</v>
      </c>
      <c r="F11" s="4">
        <v>19.77</v>
      </c>
      <c r="G11" s="1">
        <v>3.9</v>
      </c>
      <c r="H11" s="4">
        <v>15.370000000000001</v>
      </c>
    </row>
    <row r="12" spans="1:8" x14ac:dyDescent="0.2">
      <c r="A12" s="1">
        <v>0.9</v>
      </c>
      <c r="B12" s="3">
        <v>7.13</v>
      </c>
      <c r="C12" s="1">
        <v>1.9</v>
      </c>
      <c r="D12" s="4">
        <v>9.56</v>
      </c>
      <c r="E12" s="1">
        <v>2.9</v>
      </c>
      <c r="F12" s="4">
        <v>15.2</v>
      </c>
      <c r="G12" s="1">
        <v>3.9</v>
      </c>
      <c r="H12" s="4">
        <v>16.079999999999998</v>
      </c>
    </row>
    <row r="13" spans="1:8" x14ac:dyDescent="0.2">
      <c r="A13" s="1">
        <v>0.9</v>
      </c>
      <c r="B13" s="3">
        <v>6.81</v>
      </c>
      <c r="C13" s="1">
        <v>1.9</v>
      </c>
      <c r="D13" s="4">
        <v>8.5500000000000007</v>
      </c>
      <c r="G13" s="1">
        <v>3.9</v>
      </c>
      <c r="H13" s="3">
        <v>15.14</v>
      </c>
    </row>
    <row r="14" spans="1:8" x14ac:dyDescent="0.2">
      <c r="A14" s="1">
        <v>0.9</v>
      </c>
      <c r="B14" s="4">
        <v>7.1999999999999993</v>
      </c>
      <c r="C14" s="1">
        <v>1.9</v>
      </c>
      <c r="D14" s="4">
        <v>6.45</v>
      </c>
    </row>
    <row r="15" spans="1:8" x14ac:dyDescent="0.2">
      <c r="A15" s="1">
        <v>0.9</v>
      </c>
      <c r="B15" s="4">
        <v>6.32</v>
      </c>
      <c r="C15" s="1">
        <v>1.9</v>
      </c>
      <c r="D15" s="4">
        <v>8.2199999999999989</v>
      </c>
    </row>
    <row r="16" spans="1:8" x14ac:dyDescent="0.2">
      <c r="A16" s="1">
        <v>0.9</v>
      </c>
      <c r="B16" s="4">
        <v>9.2100000000000009</v>
      </c>
      <c r="C16" s="1">
        <v>1.9</v>
      </c>
      <c r="D16" s="3">
        <v>4.4400000000000004</v>
      </c>
    </row>
    <row r="17" spans="1:8" x14ac:dyDescent="0.2">
      <c r="A17" s="1">
        <v>0.9</v>
      </c>
      <c r="B17" s="4">
        <v>7.82</v>
      </c>
    </row>
    <row r="19" spans="1:8" x14ac:dyDescent="0.2">
      <c r="A19" s="1" t="s">
        <v>7</v>
      </c>
    </row>
    <row r="20" spans="1:8" x14ac:dyDescent="0.2">
      <c r="A20" s="1" t="s">
        <v>2</v>
      </c>
    </row>
    <row r="21" spans="1:8" x14ac:dyDescent="0.2">
      <c r="A21" s="1" t="s">
        <v>8</v>
      </c>
      <c r="B21" s="1" t="s">
        <v>9</v>
      </c>
      <c r="C21" s="1" t="s">
        <v>10</v>
      </c>
      <c r="D21" s="1" t="s">
        <v>11</v>
      </c>
    </row>
    <row r="22" spans="1:8" x14ac:dyDescent="0.2">
      <c r="A22" s="1">
        <f>AVERAGE(B8:B17)</f>
        <v>8.4200000000000017</v>
      </c>
      <c r="B22" s="1">
        <f>AVERAGE(D8:D16)</f>
        <v>8.83</v>
      </c>
      <c r="C22" s="1">
        <f>AVERAGE(F8:F12)</f>
        <v>16.472000000000001</v>
      </c>
      <c r="D22" s="1">
        <f>AVERAGE(H8:H13)</f>
        <v>15.621666666666668</v>
      </c>
    </row>
    <row r="23" spans="1:8" x14ac:dyDescent="0.2">
      <c r="A23" s="1">
        <f>STDEV(B8:B17)/SQRT(COUNT(B8:B17))</f>
        <v>0.57685931271555702</v>
      </c>
      <c r="B23" s="1">
        <f>STDEV(D8:D16)/SQRT(COUNT(D8:D16))</f>
        <v>0.80974447272649475</v>
      </c>
      <c r="C23" s="1">
        <f>STDEV(F8:F12)/SQRT(COUNT(F8:F12))</f>
        <v>1.0465916108970041</v>
      </c>
      <c r="D23" s="1">
        <f>STDEV(H8:H13)/SQRT(COUNT(H8:H13))</f>
        <v>0.52152607264109452</v>
      </c>
    </row>
    <row r="24" spans="1:8" x14ac:dyDescent="0.2">
      <c r="B24" s="1">
        <f>TTEST(B8:B17,D8:D16,2,2)</f>
        <v>0.6805682021445274</v>
      </c>
      <c r="D24" s="1">
        <f>TTEST(F8:F12,H8:H13,2,2)</f>
        <v>0.46199096543256502</v>
      </c>
      <c r="E24" s="1" t="s">
        <v>12</v>
      </c>
    </row>
    <row r="27" spans="1:8" x14ac:dyDescent="0.2">
      <c r="A27" s="2" t="s">
        <v>19</v>
      </c>
    </row>
    <row r="28" spans="1:8" x14ac:dyDescent="0.2">
      <c r="B28" s="5" t="s">
        <v>3</v>
      </c>
      <c r="C28" s="5"/>
      <c r="D28" s="5"/>
      <c r="E28" s="5" t="s">
        <v>4</v>
      </c>
      <c r="F28" s="5"/>
      <c r="G28" s="5"/>
      <c r="H28" s="5"/>
    </row>
    <row r="29" spans="1:8" x14ac:dyDescent="0.2">
      <c r="B29" s="1" t="s">
        <v>5</v>
      </c>
      <c r="D29" s="1" t="s">
        <v>6</v>
      </c>
      <c r="F29" s="1" t="s">
        <v>5</v>
      </c>
      <c r="H29" s="1" t="s">
        <v>6</v>
      </c>
    </row>
    <row r="30" spans="1:8" x14ac:dyDescent="0.2">
      <c r="A30" s="1">
        <v>0.9</v>
      </c>
      <c r="B30">
        <v>106.6401</v>
      </c>
      <c r="C30" s="1">
        <v>1.9</v>
      </c>
      <c r="D30">
        <v>102.32</v>
      </c>
      <c r="E30" s="1">
        <v>2.9</v>
      </c>
      <c r="F30">
        <v>205.34</v>
      </c>
      <c r="G30" s="1">
        <v>3.9</v>
      </c>
      <c r="H30">
        <v>191.93</v>
      </c>
    </row>
    <row r="31" spans="1:8" x14ac:dyDescent="0.2">
      <c r="A31" s="1">
        <v>0.9</v>
      </c>
      <c r="B31">
        <v>130.43709999999999</v>
      </c>
      <c r="C31" s="1">
        <v>1.9</v>
      </c>
      <c r="D31">
        <v>148.93</v>
      </c>
      <c r="E31" s="1">
        <v>2.9</v>
      </c>
      <c r="F31">
        <v>203.42</v>
      </c>
      <c r="G31" s="1">
        <v>3.9</v>
      </c>
      <c r="H31">
        <v>209.96</v>
      </c>
    </row>
    <row r="32" spans="1:8" x14ac:dyDescent="0.2">
      <c r="A32" s="1">
        <v>0.9</v>
      </c>
      <c r="B32">
        <v>124.8464</v>
      </c>
      <c r="C32" s="1">
        <v>1.9</v>
      </c>
      <c r="D32">
        <v>135.1</v>
      </c>
      <c r="E32" s="1">
        <v>2.9</v>
      </c>
      <c r="F32">
        <v>176.87</v>
      </c>
      <c r="G32" s="1">
        <v>3.9</v>
      </c>
      <c r="H32">
        <v>183.8</v>
      </c>
    </row>
    <row r="33" spans="1:8" x14ac:dyDescent="0.2">
      <c r="A33" s="1">
        <v>0.9</v>
      </c>
      <c r="B33">
        <v>142.7603</v>
      </c>
      <c r="C33" s="1">
        <v>1.9</v>
      </c>
      <c r="D33">
        <v>162.61000000000001</v>
      </c>
      <c r="E33" s="1">
        <v>2.9</v>
      </c>
      <c r="F33">
        <v>190.73</v>
      </c>
      <c r="G33" s="1">
        <v>3.9</v>
      </c>
      <c r="H33">
        <v>173.83</v>
      </c>
    </row>
    <row r="34" spans="1:8" x14ac:dyDescent="0.2">
      <c r="A34" s="1">
        <v>0.9</v>
      </c>
      <c r="B34">
        <v>82.563699999999997</v>
      </c>
      <c r="C34" s="1">
        <v>1.9</v>
      </c>
      <c r="D34">
        <v>118.09</v>
      </c>
      <c r="F34">
        <v>159.28980000000001</v>
      </c>
      <c r="H34">
        <v>153.79</v>
      </c>
    </row>
    <row r="35" spans="1:8" x14ac:dyDescent="0.2">
      <c r="A35" s="1">
        <v>0.9</v>
      </c>
      <c r="B35">
        <v>72.124200000000002</v>
      </c>
      <c r="D35">
        <v>118.27</v>
      </c>
      <c r="H35">
        <v>146.09360000000001</v>
      </c>
    </row>
    <row r="36" spans="1:8" x14ac:dyDescent="0.2">
      <c r="A36" s="1">
        <v>0.9</v>
      </c>
      <c r="B36">
        <v>91.076999999999998</v>
      </c>
      <c r="D36">
        <v>49.76</v>
      </c>
    </row>
    <row r="37" spans="1:8" x14ac:dyDescent="0.2">
      <c r="B37">
        <v>87.729299999999995</v>
      </c>
      <c r="D37">
        <v>77.430000000000007</v>
      </c>
    </row>
    <row r="38" spans="1:8" x14ac:dyDescent="0.2">
      <c r="B38">
        <v>98.196799999999996</v>
      </c>
      <c r="D38">
        <v>50.594200000000001</v>
      </c>
    </row>
    <row r="39" spans="1:8" x14ac:dyDescent="0.2">
      <c r="B39">
        <v>74.108000000000004</v>
      </c>
      <c r="D39"/>
    </row>
    <row r="41" spans="1:8" x14ac:dyDescent="0.2">
      <c r="A41" s="1" t="s">
        <v>7</v>
      </c>
    </row>
    <row r="42" spans="1:8" x14ac:dyDescent="0.2">
      <c r="A42" s="1" t="s">
        <v>13</v>
      </c>
    </row>
    <row r="43" spans="1:8" x14ac:dyDescent="0.2">
      <c r="A43" s="1" t="s">
        <v>8</v>
      </c>
      <c r="B43" s="1" t="s">
        <v>9</v>
      </c>
      <c r="C43" s="1" t="s">
        <v>10</v>
      </c>
      <c r="D43" s="1" t="s">
        <v>11</v>
      </c>
    </row>
    <row r="44" spans="1:8" x14ac:dyDescent="0.2">
      <c r="A44" s="1">
        <f>AVERAGE(B30:B39)</f>
        <v>101.04828999999999</v>
      </c>
      <c r="B44" s="1">
        <f>AVERAGE(D30:D38)</f>
        <v>107.01157777777777</v>
      </c>
      <c r="C44" s="1">
        <f>AVERAGE(F30:F34)</f>
        <v>187.12996000000001</v>
      </c>
      <c r="D44" s="1">
        <f>AVERAGE(H30:H35)</f>
        <v>176.56726666666668</v>
      </c>
    </row>
    <row r="45" spans="1:8" x14ac:dyDescent="0.2">
      <c r="A45" s="1">
        <f>STDEVA(B30:B39)/SQRT(COUNT(B30:B39))</f>
        <v>7.7389546374810116</v>
      </c>
      <c r="B45" s="1">
        <f>STDEVA(D30:D38)/SQRT(COUNT(D30:D38))</f>
        <v>13.562881314268672</v>
      </c>
      <c r="C45" s="1">
        <f>STDEVA(F30:F39)/SQRT(COUNT(F30:F39))</f>
        <v>8.6321275941450217</v>
      </c>
      <c r="D45" s="1">
        <f>STDEVA(H30:H39)/SQRT(COUNT(H30:H39))</f>
        <v>9.76104760793854</v>
      </c>
    </row>
    <row r="46" spans="1:8" x14ac:dyDescent="0.2">
      <c r="B46" s="1">
        <f>TTEST(B30:B39,D30:D38,2,2)</f>
        <v>0.69992445328373165</v>
      </c>
      <c r="D46" s="1">
        <f>TTEST(F30:F39,H30:H38,2,2)</f>
        <v>0.44786238241975829</v>
      </c>
      <c r="E46" s="1" t="s">
        <v>12</v>
      </c>
    </row>
    <row r="49" spans="1:8" x14ac:dyDescent="0.2">
      <c r="A49" s="2" t="s">
        <v>20</v>
      </c>
    </row>
    <row r="50" spans="1:8" x14ac:dyDescent="0.2">
      <c r="B50" s="5" t="s">
        <v>3</v>
      </c>
      <c r="C50" s="5"/>
      <c r="D50" s="5"/>
      <c r="E50" s="5" t="s">
        <v>4</v>
      </c>
      <c r="F50" s="5"/>
      <c r="G50" s="5"/>
      <c r="H50" s="5"/>
    </row>
    <row r="51" spans="1:8" x14ac:dyDescent="0.2">
      <c r="B51" s="1" t="s">
        <v>5</v>
      </c>
      <c r="D51" s="1" t="s">
        <v>6</v>
      </c>
      <c r="F51" s="1" t="s">
        <v>5</v>
      </c>
      <c r="H51" s="1" t="s">
        <v>6</v>
      </c>
    </row>
    <row r="52" spans="1:8" x14ac:dyDescent="0.2">
      <c r="A52" s="1">
        <v>0.9</v>
      </c>
      <c r="B52">
        <v>2.85</v>
      </c>
      <c r="C52" s="1">
        <v>1.9</v>
      </c>
      <c r="D52">
        <v>2.54</v>
      </c>
      <c r="E52" s="1">
        <v>2.9</v>
      </c>
      <c r="F52">
        <v>2.08</v>
      </c>
      <c r="G52" s="1">
        <v>3.9</v>
      </c>
      <c r="H52">
        <v>2.25</v>
      </c>
    </row>
    <row r="53" spans="1:8" x14ac:dyDescent="0.2">
      <c r="A53" s="1">
        <v>0.9</v>
      </c>
      <c r="B53">
        <v>2.5099999999999998</v>
      </c>
      <c r="C53" s="1">
        <v>1.9</v>
      </c>
      <c r="D53">
        <v>2.52</v>
      </c>
      <c r="E53" s="1">
        <v>2.9</v>
      </c>
      <c r="F53">
        <v>1.89</v>
      </c>
      <c r="G53" s="1">
        <v>3.9</v>
      </c>
      <c r="H53">
        <v>1.8</v>
      </c>
    </row>
    <row r="54" spans="1:8" x14ac:dyDescent="0.2">
      <c r="A54" s="1">
        <v>0.9</v>
      </c>
      <c r="B54">
        <v>2.64</v>
      </c>
      <c r="C54" s="1">
        <v>1.9</v>
      </c>
      <c r="D54">
        <v>2.48</v>
      </c>
      <c r="E54" s="1">
        <v>2.9</v>
      </c>
      <c r="F54">
        <v>2.21</v>
      </c>
      <c r="G54" s="1">
        <v>3.9</v>
      </c>
      <c r="H54">
        <v>2.15</v>
      </c>
    </row>
    <row r="55" spans="1:8" x14ac:dyDescent="0.2">
      <c r="A55" s="1">
        <v>0.9</v>
      </c>
      <c r="B55">
        <v>2.4300000000000002</v>
      </c>
      <c r="C55" s="1">
        <v>1.9</v>
      </c>
      <c r="D55">
        <v>2.35</v>
      </c>
      <c r="E55" s="1">
        <v>2.9</v>
      </c>
      <c r="F55">
        <v>1.72</v>
      </c>
      <c r="G55" s="1">
        <v>3.9</v>
      </c>
      <c r="H55">
        <v>2.11</v>
      </c>
    </row>
    <row r="56" spans="1:8" x14ac:dyDescent="0.2">
      <c r="A56" s="1">
        <v>0.9</v>
      </c>
      <c r="B56">
        <v>3.03</v>
      </c>
      <c r="C56" s="1">
        <v>1.9</v>
      </c>
      <c r="D56">
        <v>2.58</v>
      </c>
      <c r="E56" s="1">
        <v>2.9</v>
      </c>
      <c r="F56">
        <v>2.15</v>
      </c>
      <c r="H56">
        <v>2.06</v>
      </c>
    </row>
    <row r="57" spans="1:8" x14ac:dyDescent="0.2">
      <c r="A57" s="1">
        <v>0.9</v>
      </c>
      <c r="B57">
        <v>2.68</v>
      </c>
      <c r="C57" s="1">
        <v>1.9</v>
      </c>
      <c r="D57">
        <v>2.64</v>
      </c>
      <c r="H57">
        <v>2.2330999999999999</v>
      </c>
    </row>
    <row r="58" spans="1:8" x14ac:dyDescent="0.2">
      <c r="A58" s="1">
        <v>0.9</v>
      </c>
      <c r="B58">
        <v>2.85</v>
      </c>
      <c r="D58">
        <v>3.06</v>
      </c>
    </row>
    <row r="59" spans="1:8" x14ac:dyDescent="0.2">
      <c r="B59">
        <v>2.91</v>
      </c>
      <c r="D59">
        <v>2.8</v>
      </c>
    </row>
    <row r="60" spans="1:8" x14ac:dyDescent="0.2">
      <c r="B60">
        <v>2.79</v>
      </c>
      <c r="D60">
        <v>3.0057</v>
      </c>
    </row>
    <row r="61" spans="1:8" x14ac:dyDescent="0.2">
      <c r="B61">
        <v>2.78</v>
      </c>
    </row>
    <row r="63" spans="1:8" x14ac:dyDescent="0.2">
      <c r="A63" s="1" t="s">
        <v>7</v>
      </c>
    </row>
    <row r="64" spans="1:8" x14ac:dyDescent="0.2">
      <c r="A64" s="1" t="s">
        <v>14</v>
      </c>
    </row>
    <row r="65" spans="1:8" x14ac:dyDescent="0.2">
      <c r="A65" s="1" t="s">
        <v>8</v>
      </c>
      <c r="B65" s="1" t="s">
        <v>9</v>
      </c>
      <c r="C65" s="1" t="s">
        <v>10</v>
      </c>
      <c r="D65" s="1" t="s">
        <v>11</v>
      </c>
    </row>
    <row r="66" spans="1:8" x14ac:dyDescent="0.2">
      <c r="A66" s="1">
        <f>AVERAGE(B52:B61)</f>
        <v>2.7470000000000003</v>
      </c>
      <c r="B66" s="1">
        <f>AVERAGE(D52:D60)</f>
        <v>2.663966666666667</v>
      </c>
      <c r="C66" s="1">
        <f>AVERAGE(F52:F56)</f>
        <v>2.0099999999999998</v>
      </c>
      <c r="D66" s="1">
        <f>AVERAGE(H52:H57)</f>
        <v>2.1005166666666666</v>
      </c>
    </row>
    <row r="67" spans="1:8" x14ac:dyDescent="0.2">
      <c r="A67" s="1">
        <f>STDEVA(B52:B61)/SQRT(COUNT(B52:B61))</f>
        <v>5.8062227155201519E-2</v>
      </c>
      <c r="B67" s="1">
        <f>STDEVA(D52:D60)/SQRT(COUNT(D52:D60))</f>
        <v>8.0645561977499211E-2</v>
      </c>
      <c r="C67" s="1">
        <f>STDEVA(F52:F61)/SQRT(COUNT(F52:F61))</f>
        <v>9.0277350426338929E-2</v>
      </c>
      <c r="D67" s="1">
        <f>STDEVA(H52:H61)/SQRT(COUNT(H52:H61))</f>
        <v>6.6936290190332787E-2</v>
      </c>
    </row>
    <row r="68" spans="1:8" x14ac:dyDescent="0.2">
      <c r="B68" s="1">
        <f>TTEST(B52:B61,D52:D60,2,2)</f>
        <v>0.40810553629385604</v>
      </c>
      <c r="D68" s="1">
        <f>TTEST(F52:F61,H52:H60,2,2)</f>
        <v>0.4321482974917854</v>
      </c>
      <c r="E68" s="1" t="s">
        <v>12</v>
      </c>
    </row>
    <row r="71" spans="1:8" x14ac:dyDescent="0.2">
      <c r="A71" s="2" t="s">
        <v>15</v>
      </c>
    </row>
    <row r="72" spans="1:8" x14ac:dyDescent="0.2">
      <c r="B72" s="5" t="s">
        <v>3</v>
      </c>
      <c r="C72" s="5"/>
      <c r="D72" s="5"/>
      <c r="E72" s="5" t="s">
        <v>4</v>
      </c>
      <c r="F72" s="5"/>
      <c r="G72" s="5"/>
      <c r="H72" s="5"/>
    </row>
    <row r="73" spans="1:8" x14ac:dyDescent="0.2">
      <c r="B73" s="1" t="s">
        <v>5</v>
      </c>
      <c r="D73" s="1" t="s">
        <v>6</v>
      </c>
      <c r="F73" s="1" t="s">
        <v>5</v>
      </c>
      <c r="H73" s="1" t="s">
        <v>6</v>
      </c>
    </row>
    <row r="74" spans="1:8" x14ac:dyDescent="0.2">
      <c r="A74" s="1">
        <v>0.9</v>
      </c>
      <c r="B74">
        <v>3.93</v>
      </c>
      <c r="C74" s="1">
        <v>1.9</v>
      </c>
      <c r="D74">
        <v>3.79</v>
      </c>
      <c r="E74" s="1">
        <v>2.9</v>
      </c>
      <c r="F74">
        <v>4.87</v>
      </c>
      <c r="G74" s="1">
        <v>3.9</v>
      </c>
      <c r="H74">
        <v>4.9000000000000004</v>
      </c>
    </row>
    <row r="75" spans="1:8" x14ac:dyDescent="0.2">
      <c r="A75" s="1">
        <v>0.9</v>
      </c>
      <c r="B75">
        <v>4.13</v>
      </c>
      <c r="C75" s="1">
        <v>1.9</v>
      </c>
      <c r="D75">
        <v>4.13</v>
      </c>
      <c r="E75" s="1">
        <v>2.9</v>
      </c>
      <c r="F75">
        <v>5.0599999999999996</v>
      </c>
      <c r="G75" s="1">
        <v>3.9</v>
      </c>
      <c r="H75">
        <v>5.01</v>
      </c>
    </row>
    <row r="76" spans="1:8" x14ac:dyDescent="0.2">
      <c r="A76" s="1">
        <v>0.9</v>
      </c>
      <c r="B76">
        <v>3.91</v>
      </c>
      <c r="C76" s="1">
        <v>1.9</v>
      </c>
      <c r="D76">
        <v>4.0999999999999996</v>
      </c>
      <c r="E76" s="1">
        <v>2.9</v>
      </c>
      <c r="F76">
        <v>4.66</v>
      </c>
      <c r="G76" s="1">
        <v>3.9</v>
      </c>
      <c r="H76">
        <v>4.93</v>
      </c>
    </row>
    <row r="77" spans="1:8" x14ac:dyDescent="0.2">
      <c r="A77" s="1">
        <v>0.9</v>
      </c>
      <c r="B77">
        <v>4.3099999999999996</v>
      </c>
      <c r="C77" s="1">
        <v>1.9</v>
      </c>
      <c r="D77">
        <v>4.49</v>
      </c>
      <c r="E77" s="1">
        <v>2.9</v>
      </c>
      <c r="F77">
        <v>5.24</v>
      </c>
      <c r="G77" s="1">
        <v>3.9</v>
      </c>
      <c r="H77">
        <v>4.68</v>
      </c>
    </row>
    <row r="78" spans="1:8" x14ac:dyDescent="0.2">
      <c r="A78" s="1">
        <v>0.9</v>
      </c>
      <c r="B78">
        <v>3.47</v>
      </c>
      <c r="C78" s="1">
        <v>1.9</v>
      </c>
      <c r="D78">
        <v>4</v>
      </c>
      <c r="E78" s="1">
        <v>2.9</v>
      </c>
      <c r="F78">
        <v>4.84</v>
      </c>
      <c r="H78">
        <v>4.68</v>
      </c>
    </row>
    <row r="79" spans="1:8" x14ac:dyDescent="0.2">
      <c r="A79" s="1">
        <v>0.9</v>
      </c>
      <c r="B79">
        <v>3.21</v>
      </c>
      <c r="C79" s="1">
        <v>1.9</v>
      </c>
      <c r="D79">
        <v>3.97</v>
      </c>
      <c r="H79">
        <v>4.2039999999999997</v>
      </c>
    </row>
    <row r="80" spans="1:8" x14ac:dyDescent="0.2">
      <c r="A80" s="1">
        <v>0.9</v>
      </c>
      <c r="B80">
        <v>3.73</v>
      </c>
      <c r="D80">
        <v>3.28</v>
      </c>
    </row>
    <row r="81" spans="1:8" x14ac:dyDescent="0.2">
      <c r="B81">
        <v>3.59</v>
      </c>
      <c r="D81">
        <v>3.44</v>
      </c>
    </row>
    <row r="82" spans="1:8" x14ac:dyDescent="0.2">
      <c r="B82">
        <v>3.95</v>
      </c>
      <c r="D82">
        <v>2.9632000000000001</v>
      </c>
    </row>
    <row r="83" spans="1:8" x14ac:dyDescent="0.2">
      <c r="B83">
        <v>3.55</v>
      </c>
    </row>
    <row r="85" spans="1:8" x14ac:dyDescent="0.2">
      <c r="A85" s="1" t="s">
        <v>7</v>
      </c>
    </row>
    <row r="86" spans="1:8" x14ac:dyDescent="0.2">
      <c r="A86" s="1" t="s">
        <v>15</v>
      </c>
    </row>
    <row r="87" spans="1:8" x14ac:dyDescent="0.2">
      <c r="A87" s="1" t="s">
        <v>8</v>
      </c>
      <c r="B87" s="1" t="s">
        <v>9</v>
      </c>
      <c r="C87" s="1" t="s">
        <v>10</v>
      </c>
      <c r="D87" s="1" t="s">
        <v>11</v>
      </c>
    </row>
    <row r="88" spans="1:8" x14ac:dyDescent="0.2">
      <c r="A88" s="1">
        <f>AVERAGE(B74:B83)</f>
        <v>3.778</v>
      </c>
      <c r="B88" s="1">
        <f>AVERAGE(D74:D82)</f>
        <v>3.7959111111111108</v>
      </c>
      <c r="C88" s="1">
        <f>AVERAGE(F74:F78)</f>
        <v>4.9339999999999993</v>
      </c>
      <c r="D88" s="1">
        <f>AVERAGE(H74:H79)</f>
        <v>4.734</v>
      </c>
    </row>
    <row r="89" spans="1:8" x14ac:dyDescent="0.2">
      <c r="A89" s="1">
        <f>STDEVA(B74:B83)/SQRT(COUNT(B74:B83))</f>
        <v>0.10457108161968637</v>
      </c>
      <c r="B89" s="1">
        <f>STDEVA(D74:D82)/SQRT(COUNT(D74:D82))</f>
        <v>0.16003835342786146</v>
      </c>
      <c r="C89" s="1">
        <f>STDEVA(F74:F83)/SQRT(COUNT(F74:F83))</f>
        <v>9.9378065990438746E-2</v>
      </c>
      <c r="D89" s="1">
        <f>STDEVA(H74:H83)/SQRT(COUNT(H74:H83))</f>
        <v>0.11956588142108104</v>
      </c>
    </row>
    <row r="90" spans="1:8" x14ac:dyDescent="0.2">
      <c r="B90" s="1">
        <f>TTEST(B74:B83,D74:D82,2,2)</f>
        <v>0.92497766214471144</v>
      </c>
      <c r="D90" s="1">
        <f>TTEST(F74:F83,H74:H82,2,2)</f>
        <v>0.24214268027657157</v>
      </c>
      <c r="E90" s="1" t="s">
        <v>12</v>
      </c>
    </row>
    <row r="93" spans="1:8" x14ac:dyDescent="0.2">
      <c r="A93" s="2" t="s">
        <v>16</v>
      </c>
    </row>
    <row r="94" spans="1:8" x14ac:dyDescent="0.2">
      <c r="B94" s="5" t="s">
        <v>3</v>
      </c>
      <c r="C94" s="5"/>
      <c r="D94" s="5"/>
      <c r="E94" s="5" t="s">
        <v>4</v>
      </c>
      <c r="F94" s="5"/>
      <c r="G94" s="5"/>
      <c r="H94" s="5"/>
    </row>
    <row r="95" spans="1:8" x14ac:dyDescent="0.2">
      <c r="B95" s="1" t="s">
        <v>5</v>
      </c>
      <c r="D95" s="1" t="s">
        <v>6</v>
      </c>
      <c r="F95" s="1" t="s">
        <v>5</v>
      </c>
      <c r="H95" s="1" t="s">
        <v>6</v>
      </c>
    </row>
    <row r="96" spans="1:8" x14ac:dyDescent="0.2">
      <c r="A96" s="1">
        <v>0.9</v>
      </c>
      <c r="B96">
        <v>41.5</v>
      </c>
      <c r="C96" s="1">
        <v>1.9</v>
      </c>
      <c r="D96">
        <v>40.599999999999994</v>
      </c>
      <c r="E96" s="1">
        <v>2.9</v>
      </c>
      <c r="F96">
        <v>45.900000000000006</v>
      </c>
      <c r="G96" s="1">
        <v>3.9</v>
      </c>
      <c r="H96">
        <v>44.2</v>
      </c>
    </row>
    <row r="97" spans="1:8" x14ac:dyDescent="0.2">
      <c r="A97" s="1">
        <v>0.9</v>
      </c>
      <c r="B97">
        <v>43.6</v>
      </c>
      <c r="C97" s="1">
        <v>1.9</v>
      </c>
      <c r="D97">
        <v>42.9</v>
      </c>
      <c r="E97" s="1">
        <v>2.9</v>
      </c>
      <c r="F97">
        <v>48.099999999999994</v>
      </c>
      <c r="G97" s="1">
        <v>3.9</v>
      </c>
      <c r="H97">
        <v>47.4</v>
      </c>
    </row>
    <row r="98" spans="1:8" x14ac:dyDescent="0.2">
      <c r="A98" s="1">
        <v>0.9</v>
      </c>
      <c r="B98">
        <v>40.700000000000003</v>
      </c>
      <c r="C98" s="1">
        <v>1.9</v>
      </c>
      <c r="D98">
        <v>45.5</v>
      </c>
      <c r="E98" s="1">
        <v>2.9</v>
      </c>
      <c r="F98">
        <v>46</v>
      </c>
      <c r="G98" s="1">
        <v>3.9</v>
      </c>
      <c r="H98">
        <v>46.5</v>
      </c>
    </row>
    <row r="99" spans="1:8" x14ac:dyDescent="0.2">
      <c r="A99" s="1">
        <v>0.9</v>
      </c>
      <c r="B99">
        <v>47.199999999999996</v>
      </c>
      <c r="C99" s="1">
        <v>1.9</v>
      </c>
      <c r="D99">
        <v>45</v>
      </c>
      <c r="E99" s="1">
        <v>2.9</v>
      </c>
      <c r="F99">
        <v>52.400000000000006</v>
      </c>
      <c r="G99" s="1">
        <v>3.9</v>
      </c>
      <c r="H99">
        <v>47.5</v>
      </c>
    </row>
    <row r="100" spans="1:8" x14ac:dyDescent="0.2">
      <c r="A100" s="1">
        <v>0.9</v>
      </c>
      <c r="B100">
        <v>43.1</v>
      </c>
      <c r="C100" s="1">
        <v>1.9</v>
      </c>
      <c r="D100">
        <v>43.8</v>
      </c>
      <c r="E100" s="1">
        <v>2.9</v>
      </c>
      <c r="F100">
        <v>48.099999999999994</v>
      </c>
      <c r="H100">
        <v>51</v>
      </c>
    </row>
    <row r="101" spans="1:8" x14ac:dyDescent="0.2">
      <c r="A101" s="1">
        <v>0.9</v>
      </c>
      <c r="B101">
        <v>42</v>
      </c>
      <c r="C101" s="1">
        <v>1.9</v>
      </c>
      <c r="D101">
        <v>40.800000000000004</v>
      </c>
      <c r="H101">
        <v>53.3</v>
      </c>
    </row>
    <row r="102" spans="1:8" x14ac:dyDescent="0.2">
      <c r="B102">
        <v>40.599999999999994</v>
      </c>
      <c r="D102">
        <v>47.5</v>
      </c>
    </row>
    <row r="103" spans="1:8" x14ac:dyDescent="0.2">
      <c r="B103">
        <v>38.5</v>
      </c>
      <c r="D103">
        <v>46.5</v>
      </c>
    </row>
    <row r="104" spans="1:8" x14ac:dyDescent="0.2">
      <c r="B104">
        <v>44.6</v>
      </c>
      <c r="D104">
        <v>36.900000000000006</v>
      </c>
    </row>
    <row r="105" spans="1:8" x14ac:dyDescent="0.2">
      <c r="B105">
        <v>45</v>
      </c>
    </row>
    <row r="107" spans="1:8" x14ac:dyDescent="0.2">
      <c r="A107" s="1" t="s">
        <v>7</v>
      </c>
    </row>
    <row r="108" spans="1:8" x14ac:dyDescent="0.2">
      <c r="A108" s="1" t="s">
        <v>16</v>
      </c>
    </row>
    <row r="109" spans="1:8" x14ac:dyDescent="0.2">
      <c r="A109" s="1" t="s">
        <v>8</v>
      </c>
      <c r="B109" s="1" t="s">
        <v>9</v>
      </c>
      <c r="C109" s="1" t="s">
        <v>10</v>
      </c>
      <c r="D109" s="1" t="s">
        <v>11</v>
      </c>
    </row>
    <row r="110" spans="1:8" x14ac:dyDescent="0.2">
      <c r="A110" s="1">
        <f>AVERAGE(B96:B105)</f>
        <v>42.680000000000007</v>
      </c>
      <c r="B110" s="1">
        <f>AVERAGE(D96:D104)</f>
        <v>43.277777777777779</v>
      </c>
      <c r="C110" s="1">
        <f>AVERAGE(F96:F100)</f>
        <v>48.1</v>
      </c>
      <c r="D110" s="1">
        <f>AVERAGE(H96:H101)</f>
        <v>48.316666666666663</v>
      </c>
    </row>
    <row r="111" spans="1:8" x14ac:dyDescent="0.2">
      <c r="A111" s="1">
        <f>STDEVA(B96:B105)/SQRT(COUNT(B96:B105))</f>
        <v>0.80343706107641744</v>
      </c>
      <c r="B111" s="1">
        <f>STDEVA(D96:D104)/SQRT(COUNT(D96:D104))</f>
        <v>1.1212316860609852</v>
      </c>
      <c r="C111" s="1">
        <f>STDEVA(F96:F105)/SQRT(COUNT(F96:F105))</f>
        <v>1.1777096416349835</v>
      </c>
      <c r="D111" s="1">
        <f>STDEVA(H96:H105)/SQRT(COUNT(H96:H105))</f>
        <v>1.3390087544315918</v>
      </c>
    </row>
    <row r="112" spans="1:8" x14ac:dyDescent="0.2">
      <c r="B112" s="1">
        <f>TTEST(B96:B105,D96:D104,2,2)</f>
        <v>0.66545861480950408</v>
      </c>
      <c r="D112" s="1">
        <f>TTEST(F96:F105,H96:H104,2,2)</f>
        <v>0.90797852329854933</v>
      </c>
      <c r="E112" s="1" t="s">
        <v>12</v>
      </c>
    </row>
    <row r="115" spans="1:18" x14ac:dyDescent="0.2">
      <c r="A115" s="2" t="s">
        <v>17</v>
      </c>
    </row>
    <row r="116" spans="1:18" x14ac:dyDescent="0.2">
      <c r="B116" s="5" t="s">
        <v>3</v>
      </c>
      <c r="C116" s="5"/>
      <c r="D116" s="5"/>
      <c r="E116" s="5" t="s">
        <v>4</v>
      </c>
      <c r="F116" s="5"/>
      <c r="G116" s="5"/>
      <c r="H116" s="5"/>
    </row>
    <row r="117" spans="1:18" x14ac:dyDescent="0.2">
      <c r="B117" s="1" t="s">
        <v>5</v>
      </c>
      <c r="D117" s="1" t="s">
        <v>6</v>
      </c>
      <c r="F117" s="1" t="s">
        <v>5</v>
      </c>
      <c r="H117" s="1" t="s">
        <v>6</v>
      </c>
    </row>
    <row r="118" spans="1:18" x14ac:dyDescent="0.2">
      <c r="A118" s="1">
        <v>0.9</v>
      </c>
      <c r="B118">
        <v>250.3</v>
      </c>
      <c r="C118" s="1">
        <v>1.9</v>
      </c>
      <c r="D118">
        <v>259.40000000000003</v>
      </c>
      <c r="E118" s="1">
        <v>2.9</v>
      </c>
      <c r="F118">
        <v>198</v>
      </c>
      <c r="G118" s="1">
        <v>3.9</v>
      </c>
      <c r="H118">
        <v>197.1</v>
      </c>
    </row>
    <row r="119" spans="1:18" x14ac:dyDescent="0.2">
      <c r="B119">
        <v>236.6</v>
      </c>
      <c r="C119" s="1">
        <v>1.9</v>
      </c>
      <c r="D119">
        <v>238.9</v>
      </c>
      <c r="E119" s="1">
        <v>2.9</v>
      </c>
      <c r="F119">
        <v>188.20000000000002</v>
      </c>
      <c r="G119" s="1">
        <v>3.9</v>
      </c>
      <c r="H119">
        <v>190.1</v>
      </c>
    </row>
    <row r="120" spans="1:18" x14ac:dyDescent="0.2">
      <c r="A120" s="1">
        <v>0.9</v>
      </c>
      <c r="B120">
        <v>251.7</v>
      </c>
      <c r="C120" s="1">
        <v>1.9</v>
      </c>
      <c r="D120">
        <v>239.9</v>
      </c>
      <c r="E120" s="1">
        <v>2.9</v>
      </c>
      <c r="F120">
        <v>208.6</v>
      </c>
      <c r="G120" s="1">
        <v>3.9</v>
      </c>
      <c r="H120">
        <v>198.1</v>
      </c>
    </row>
    <row r="121" spans="1:18" x14ac:dyDescent="0.2">
      <c r="B121">
        <v>227.20000000000002</v>
      </c>
      <c r="C121" s="1">
        <v>1.9</v>
      </c>
      <c r="D121">
        <v>218.29999999999998</v>
      </c>
      <c r="E121" s="1">
        <v>2.9</v>
      </c>
      <c r="F121">
        <v>181.79999999999998</v>
      </c>
      <c r="G121" s="1">
        <v>3.9</v>
      </c>
      <c r="H121">
        <v>207.5</v>
      </c>
    </row>
    <row r="122" spans="1:18" x14ac:dyDescent="0.2">
      <c r="A122" s="1">
        <v>0.9</v>
      </c>
      <c r="B122">
        <v>285.60000000000002</v>
      </c>
      <c r="C122" s="1">
        <v>1.9</v>
      </c>
      <c r="D122">
        <v>250</v>
      </c>
      <c r="E122" s="1">
        <v>2.9</v>
      </c>
      <c r="F122">
        <v>199</v>
      </c>
      <c r="H122">
        <v>206.2</v>
      </c>
    </row>
    <row r="123" spans="1:18" x14ac:dyDescent="0.2">
      <c r="B123">
        <v>311</v>
      </c>
      <c r="C123" s="1">
        <v>1.9</v>
      </c>
      <c r="D123">
        <v>250.6</v>
      </c>
      <c r="H123">
        <v>230.2</v>
      </c>
    </row>
    <row r="124" spans="1:18" x14ac:dyDescent="0.2">
      <c r="A124" s="1">
        <v>0.9</v>
      </c>
      <c r="B124">
        <v>268.10000000000002</v>
      </c>
      <c r="D124">
        <v>306.5</v>
      </c>
      <c r="H124">
        <v>259.40000000000003</v>
      </c>
    </row>
    <row r="125" spans="1:18" x14ac:dyDescent="0.2">
      <c r="A125" s="1">
        <v>0.9</v>
      </c>
      <c r="B125">
        <v>274.7</v>
      </c>
      <c r="D125">
        <v>287.7</v>
      </c>
    </row>
    <row r="126" spans="1:18" x14ac:dyDescent="0.2">
      <c r="B126">
        <v>250.6</v>
      </c>
      <c r="D126">
        <v>337.5</v>
      </c>
      <c r="R126" s="1"/>
    </row>
    <row r="127" spans="1:18" x14ac:dyDescent="0.2">
      <c r="B127">
        <v>282.7</v>
      </c>
      <c r="R127" s="1"/>
    </row>
    <row r="129" spans="1:5" x14ac:dyDescent="0.2">
      <c r="A129" s="1" t="s">
        <v>7</v>
      </c>
    </row>
    <row r="130" spans="1:5" x14ac:dyDescent="0.2">
      <c r="A130" s="1" t="s">
        <v>17</v>
      </c>
    </row>
    <row r="131" spans="1:5" x14ac:dyDescent="0.2">
      <c r="A131" s="1" t="s">
        <v>8</v>
      </c>
      <c r="B131" s="1" t="s">
        <v>9</v>
      </c>
      <c r="C131" s="1" t="s">
        <v>10</v>
      </c>
      <c r="D131" s="1" t="s">
        <v>11</v>
      </c>
    </row>
    <row r="132" spans="1:5" x14ac:dyDescent="0.2">
      <c r="A132" s="1">
        <f>AVERAGE(B118:B127)</f>
        <v>263.84999999999997</v>
      </c>
      <c r="B132" s="1">
        <f>AVERAGE(D118:D126)</f>
        <v>265.42222222222222</v>
      </c>
      <c r="C132" s="1">
        <f>AVERAGE(F118:F122)</f>
        <v>195.12</v>
      </c>
      <c r="D132" s="1">
        <f>AVERAGE(H118:H123)</f>
        <v>204.86666666666667</v>
      </c>
    </row>
    <row r="133" spans="1:5" x14ac:dyDescent="0.2">
      <c r="A133" s="1">
        <f>STDEVA(B118:B127)/SQRT(COUNT(B118:B127))</f>
        <v>8.0137832652388497</v>
      </c>
      <c r="B133" s="1">
        <f>STDEVA(D118:D126)/SQRT(COUNT(D118:D126))</f>
        <v>12.609528779830939</v>
      </c>
      <c r="C133" s="1">
        <f>STDEVA(F118:F127)/SQRT(COUNT(F118:F127))</f>
        <v>4.6387929464463058</v>
      </c>
      <c r="D133" s="1">
        <f>STDEVA(H118:H127)/SQRT(COUNT(H118:H127))</f>
        <v>9.1595606346814691</v>
      </c>
    </row>
    <row r="134" spans="1:5" x14ac:dyDescent="0.2">
      <c r="B134" s="1">
        <f>TTEST(B118:B127,D118:D126,2,2)</f>
        <v>0.91565888009355856</v>
      </c>
      <c r="D134" s="1">
        <f>TTEST(F118:F127,H118:H126,2,2)</f>
        <v>0.16293562585898561</v>
      </c>
      <c r="E134" s="1" t="s">
        <v>12</v>
      </c>
    </row>
  </sheetData>
  <mergeCells count="12">
    <mergeCell ref="B72:D72"/>
    <mergeCell ref="E72:H72"/>
    <mergeCell ref="B94:D94"/>
    <mergeCell ref="E94:H94"/>
    <mergeCell ref="B116:D116"/>
    <mergeCell ref="E116:H116"/>
    <mergeCell ref="B6:D6"/>
    <mergeCell ref="E6:H6"/>
    <mergeCell ref="B28:D28"/>
    <mergeCell ref="E28:H28"/>
    <mergeCell ref="B50:D50"/>
    <mergeCell ref="E50:H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KSR1 femur trab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Gustavo A.</dc:creator>
  <cp:lastModifiedBy>Gomez, Gustavo A.</cp:lastModifiedBy>
  <dcterms:created xsi:type="dcterms:W3CDTF">2022-08-18T17:43:50Z</dcterms:created>
  <dcterms:modified xsi:type="dcterms:W3CDTF">2022-08-19T18:11:29Z</dcterms:modified>
</cp:coreProperties>
</file>