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stavogomez/Desktop/elife source files/"/>
    </mc:Choice>
  </mc:AlternateContent>
  <xr:revisionPtr revIDLastSave="0" documentId="13_ncr:1_{FEB02701-DBC3-5643-99C2-EA4DE61D221D}" xr6:coauthVersionLast="36" xr6:coauthVersionMax="41" xr10:uidLastSave="{00000000-0000-0000-0000-000000000000}"/>
  <bookViews>
    <workbookView xWindow="5880" yWindow="1280" windowWidth="29280" windowHeight="26200" tabRatio="848" activeTab="2" xr2:uid="{00000000-000D-0000-FFFF-FFFF00000000}"/>
  </bookViews>
  <sheets>
    <sheet name="Alpl" sheetId="38" r:id="rId1"/>
    <sheet name="Ksr2" sheetId="41" r:id="rId2"/>
    <sheet name="Ksr1" sheetId="44" r:id="rId3"/>
  </sheets>
  <calcPr calcId="181029"/>
</workbook>
</file>

<file path=xl/calcChain.xml><?xml version="1.0" encoding="utf-8"?>
<calcChain xmlns="http://schemas.openxmlformats.org/spreadsheetml/2006/main">
  <c r="C63" i="38" l="1"/>
  <c r="C62" i="38"/>
  <c r="C62" i="41"/>
  <c r="C61" i="41"/>
  <c r="C62" i="44"/>
  <c r="C61" i="44"/>
  <c r="C47" i="38"/>
  <c r="C46" i="38"/>
  <c r="C46" i="41"/>
  <c r="C45" i="41"/>
  <c r="C46" i="44"/>
  <c r="C45" i="44"/>
  <c r="C31" i="38"/>
  <c r="C30" i="38"/>
  <c r="C30" i="41"/>
  <c r="C29" i="41"/>
  <c r="C30" i="44"/>
  <c r="C29" i="44"/>
  <c r="C15" i="38"/>
  <c r="C14" i="38"/>
  <c r="C14" i="41"/>
  <c r="C13" i="41"/>
  <c r="C14" i="44"/>
  <c r="C13" i="44"/>
  <c r="C61" i="38"/>
  <c r="C60" i="41"/>
  <c r="C60" i="44"/>
  <c r="C45" i="38"/>
  <c r="C44" i="41"/>
  <c r="C44" i="44"/>
  <c r="C29" i="38"/>
  <c r="C28" i="41"/>
  <c r="C28" i="44"/>
  <c r="C13" i="38"/>
  <c r="C12" i="41"/>
  <c r="C12" i="44"/>
  <c r="D24" i="44" l="1"/>
  <c r="H26" i="44"/>
  <c r="H11" i="44"/>
  <c r="B65" i="44"/>
  <c r="B64" i="44"/>
  <c r="G62" i="44"/>
  <c r="F62" i="44"/>
  <c r="B62" i="44"/>
  <c r="G61" i="44"/>
  <c r="F61" i="44"/>
  <c r="B61" i="44"/>
  <c r="G60" i="44"/>
  <c r="F60" i="44"/>
  <c r="B60" i="44"/>
  <c r="H59" i="44"/>
  <c r="D59" i="44"/>
  <c r="H58" i="44"/>
  <c r="D58" i="44"/>
  <c r="H57" i="44"/>
  <c r="D57" i="44"/>
  <c r="H56" i="44"/>
  <c r="H62" i="44" s="1"/>
  <c r="D56" i="44"/>
  <c r="D60" i="44" s="1"/>
  <c r="B49" i="44"/>
  <c r="B48" i="44"/>
  <c r="G46" i="44"/>
  <c r="F46" i="44"/>
  <c r="B46" i="44"/>
  <c r="G45" i="44"/>
  <c r="F45" i="44"/>
  <c r="B45" i="44"/>
  <c r="G44" i="44"/>
  <c r="F44" i="44"/>
  <c r="B44" i="44"/>
  <c r="H43" i="44"/>
  <c r="D43" i="44"/>
  <c r="H42" i="44"/>
  <c r="D42" i="44"/>
  <c r="H41" i="44"/>
  <c r="H46" i="44" s="1"/>
  <c r="D41" i="44"/>
  <c r="D40" i="44"/>
  <c r="B33" i="44"/>
  <c r="B32" i="44"/>
  <c r="G30" i="44"/>
  <c r="F30" i="44"/>
  <c r="B30" i="44"/>
  <c r="G29" i="44"/>
  <c r="F29" i="44"/>
  <c r="B29" i="44"/>
  <c r="G28" i="44"/>
  <c r="F28" i="44"/>
  <c r="B28" i="44"/>
  <c r="H27" i="44"/>
  <c r="D27" i="44"/>
  <c r="D26" i="44"/>
  <c r="H25" i="44"/>
  <c r="D25" i="44"/>
  <c r="H24" i="44"/>
  <c r="B17" i="44"/>
  <c r="B16" i="44"/>
  <c r="G14" i="44"/>
  <c r="F14" i="44"/>
  <c r="B14" i="44"/>
  <c r="G13" i="44"/>
  <c r="F13" i="44"/>
  <c r="B13" i="44"/>
  <c r="G12" i="44"/>
  <c r="F12" i="44"/>
  <c r="B12" i="44"/>
  <c r="D11" i="44"/>
  <c r="H10" i="44"/>
  <c r="D10" i="44"/>
  <c r="H9" i="44"/>
  <c r="D9" i="44"/>
  <c r="H8" i="44"/>
  <c r="D8" i="44"/>
  <c r="D46" i="44" l="1"/>
  <c r="H60" i="44"/>
  <c r="H61" i="44"/>
  <c r="D62" i="44"/>
  <c r="D44" i="44"/>
  <c r="I43" i="44" s="1"/>
  <c r="J43" i="44" s="1"/>
  <c r="H45" i="44"/>
  <c r="B50" i="44"/>
  <c r="H44" i="44"/>
  <c r="H28" i="44"/>
  <c r="H30" i="44"/>
  <c r="B34" i="44"/>
  <c r="D30" i="44"/>
  <c r="D28" i="44"/>
  <c r="I26" i="44" s="1"/>
  <c r="J26" i="44" s="1"/>
  <c r="H14" i="44"/>
  <c r="H13" i="44"/>
  <c r="B18" i="44"/>
  <c r="H12" i="44"/>
  <c r="D12" i="44"/>
  <c r="I11" i="44" s="1"/>
  <c r="J11" i="44" s="1"/>
  <c r="I59" i="44"/>
  <c r="J59" i="44" s="1"/>
  <c r="I58" i="44"/>
  <c r="J58" i="44" s="1"/>
  <c r="I57" i="44"/>
  <c r="J57" i="44" s="1"/>
  <c r="I56" i="44"/>
  <c r="D14" i="44"/>
  <c r="D13" i="44"/>
  <c r="D61" i="44"/>
  <c r="B66" i="44"/>
  <c r="H29" i="44"/>
  <c r="D45" i="44"/>
  <c r="D29" i="44"/>
  <c r="I42" i="44" l="1"/>
  <c r="J42" i="44" s="1"/>
  <c r="I41" i="44"/>
  <c r="J41" i="44" s="1"/>
  <c r="I24" i="44"/>
  <c r="I27" i="44"/>
  <c r="J27" i="44" s="1"/>
  <c r="I25" i="44"/>
  <c r="J25" i="44" s="1"/>
  <c r="I8" i="44"/>
  <c r="I9" i="44"/>
  <c r="J9" i="44" s="1"/>
  <c r="I10" i="44"/>
  <c r="J10" i="44" s="1"/>
  <c r="I60" i="44"/>
  <c r="I61" i="44"/>
  <c r="I62" i="44"/>
  <c r="J56" i="44"/>
  <c r="I45" i="44" l="1"/>
  <c r="I44" i="44"/>
  <c r="B52" i="44" s="1"/>
  <c r="I46" i="44"/>
  <c r="I29" i="44"/>
  <c r="I28" i="44"/>
  <c r="I30" i="44"/>
  <c r="J24" i="44"/>
  <c r="J8" i="44"/>
  <c r="I13" i="44"/>
  <c r="I14" i="44"/>
  <c r="I12" i="44"/>
  <c r="B68" i="44"/>
  <c r="B67" i="44"/>
  <c r="J60" i="44"/>
  <c r="J61" i="44"/>
  <c r="J62" i="44"/>
  <c r="J63" i="44" s="1"/>
  <c r="J46" i="44" l="1"/>
  <c r="J47" i="44" s="1"/>
  <c r="J44" i="44"/>
  <c r="J45" i="44"/>
  <c r="B51" i="44"/>
  <c r="B36" i="44"/>
  <c r="B35" i="44"/>
  <c r="J29" i="44"/>
  <c r="J30" i="44"/>
  <c r="J31" i="44" s="1"/>
  <c r="J28" i="44"/>
  <c r="J14" i="44"/>
  <c r="J15" i="44" s="1"/>
  <c r="J12" i="44"/>
  <c r="J13" i="44"/>
  <c r="B19" i="44"/>
  <c r="B20" i="44"/>
  <c r="D58" i="41" l="1"/>
  <c r="H58" i="41"/>
  <c r="B65" i="41" l="1"/>
  <c r="B64" i="41"/>
  <c r="G62" i="41"/>
  <c r="F62" i="41"/>
  <c r="B62" i="41"/>
  <c r="G61" i="41"/>
  <c r="F61" i="41"/>
  <c r="B61" i="41"/>
  <c r="G60" i="41"/>
  <c r="F60" i="41"/>
  <c r="B60" i="41"/>
  <c r="H59" i="41"/>
  <c r="D59" i="41"/>
  <c r="H57" i="41"/>
  <c r="D57" i="41"/>
  <c r="H62" i="41"/>
  <c r="D56" i="41"/>
  <c r="B49" i="41"/>
  <c r="B48" i="41"/>
  <c r="G46" i="41"/>
  <c r="F46" i="41"/>
  <c r="B46" i="41"/>
  <c r="G45" i="41"/>
  <c r="F45" i="41"/>
  <c r="B45" i="41"/>
  <c r="G44" i="41"/>
  <c r="F44" i="41"/>
  <c r="B44" i="41"/>
  <c r="H43" i="41"/>
  <c r="D43" i="41"/>
  <c r="H42" i="41"/>
  <c r="D42" i="41"/>
  <c r="D41" i="41"/>
  <c r="H40" i="41"/>
  <c r="D40" i="41"/>
  <c r="B33" i="41"/>
  <c r="B32" i="41"/>
  <c r="G30" i="41"/>
  <c r="F30" i="41"/>
  <c r="B30" i="41"/>
  <c r="G29" i="41"/>
  <c r="F29" i="41"/>
  <c r="B29" i="41"/>
  <c r="G28" i="41"/>
  <c r="F28" i="41"/>
  <c r="B28" i="41"/>
  <c r="H27" i="41"/>
  <c r="D27" i="41"/>
  <c r="H26" i="41"/>
  <c r="D26" i="41"/>
  <c r="D25" i="41"/>
  <c r="H24" i="41"/>
  <c r="D24" i="41"/>
  <c r="D28" i="41" s="1"/>
  <c r="B17" i="41"/>
  <c r="B16" i="41"/>
  <c r="G14" i="41"/>
  <c r="F14" i="41"/>
  <c r="B14" i="41"/>
  <c r="G13" i="41"/>
  <c r="F13" i="41"/>
  <c r="B13" i="41"/>
  <c r="G12" i="41"/>
  <c r="F12" i="41"/>
  <c r="B12" i="41"/>
  <c r="D11" i="41"/>
  <c r="H10" i="41"/>
  <c r="D10" i="41"/>
  <c r="H9" i="41"/>
  <c r="H12" i="41" s="1"/>
  <c r="D9" i="41"/>
  <c r="H8" i="41"/>
  <c r="D8" i="41"/>
  <c r="D14" i="41" s="1"/>
  <c r="I27" i="41" l="1"/>
  <c r="J27" i="41" s="1"/>
  <c r="H61" i="41"/>
  <c r="I26" i="41"/>
  <c r="J26" i="41" s="1"/>
  <c r="H44" i="41"/>
  <c r="D60" i="41"/>
  <c r="I58" i="41" s="1"/>
  <c r="J58" i="41" s="1"/>
  <c r="H60" i="41"/>
  <c r="D62" i="41"/>
  <c r="B50" i="41"/>
  <c r="H45" i="41"/>
  <c r="H46" i="41"/>
  <c r="D44" i="41"/>
  <c r="D46" i="41"/>
  <c r="H28" i="41"/>
  <c r="B34" i="41"/>
  <c r="H13" i="41"/>
  <c r="I59" i="41"/>
  <c r="J59" i="41" s="1"/>
  <c r="I57" i="41"/>
  <c r="J57" i="41" s="1"/>
  <c r="D13" i="41"/>
  <c r="D12" i="41"/>
  <c r="I10" i="41" s="1"/>
  <c r="J10" i="41" s="1"/>
  <c r="H30" i="41"/>
  <c r="D61" i="41"/>
  <c r="B66" i="41"/>
  <c r="H14" i="41"/>
  <c r="H29" i="41"/>
  <c r="D30" i="41"/>
  <c r="D45" i="41"/>
  <c r="B18" i="41"/>
  <c r="I24" i="41"/>
  <c r="D29" i="41"/>
  <c r="H25" i="38"/>
  <c r="D44" i="38"/>
  <c r="I43" i="41" l="1"/>
  <c r="J43" i="41" s="1"/>
  <c r="I40" i="41"/>
  <c r="I42" i="41"/>
  <c r="J42" i="41" s="1"/>
  <c r="I9" i="41"/>
  <c r="J9" i="41" s="1"/>
  <c r="I29" i="41"/>
  <c r="I30" i="41"/>
  <c r="J24" i="41"/>
  <c r="I28" i="41"/>
  <c r="I8" i="41"/>
  <c r="I60" i="41"/>
  <c r="I61" i="41"/>
  <c r="I62" i="41"/>
  <c r="B66" i="38"/>
  <c r="B65" i="38"/>
  <c r="G63" i="38"/>
  <c r="F63" i="38"/>
  <c r="B63" i="38"/>
  <c r="G62" i="38"/>
  <c r="F62" i="38"/>
  <c r="B62" i="38"/>
  <c r="G61" i="38"/>
  <c r="F61" i="38"/>
  <c r="B61" i="38"/>
  <c r="H60" i="38"/>
  <c r="H59" i="38"/>
  <c r="D59" i="38"/>
  <c r="H58" i="38"/>
  <c r="D58" i="38"/>
  <c r="H57" i="38"/>
  <c r="D57" i="38"/>
  <c r="B50" i="38"/>
  <c r="B49" i="38"/>
  <c r="G47" i="38"/>
  <c r="F47" i="38"/>
  <c r="B47" i="38"/>
  <c r="G46" i="38"/>
  <c r="F46" i="38"/>
  <c r="B46" i="38"/>
  <c r="G45" i="38"/>
  <c r="F45" i="38"/>
  <c r="B45" i="38"/>
  <c r="H44" i="38"/>
  <c r="H43" i="38"/>
  <c r="D43" i="38"/>
  <c r="H42" i="38"/>
  <c r="D42" i="38"/>
  <c r="H41" i="38"/>
  <c r="D41" i="38"/>
  <c r="B34" i="38"/>
  <c r="B33" i="38"/>
  <c r="G31" i="38"/>
  <c r="F31" i="38"/>
  <c r="B31" i="38"/>
  <c r="G30" i="38"/>
  <c r="F30" i="38"/>
  <c r="B30" i="38"/>
  <c r="G29" i="38"/>
  <c r="F29" i="38"/>
  <c r="B29" i="38"/>
  <c r="H28" i="38"/>
  <c r="D28" i="38"/>
  <c r="H27" i="38"/>
  <c r="D27" i="38"/>
  <c r="H26" i="38"/>
  <c r="D26" i="38"/>
  <c r="D25" i="38"/>
  <c r="B18" i="38"/>
  <c r="B17" i="38"/>
  <c r="G15" i="38"/>
  <c r="F15" i="38"/>
  <c r="B15" i="38"/>
  <c r="G14" i="38"/>
  <c r="F14" i="38"/>
  <c r="B14" i="38"/>
  <c r="G13" i="38"/>
  <c r="F13" i="38"/>
  <c r="B13" i="38"/>
  <c r="H12" i="38"/>
  <c r="D12" i="38"/>
  <c r="H11" i="38"/>
  <c r="D11" i="38"/>
  <c r="H10" i="38"/>
  <c r="D10" i="38"/>
  <c r="H9" i="38"/>
  <c r="D9" i="38"/>
  <c r="B51" i="38" l="1"/>
  <c r="D47" i="38"/>
  <c r="H63" i="38"/>
  <c r="I44" i="41"/>
  <c r="B52" i="41" s="1"/>
  <c r="J40" i="41"/>
  <c r="I45" i="41"/>
  <c r="I46" i="41"/>
  <c r="J60" i="41"/>
  <c r="J61" i="41"/>
  <c r="J62" i="41"/>
  <c r="J63" i="41" s="1"/>
  <c r="B35" i="41"/>
  <c r="B36" i="41"/>
  <c r="J30" i="41"/>
  <c r="J31" i="41" s="1"/>
  <c r="J29" i="41"/>
  <c r="J28" i="41"/>
  <c r="B68" i="41"/>
  <c r="B67" i="41"/>
  <c r="I14" i="41"/>
  <c r="J8" i="41"/>
  <c r="I13" i="41"/>
  <c r="I12" i="41"/>
  <c r="I58" i="38"/>
  <c r="J58" i="38" s="1"/>
  <c r="D61" i="38"/>
  <c r="I60" i="38" s="1"/>
  <c r="J60" i="38" s="1"/>
  <c r="D46" i="38"/>
  <c r="H31" i="38"/>
  <c r="B35" i="38"/>
  <c r="D29" i="38"/>
  <c r="I27" i="38"/>
  <c r="J27" i="38" s="1"/>
  <c r="H13" i="38"/>
  <c r="H15" i="38"/>
  <c r="B19" i="38"/>
  <c r="D13" i="38"/>
  <c r="H14" i="38"/>
  <c r="D15" i="38"/>
  <c r="H30" i="38"/>
  <c r="D31" i="38"/>
  <c r="D45" i="38"/>
  <c r="I57" i="38"/>
  <c r="H62" i="38"/>
  <c r="D63" i="38"/>
  <c r="D14" i="38"/>
  <c r="H29" i="38"/>
  <c r="D30" i="38"/>
  <c r="H47" i="38"/>
  <c r="H61" i="38"/>
  <c r="D62" i="38"/>
  <c r="B67" i="38"/>
  <c r="H46" i="38"/>
  <c r="H45" i="38"/>
  <c r="I28" i="38" l="1"/>
  <c r="J28" i="38" s="1"/>
  <c r="I25" i="38"/>
  <c r="J25" i="38" s="1"/>
  <c r="I59" i="38"/>
  <c r="J59" i="38" s="1"/>
  <c r="B51" i="41"/>
  <c r="J46" i="41"/>
  <c r="J47" i="41" s="1"/>
  <c r="J44" i="41"/>
  <c r="J45" i="41"/>
  <c r="B20" i="41"/>
  <c r="B19" i="41"/>
  <c r="J12" i="41"/>
  <c r="J13" i="41"/>
  <c r="J14" i="41"/>
  <c r="J15" i="41" s="1"/>
  <c r="I26" i="38"/>
  <c r="I31" i="38" s="1"/>
  <c r="I10" i="38"/>
  <c r="J10" i="38" s="1"/>
  <c r="I11" i="38"/>
  <c r="J11" i="38" s="1"/>
  <c r="I12" i="38"/>
  <c r="J12" i="38" s="1"/>
  <c r="I9" i="38"/>
  <c r="I61" i="38"/>
  <c r="I62" i="38"/>
  <c r="J57" i="38"/>
  <c r="I63" i="38"/>
  <c r="I43" i="38"/>
  <c r="J43" i="38" s="1"/>
  <c r="I42" i="38"/>
  <c r="J42" i="38" s="1"/>
  <c r="I41" i="38"/>
  <c r="I44" i="38"/>
  <c r="J44" i="38" s="1"/>
  <c r="J26" i="38" l="1"/>
  <c r="I30" i="38"/>
  <c r="I29" i="38"/>
  <c r="B37" i="38" s="1"/>
  <c r="I13" i="38"/>
  <c r="J9" i="38"/>
  <c r="I15" i="38"/>
  <c r="I14" i="38"/>
  <c r="B69" i="38"/>
  <c r="B68" i="38"/>
  <c r="B36" i="38"/>
  <c r="J29" i="38"/>
  <c r="J30" i="38"/>
  <c r="J31" i="38"/>
  <c r="J32" i="38" s="1"/>
  <c r="I46" i="38"/>
  <c r="J41" i="38"/>
  <c r="I47" i="38"/>
  <c r="I45" i="38"/>
  <c r="J61" i="38"/>
  <c r="J62" i="38"/>
  <c r="J63" i="38"/>
  <c r="J64" i="38" s="1"/>
  <c r="J13" i="38" l="1"/>
  <c r="J14" i="38"/>
  <c r="J15" i="38"/>
  <c r="J16" i="38" s="1"/>
  <c r="B21" i="38"/>
  <c r="B20" i="38"/>
  <c r="B53" i="38"/>
  <c r="B52" i="38"/>
  <c r="J47" i="38"/>
  <c r="J48" i="38" s="1"/>
  <c r="J45" i="38"/>
  <c r="J46" i="38"/>
</calcChain>
</file>

<file path=xl/sharedStrings.xml><?xml version="1.0" encoding="utf-8"?>
<sst xmlns="http://schemas.openxmlformats.org/spreadsheetml/2006/main" count="375" uniqueCount="36">
  <si>
    <t>PPIA</t>
  </si>
  <si>
    <t>∆Ct</t>
  </si>
  <si>
    <t>∆∆Ct</t>
  </si>
  <si>
    <t>Average</t>
  </si>
  <si>
    <t>Median</t>
  </si>
  <si>
    <t>SD</t>
  </si>
  <si>
    <t>P value</t>
  </si>
  <si>
    <t>Ct</t>
  </si>
  <si>
    <t>Relative Fold</t>
  </si>
  <si>
    <t>Fold Incr</t>
  </si>
  <si>
    <t>Blank</t>
  </si>
  <si>
    <t>DAY3 AA</t>
  </si>
  <si>
    <t>DAY7 AA</t>
  </si>
  <si>
    <t>DAY14 AA</t>
  </si>
  <si>
    <t>DAY21 AA</t>
  </si>
  <si>
    <t>DAY3 BG</t>
  </si>
  <si>
    <t>DAY7 BG</t>
  </si>
  <si>
    <t>DAY14 BG</t>
  </si>
  <si>
    <t>DAY21 BG</t>
  </si>
  <si>
    <t>BG 1</t>
  </si>
  <si>
    <t>BG 2</t>
  </si>
  <si>
    <t>BG 3</t>
  </si>
  <si>
    <t>BG 4</t>
  </si>
  <si>
    <t>AA 1</t>
  </si>
  <si>
    <t>AA 2</t>
  </si>
  <si>
    <t>AA 3</t>
  </si>
  <si>
    <t>AA 4</t>
  </si>
  <si>
    <t>RNA Extractions done by JL</t>
  </si>
  <si>
    <t>SP</t>
  </si>
  <si>
    <t>Undetermined</t>
  </si>
  <si>
    <t>FB</t>
  </si>
  <si>
    <t>Nano, dilutions and RT FB</t>
  </si>
  <si>
    <t>Ksr1</t>
  </si>
  <si>
    <t>Ksr2</t>
  </si>
  <si>
    <t>Alpl</t>
  </si>
  <si>
    <t>Source Data for Figure 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</si>
</sst>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"/>
    <numFmt numFmtId="166" formatCode="0.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165" fontId="2" fillId="0" borderId="7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164" fontId="2" fillId="0" borderId="7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0" xfId="0" applyFont="1" applyFill="1"/>
    <xf numFmtId="164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Border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4" fillId="0" borderId="0" xfId="0" applyFont="1" applyFill="1" applyBorder="1"/>
    <xf numFmtId="164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2" fillId="0" borderId="14" xfId="0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164" fontId="2" fillId="0" borderId="15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164" fontId="2" fillId="0" borderId="25" xfId="1" applyNumberFormat="1" applyFont="1" applyFill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3" fillId="0" borderId="13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26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17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3" fillId="0" borderId="7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164" fontId="2" fillId="0" borderId="27" xfId="1" applyNumberFormat="1" applyFont="1" applyFill="1" applyBorder="1" applyAlignment="1">
      <alignment horizontal="center"/>
    </xf>
    <xf numFmtId="164" fontId="2" fillId="0" borderId="4" xfId="1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4" fontId="2" fillId="0" borderId="18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64" fontId="2" fillId="0" borderId="13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166" fontId="2" fillId="0" borderId="0" xfId="0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12" xfId="0" applyNumberFormat="1" applyFont="1" applyFill="1" applyBorder="1"/>
    <xf numFmtId="164" fontId="2" fillId="0" borderId="1" xfId="0" applyNumberFormat="1" applyFont="1" applyFill="1" applyBorder="1"/>
    <xf numFmtId="164" fontId="2" fillId="0" borderId="13" xfId="0" applyNumberFormat="1" applyFont="1" applyFill="1" applyBorder="1"/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164" fontId="2" fillId="0" borderId="8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166" fontId="2" fillId="2" borderId="0" xfId="0" applyNumberFormat="1" applyFont="1" applyFill="1" applyAlignment="1">
      <alignment horizontal="right"/>
    </xf>
    <xf numFmtId="164" fontId="2" fillId="2" borderId="7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97"/>
  <sheetViews>
    <sheetView zoomScaleNormal="100" workbookViewId="0">
      <selection activeCell="I67" sqref="I67"/>
    </sheetView>
  </sheetViews>
  <sheetFormatPr baseColWidth="10" defaultColWidth="9.1640625" defaultRowHeight="14" x14ac:dyDescent="0.15"/>
  <cols>
    <col min="1" max="1" width="13.6640625" style="9" customWidth="1"/>
    <col min="2" max="4" width="13.6640625" style="8" customWidth="1"/>
    <col min="5" max="5" width="13.6640625" style="9" customWidth="1"/>
    <col min="6" max="10" width="13.6640625" style="8" customWidth="1"/>
    <col min="11" max="11" width="9.33203125" style="9" bestFit="1" customWidth="1"/>
    <col min="12" max="12" width="9.1640625" style="10"/>
    <col min="13" max="13" width="14" style="9" customWidth="1"/>
    <col min="14" max="16384" width="9.1640625" style="9"/>
  </cols>
  <sheetData>
    <row r="1" spans="1:256" x14ac:dyDescent="0.15">
      <c r="A1" s="7" t="s">
        <v>35</v>
      </c>
    </row>
    <row r="2" spans="1:256" s="11" customFormat="1" ht="16" x14ac:dyDescent="0.2">
      <c r="B2" s="12"/>
      <c r="C2" s="12"/>
      <c r="D2" s="12"/>
      <c r="E2" s="13"/>
      <c r="F2" s="12"/>
      <c r="G2" s="12"/>
      <c r="H2" s="14"/>
      <c r="I2" s="14" t="s">
        <v>0</v>
      </c>
      <c r="J2" s="15">
        <v>43544</v>
      </c>
      <c r="K2" s="9" t="s">
        <v>30</v>
      </c>
      <c r="L2" s="16"/>
    </row>
    <row r="3" spans="1:256" s="11" customFormat="1" ht="16" x14ac:dyDescent="0.2">
      <c r="A3" s="9" t="s">
        <v>27</v>
      </c>
      <c r="B3" s="12"/>
      <c r="C3" s="12"/>
      <c r="D3" s="12"/>
      <c r="E3" s="13"/>
      <c r="F3" s="12"/>
      <c r="G3" s="12"/>
      <c r="H3" s="14"/>
      <c r="I3" s="14" t="s">
        <v>34</v>
      </c>
      <c r="J3" s="15">
        <v>43544</v>
      </c>
      <c r="K3" s="9" t="s">
        <v>30</v>
      </c>
      <c r="L3" s="16"/>
    </row>
    <row r="4" spans="1:256" s="11" customFormat="1" ht="16" x14ac:dyDescent="0.2">
      <c r="A4" s="9" t="s">
        <v>31</v>
      </c>
      <c r="B4" s="12"/>
      <c r="C4" s="12"/>
      <c r="D4" s="12"/>
      <c r="E4" s="13"/>
      <c r="F4" s="12"/>
      <c r="G4" s="12"/>
      <c r="H4" s="17"/>
      <c r="I4" s="17"/>
      <c r="J4" s="18"/>
      <c r="L4" s="16"/>
    </row>
    <row r="5" spans="1:256" x14ac:dyDescent="0.15">
      <c r="B5" s="19"/>
      <c r="C5" s="19"/>
      <c r="D5" s="19"/>
      <c r="E5" s="20"/>
      <c r="F5" s="19"/>
      <c r="G5" s="19"/>
      <c r="H5" s="21"/>
      <c r="I5" s="21"/>
      <c r="J5" s="21"/>
      <c r="L5" s="22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x14ac:dyDescent="0.15">
      <c r="B6" s="19"/>
      <c r="C6" s="19"/>
      <c r="D6" s="19"/>
      <c r="E6" s="20"/>
      <c r="F6" s="19"/>
      <c r="G6" s="19"/>
      <c r="H6" s="21"/>
      <c r="I6" s="21"/>
      <c r="J6" s="21"/>
      <c r="L6" s="22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ht="15" thickBot="1" x14ac:dyDescent="0.2">
      <c r="B7" s="19"/>
      <c r="C7" s="19"/>
      <c r="D7" s="19"/>
      <c r="E7" s="20"/>
      <c r="F7" s="19"/>
      <c r="G7" s="19"/>
      <c r="H7" s="21"/>
      <c r="I7" s="21"/>
      <c r="J7" s="21"/>
      <c r="L7" s="22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ht="15" thickBot="1" x14ac:dyDescent="0.2">
      <c r="A8" s="23" t="s">
        <v>15</v>
      </c>
      <c r="B8" s="24" t="s">
        <v>34</v>
      </c>
      <c r="C8" s="25" t="s">
        <v>0</v>
      </c>
      <c r="D8" s="25" t="s">
        <v>1</v>
      </c>
      <c r="E8" s="26" t="s">
        <v>11</v>
      </c>
      <c r="F8" s="25" t="s">
        <v>34</v>
      </c>
      <c r="G8" s="25" t="s">
        <v>0</v>
      </c>
      <c r="H8" s="27" t="s">
        <v>1</v>
      </c>
      <c r="I8" s="28" t="s">
        <v>2</v>
      </c>
      <c r="J8" s="29"/>
    </row>
    <row r="9" spans="1:256" x14ac:dyDescent="0.15">
      <c r="A9" s="30" t="s">
        <v>19</v>
      </c>
      <c r="B9" s="31">
        <v>21.86369514465332</v>
      </c>
      <c r="C9" s="32">
        <v>14.53708553314209</v>
      </c>
      <c r="D9" s="33">
        <f t="shared" ref="D9:D12" si="0">B9-C9</f>
        <v>7.3266096115112305</v>
      </c>
      <c r="E9" s="34" t="s">
        <v>23</v>
      </c>
      <c r="F9" s="32">
        <v>21.670370101928711</v>
      </c>
      <c r="G9" s="32">
        <v>14.718286514282227</v>
      </c>
      <c r="H9" s="35">
        <f t="shared" ref="H9:H12" si="1">F9-G9</f>
        <v>6.9520835876464844</v>
      </c>
      <c r="I9" s="36">
        <f>H9-$D$13</f>
        <v>0.33534526824951172</v>
      </c>
      <c r="J9" s="37">
        <f t="shared" ref="J9:J12" si="2">POWER(2,-I9)</f>
        <v>0.79259442885362608</v>
      </c>
    </row>
    <row r="10" spans="1:256" x14ac:dyDescent="0.15">
      <c r="A10" s="38" t="s">
        <v>20</v>
      </c>
      <c r="B10" s="39">
        <v>21.637729644775391</v>
      </c>
      <c r="C10" s="40">
        <v>15.317001342773438</v>
      </c>
      <c r="D10" s="41">
        <f t="shared" si="0"/>
        <v>6.3207283020019531</v>
      </c>
      <c r="E10" s="42" t="s">
        <v>24</v>
      </c>
      <c r="F10" s="40">
        <v>21.649051666259766</v>
      </c>
      <c r="G10" s="40">
        <v>14.666524887084961</v>
      </c>
      <c r="H10" s="43">
        <f t="shared" si="1"/>
        <v>6.9825267791748047</v>
      </c>
      <c r="I10" s="44">
        <f>H10-$D$13</f>
        <v>0.36578845977783203</v>
      </c>
      <c r="J10" s="45">
        <f t="shared" si="2"/>
        <v>0.77604463620040565</v>
      </c>
    </row>
    <row r="11" spans="1:256" x14ac:dyDescent="0.15">
      <c r="A11" s="38" t="s">
        <v>21</v>
      </c>
      <c r="B11" s="39">
        <v>21.249069213867188</v>
      </c>
      <c r="C11" s="40">
        <v>14.797286987304688</v>
      </c>
      <c r="D11" s="41">
        <f t="shared" si="0"/>
        <v>6.4517822265625</v>
      </c>
      <c r="E11" s="42" t="s">
        <v>25</v>
      </c>
      <c r="F11" s="40">
        <v>21.648900985717773</v>
      </c>
      <c r="G11" s="40">
        <v>14.940799713134766</v>
      </c>
      <c r="H11" s="43">
        <f t="shared" si="1"/>
        <v>6.7081012725830078</v>
      </c>
      <c r="I11" s="44">
        <f>H11-$D$13</f>
        <v>9.1362953186035156E-2</v>
      </c>
      <c r="J11" s="45">
        <f t="shared" si="2"/>
        <v>0.93863557569158762</v>
      </c>
    </row>
    <row r="12" spans="1:256" ht="15" thickBot="1" x14ac:dyDescent="0.2">
      <c r="A12" s="46" t="s">
        <v>22</v>
      </c>
      <c r="B12" s="47">
        <v>21.193704605102539</v>
      </c>
      <c r="C12" s="48">
        <v>14.825871467590332</v>
      </c>
      <c r="D12" s="49">
        <f t="shared" si="0"/>
        <v>6.367833137512207</v>
      </c>
      <c r="E12" s="50" t="s">
        <v>26</v>
      </c>
      <c r="F12" s="48">
        <v>22.01014518737793</v>
      </c>
      <c r="G12" s="48">
        <v>14.664204597473145</v>
      </c>
      <c r="H12" s="51">
        <f t="shared" si="1"/>
        <v>7.3459405899047852</v>
      </c>
      <c r="I12" s="52">
        <f>H12-$D$13</f>
        <v>0.7292022705078125</v>
      </c>
      <c r="J12" s="53">
        <f t="shared" si="2"/>
        <v>0.60323737810100797</v>
      </c>
    </row>
    <row r="13" spans="1:256" x14ac:dyDescent="0.15">
      <c r="A13" s="54" t="s">
        <v>3</v>
      </c>
      <c r="B13" s="36">
        <f>AVERAGE(B9:B12)</f>
        <v>21.486049652099609</v>
      </c>
      <c r="C13" s="36">
        <f>AVERAGE(C9:C12)</f>
        <v>14.869311332702637</v>
      </c>
      <c r="D13" s="36">
        <f>AVERAGE(D9:D12)</f>
        <v>6.6167383193969727</v>
      </c>
      <c r="E13" s="55" t="s">
        <v>3</v>
      </c>
      <c r="F13" s="36">
        <f>AVERAGE(F9:F12)</f>
        <v>21.744616985321045</v>
      </c>
      <c r="G13" s="36">
        <f>AVERAGE(G9:G12)</f>
        <v>14.747453927993774</v>
      </c>
      <c r="H13" s="36">
        <f>AVERAGE(H9:H12)</f>
        <v>6.9971630573272705</v>
      </c>
      <c r="I13" s="36">
        <f>AVERAGE(I9:I12)</f>
        <v>0.38042473793029785</v>
      </c>
      <c r="J13" s="83">
        <f>AVERAGE(J9:J12)</f>
        <v>0.77762800471165672</v>
      </c>
      <c r="K13" s="57"/>
    </row>
    <row r="14" spans="1:256" x14ac:dyDescent="0.15">
      <c r="A14" s="58" t="s">
        <v>4</v>
      </c>
      <c r="B14" s="44">
        <f>MEDIAN(B9:B12)</f>
        <v>21.443399429321289</v>
      </c>
      <c r="C14" s="44">
        <f>MEDIAN(C9:C12)</f>
        <v>14.81157922744751</v>
      </c>
      <c r="D14" s="44">
        <f>MEDIAN(D9:D12)</f>
        <v>6.4098076820373535</v>
      </c>
      <c r="E14" s="59" t="s">
        <v>4</v>
      </c>
      <c r="F14" s="44">
        <f>MEDIAN(F9:F12)</f>
        <v>21.659710884094238</v>
      </c>
      <c r="G14" s="44">
        <f>MEDIAN(G9:G12)</f>
        <v>14.692405700683594</v>
      </c>
      <c r="H14" s="44">
        <f>MEDIAN(H9:H12)</f>
        <v>6.9673051834106445</v>
      </c>
      <c r="I14" s="44">
        <f>MEDIAN(I9:I12)</f>
        <v>0.35056686401367188</v>
      </c>
      <c r="J14" s="3">
        <f>MEDIAN(J9:J12)</f>
        <v>0.78431953252701581</v>
      </c>
    </row>
    <row r="15" spans="1:256" ht="15" thickBot="1" x14ac:dyDescent="0.2">
      <c r="A15" s="60" t="s">
        <v>5</v>
      </c>
      <c r="B15" s="52">
        <f>STDEV(B9:B12)</f>
        <v>0.32002515152865196</v>
      </c>
      <c r="C15" s="52">
        <f>STDEV(C9:C12)</f>
        <v>0.32551234242949822</v>
      </c>
      <c r="D15" s="52">
        <f>STDEV(D9:D12)</f>
        <v>0.47634143353217734</v>
      </c>
      <c r="E15" s="61" t="s">
        <v>5</v>
      </c>
      <c r="F15" s="52">
        <f>STDEV(F9:F12)</f>
        <v>0.17730586432149223</v>
      </c>
      <c r="G15" s="52">
        <f>STDEV(G9:G12)</f>
        <v>0.13129266461987435</v>
      </c>
      <c r="H15" s="52">
        <f>STDEV(H9:H12)</f>
        <v>0.26296315448826352</v>
      </c>
      <c r="I15" s="52">
        <f>STDEV(I9:I12)</f>
        <v>0.26296315448826352</v>
      </c>
      <c r="J15" s="4">
        <f>STDEV(J9:J12)</f>
        <v>0.13730990431617604</v>
      </c>
    </row>
    <row r="16" spans="1:256" x14ac:dyDescent="0.15">
      <c r="A16" s="62"/>
      <c r="B16" s="63" t="s">
        <v>6</v>
      </c>
      <c r="C16" s="63"/>
      <c r="D16" s="63"/>
      <c r="E16" s="62"/>
      <c r="F16" s="14"/>
      <c r="G16" s="14"/>
      <c r="H16" s="14"/>
      <c r="I16" s="14"/>
      <c r="J16" s="14">
        <f>J15/(SQRT(4))</f>
        <v>6.865495215808802E-2</v>
      </c>
    </row>
    <row r="17" spans="1:256" ht="15" thickBot="1" x14ac:dyDescent="0.2">
      <c r="A17" s="64" t="s">
        <v>34</v>
      </c>
      <c r="B17" s="65">
        <f>TTEST(B9:B12,F9:F12,2,2)</f>
        <v>0.20723725045195504</v>
      </c>
      <c r="C17" s="63"/>
      <c r="D17" s="63"/>
      <c r="G17" s="66"/>
    </row>
    <row r="18" spans="1:256" x14ac:dyDescent="0.15">
      <c r="A18" s="64" t="s">
        <v>0</v>
      </c>
      <c r="B18" s="65">
        <f>TTEST(C9:C12,G9:G12,2,2)</f>
        <v>0.51343147452572557</v>
      </c>
      <c r="C18" s="63"/>
      <c r="D18" s="67"/>
      <c r="E18" s="66"/>
      <c r="F18" s="66"/>
      <c r="H18" s="68"/>
      <c r="I18" s="69" t="s">
        <v>0</v>
      </c>
      <c r="J18" s="70" t="s">
        <v>34</v>
      </c>
    </row>
    <row r="19" spans="1:256" x14ac:dyDescent="0.15">
      <c r="A19" s="64" t="s">
        <v>7</v>
      </c>
      <c r="B19" s="84">
        <f>TTEST(D9:D12,H9:H12,2,2)</f>
        <v>0.21151172798265855</v>
      </c>
      <c r="C19" s="63"/>
      <c r="D19" s="63"/>
      <c r="F19" s="71"/>
      <c r="G19" s="72"/>
      <c r="H19" s="73" t="s">
        <v>10</v>
      </c>
      <c r="I19" s="74"/>
      <c r="J19" s="1"/>
    </row>
    <row r="20" spans="1:256" ht="15" thickBot="1" x14ac:dyDescent="0.2">
      <c r="A20" s="75" t="s">
        <v>8</v>
      </c>
      <c r="B20" s="19">
        <f>POWER(-(-I13-I15),2)</f>
        <v>0.41394798011079836</v>
      </c>
      <c r="C20" s="19"/>
      <c r="D20" s="63"/>
      <c r="E20" s="62"/>
      <c r="F20" s="72"/>
      <c r="G20" s="72"/>
      <c r="H20" s="76" t="s">
        <v>10</v>
      </c>
      <c r="I20" s="77"/>
      <c r="J20" s="2"/>
    </row>
    <row r="21" spans="1:256" x14ac:dyDescent="0.15">
      <c r="A21" s="75" t="s">
        <v>9</v>
      </c>
      <c r="B21" s="19">
        <f>POWER(2,-I13)</f>
        <v>0.76821139138324479</v>
      </c>
      <c r="C21" s="19"/>
      <c r="D21" s="63"/>
      <c r="E21" s="62"/>
      <c r="F21" s="72"/>
      <c r="G21" s="72"/>
      <c r="H21" s="71"/>
      <c r="I21" s="71"/>
    </row>
    <row r="22" spans="1:256" x14ac:dyDescent="0.15">
      <c r="A22" s="75"/>
      <c r="B22" s="19"/>
      <c r="C22" s="19"/>
      <c r="D22" s="63"/>
      <c r="E22" s="62"/>
      <c r="F22" s="72"/>
      <c r="G22" s="72"/>
      <c r="H22" s="71"/>
      <c r="I22" s="71"/>
    </row>
    <row r="23" spans="1:256" ht="15" thickBot="1" x14ac:dyDescent="0.2">
      <c r="A23" s="67"/>
      <c r="B23" s="57"/>
      <c r="C23" s="57"/>
      <c r="D23" s="57"/>
      <c r="E23" s="67"/>
      <c r="F23" s="57"/>
      <c r="G23" s="57"/>
      <c r="H23" s="57"/>
      <c r="I23" s="57"/>
      <c r="J23" s="78"/>
      <c r="K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</row>
    <row r="24" spans="1:256" ht="15" thickBot="1" x14ac:dyDescent="0.2">
      <c r="A24" s="23" t="s">
        <v>16</v>
      </c>
      <c r="B24" s="24" t="s">
        <v>34</v>
      </c>
      <c r="C24" s="25" t="s">
        <v>0</v>
      </c>
      <c r="D24" s="25" t="s">
        <v>1</v>
      </c>
      <c r="E24" s="26" t="s">
        <v>12</v>
      </c>
      <c r="F24" s="25" t="s">
        <v>34</v>
      </c>
      <c r="G24" s="25" t="s">
        <v>0</v>
      </c>
      <c r="H24" s="27" t="s">
        <v>1</v>
      </c>
      <c r="I24" s="28" t="s">
        <v>2</v>
      </c>
      <c r="J24" s="29"/>
    </row>
    <row r="25" spans="1:256" x14ac:dyDescent="0.15">
      <c r="A25" s="30" t="s">
        <v>19</v>
      </c>
      <c r="B25" s="31">
        <v>19.830425262451101</v>
      </c>
      <c r="C25" s="32">
        <v>14.765035629272461</v>
      </c>
      <c r="D25" s="33">
        <f t="shared" ref="D25:D28" si="3">B25-C25</f>
        <v>5.0653896331786399</v>
      </c>
      <c r="E25" s="34" t="s">
        <v>23</v>
      </c>
      <c r="F25" s="32">
        <v>19.248434066772461</v>
      </c>
      <c r="G25" s="32">
        <v>15.246001243591309</v>
      </c>
      <c r="H25" s="36">
        <f t="shared" ref="H25" si="4">F25-G25</f>
        <v>4.0024328231811523</v>
      </c>
      <c r="I25" s="36">
        <f>H25-$D$29</f>
        <v>-1.4514052867889227</v>
      </c>
      <c r="J25" s="37">
        <f t="shared" ref="J25" si="5">POWER(2,-I25)</f>
        <v>2.7347430492855822</v>
      </c>
    </row>
    <row r="26" spans="1:256" x14ac:dyDescent="0.15">
      <c r="A26" s="38" t="s">
        <v>20</v>
      </c>
      <c r="B26" s="39">
        <v>20.264328002929688</v>
      </c>
      <c r="C26" s="40">
        <v>14.753843307495117</v>
      </c>
      <c r="D26" s="41">
        <f t="shared" si="3"/>
        <v>5.5104846954345703</v>
      </c>
      <c r="E26" s="42" t="s">
        <v>24</v>
      </c>
      <c r="F26" s="40">
        <v>19.406778335571289</v>
      </c>
      <c r="G26" s="40">
        <v>15.141345024108887</v>
      </c>
      <c r="H26" s="44">
        <f t="shared" ref="H26:H28" si="6">F26-G26</f>
        <v>4.2654333114624023</v>
      </c>
      <c r="I26" s="44">
        <f>H26-$D$29</f>
        <v>-1.1884047985076727</v>
      </c>
      <c r="J26" s="45">
        <f t="shared" ref="J26:J28" si="7">POWER(2,-I26)</f>
        <v>2.2790061195470099</v>
      </c>
    </row>
    <row r="27" spans="1:256" x14ac:dyDescent="0.15">
      <c r="A27" s="38" t="s">
        <v>21</v>
      </c>
      <c r="B27" s="39">
        <v>20.251930236816406</v>
      </c>
      <c r="C27" s="40">
        <v>14.662424087524414</v>
      </c>
      <c r="D27" s="41">
        <f t="shared" si="3"/>
        <v>5.5895061492919922</v>
      </c>
      <c r="E27" s="42" t="s">
        <v>25</v>
      </c>
      <c r="F27" s="40">
        <v>19.706695556640625</v>
      </c>
      <c r="G27" s="40">
        <v>15.475723266601562</v>
      </c>
      <c r="H27" s="44">
        <f t="shared" si="6"/>
        <v>4.2309722900390625</v>
      </c>
      <c r="I27" s="44">
        <f>H27-$D$29</f>
        <v>-1.2228658199310125</v>
      </c>
      <c r="J27" s="45">
        <f t="shared" si="7"/>
        <v>2.3340991070675812</v>
      </c>
    </row>
    <row r="28" spans="1:256" ht="15" thickBot="1" x14ac:dyDescent="0.2">
      <c r="A28" s="46" t="s">
        <v>22</v>
      </c>
      <c r="B28" s="47">
        <v>20.459949493408203</v>
      </c>
      <c r="C28" s="48">
        <v>14.809977531433105</v>
      </c>
      <c r="D28" s="49">
        <f t="shared" si="3"/>
        <v>5.6499719619750977</v>
      </c>
      <c r="E28" s="50" t="s">
        <v>26</v>
      </c>
      <c r="F28" s="48">
        <v>19.427471160888672</v>
      </c>
      <c r="G28" s="48">
        <v>14.995171546936035</v>
      </c>
      <c r="H28" s="52">
        <f t="shared" si="6"/>
        <v>4.4322996139526367</v>
      </c>
      <c r="I28" s="52">
        <f>H28-$D$29</f>
        <v>-1.0215384960174383</v>
      </c>
      <c r="J28" s="53">
        <f t="shared" si="7"/>
        <v>2.0300826943315813</v>
      </c>
    </row>
    <row r="29" spans="1:256" x14ac:dyDescent="0.15">
      <c r="A29" s="54" t="s">
        <v>3</v>
      </c>
      <c r="B29" s="36">
        <f>AVERAGE(B25:B28)</f>
        <v>20.201658248901349</v>
      </c>
      <c r="C29" s="36">
        <f>AVERAGE(C25:C28)</f>
        <v>14.747820138931274</v>
      </c>
      <c r="D29" s="36">
        <f>AVERAGE(D25:D28)</f>
        <v>5.453838109970075</v>
      </c>
      <c r="E29" s="55" t="s">
        <v>3</v>
      </c>
      <c r="F29" s="36">
        <f>AVERAGE(F25:F28)</f>
        <v>19.447344779968262</v>
      </c>
      <c r="G29" s="36">
        <f>AVERAGE(G25:G28)</f>
        <v>15.214560270309448</v>
      </c>
      <c r="H29" s="36">
        <f>AVERAGE(H25:H28)</f>
        <v>4.2327845096588135</v>
      </c>
      <c r="I29" s="36">
        <f>AVERAGE(I25:I28)</f>
        <v>-1.2210536003112615</v>
      </c>
      <c r="J29" s="83">
        <f>AVERAGE(J25:J28)</f>
        <v>2.3444827425579384</v>
      </c>
      <c r="K29" s="57"/>
    </row>
    <row r="30" spans="1:256" x14ac:dyDescent="0.15">
      <c r="A30" s="58" t="s">
        <v>4</v>
      </c>
      <c r="B30" s="44">
        <f>MEDIAN(B25:B28)</f>
        <v>20.258129119873047</v>
      </c>
      <c r="C30" s="44">
        <f>MEDIAN(C25:C28)</f>
        <v>14.759439468383789</v>
      </c>
      <c r="D30" s="44">
        <f>MEDIAN(D25:D28)</f>
        <v>5.5499954223632812</v>
      </c>
      <c r="E30" s="59" t="s">
        <v>4</v>
      </c>
      <c r="F30" s="44">
        <f>MEDIAN(F25:F28)</f>
        <v>19.41712474822998</v>
      </c>
      <c r="G30" s="44">
        <f>MEDIAN(G25:G28)</f>
        <v>15.193673133850098</v>
      </c>
      <c r="H30" s="44">
        <f>MEDIAN(H25:H28)</f>
        <v>4.2482028007507324</v>
      </c>
      <c r="I30" s="44">
        <f>MEDIAN(I25:I28)</f>
        <v>-1.2056353092193426</v>
      </c>
      <c r="J30" s="3">
        <f>MEDIAN(J25:J28)</f>
        <v>2.3065526133072956</v>
      </c>
    </row>
    <row r="31" spans="1:256" ht="15" thickBot="1" x14ac:dyDescent="0.2">
      <c r="A31" s="60" t="s">
        <v>5</v>
      </c>
      <c r="B31" s="52">
        <f>STDEV(B25:B28)</f>
        <v>0.26519368271546601</v>
      </c>
      <c r="C31" s="52">
        <f>STDEV(C25:C28)</f>
        <v>6.1883435332744118E-2</v>
      </c>
      <c r="D31" s="52">
        <f>STDEV(D25:D28)</f>
        <v>0.26518883810230642</v>
      </c>
      <c r="E31" s="61" t="s">
        <v>5</v>
      </c>
      <c r="F31" s="52">
        <f>STDEV(F25:F28)</f>
        <v>0.19049837648560461</v>
      </c>
      <c r="G31" s="52">
        <f>STDEV(G25:G28)</f>
        <v>0.20222638276018814</v>
      </c>
      <c r="H31" s="52">
        <f>STDEV(H25:H28)</f>
        <v>0.17695329393528123</v>
      </c>
      <c r="I31" s="52">
        <f>STDEV(I25:I28)</f>
        <v>0.17695329393528123</v>
      </c>
      <c r="J31" s="4">
        <f>STDEV(J25:J28)</f>
        <v>0.29185927281186114</v>
      </c>
    </row>
    <row r="32" spans="1:256" x14ac:dyDescent="0.15">
      <c r="A32" s="62"/>
      <c r="B32" s="63" t="s">
        <v>6</v>
      </c>
      <c r="C32" s="63"/>
      <c r="D32" s="63"/>
      <c r="E32" s="62"/>
      <c r="F32" s="63"/>
      <c r="G32" s="63"/>
      <c r="H32" s="63"/>
      <c r="I32" s="63"/>
      <c r="J32" s="14">
        <f>J31/(SQRT(4))</f>
        <v>0.14592963640593057</v>
      </c>
    </row>
    <row r="33" spans="1:256" x14ac:dyDescent="0.15">
      <c r="A33" s="64" t="s">
        <v>34</v>
      </c>
      <c r="B33" s="65">
        <f>TTEST(B25:B28,F25:F28,2,2)</f>
        <v>3.6143070063499568E-3</v>
      </c>
      <c r="C33" s="63"/>
      <c r="D33" s="67"/>
      <c r="E33" s="66"/>
      <c r="F33" s="66"/>
      <c r="G33" s="71"/>
      <c r="H33" s="71"/>
    </row>
    <row r="34" spans="1:256" x14ac:dyDescent="0.15">
      <c r="A34" s="64" t="s">
        <v>0</v>
      </c>
      <c r="B34" s="65">
        <f>TTEST(C25:C28,G25:G28,2,2)</f>
        <v>4.5000555008499355E-3</v>
      </c>
      <c r="C34" s="63"/>
      <c r="D34" s="67"/>
      <c r="E34" s="66"/>
      <c r="F34" s="66"/>
    </row>
    <row r="35" spans="1:256" x14ac:dyDescent="0.15">
      <c r="A35" s="64" t="s">
        <v>7</v>
      </c>
      <c r="B35" s="84">
        <f>TTEST(D25:D28,H25:H28,2,2)</f>
        <v>2.5867468214283351E-4</v>
      </c>
      <c r="C35" s="63"/>
      <c r="D35" s="63"/>
      <c r="F35" s="71"/>
      <c r="G35" s="72"/>
      <c r="H35" s="57"/>
      <c r="I35" s="57"/>
    </row>
    <row r="36" spans="1:256" x14ac:dyDescent="0.15">
      <c r="A36" s="75" t="s">
        <v>8</v>
      </c>
      <c r="B36" s="19">
        <f>POWER(-(-I29-I31),2)</f>
        <v>1.0901454497744161</v>
      </c>
      <c r="C36" s="19"/>
      <c r="D36" s="63"/>
      <c r="E36" s="62"/>
      <c r="F36" s="72"/>
      <c r="G36" s="72"/>
      <c r="H36" s="71"/>
      <c r="I36" s="71"/>
    </row>
    <row r="37" spans="1:256" x14ac:dyDescent="0.15">
      <c r="A37" s="75" t="s">
        <v>9</v>
      </c>
      <c r="B37" s="19">
        <f>POWER(2,-I29)</f>
        <v>2.3311690043599294</v>
      </c>
      <c r="C37" s="19"/>
      <c r="D37" s="63"/>
      <c r="E37" s="62"/>
      <c r="F37" s="72"/>
      <c r="G37" s="72"/>
      <c r="H37" s="71"/>
      <c r="I37" s="71"/>
    </row>
    <row r="38" spans="1:256" x14ac:dyDescent="0.15">
      <c r="A38" s="75"/>
      <c r="B38" s="19"/>
      <c r="C38" s="19"/>
      <c r="D38" s="63"/>
      <c r="E38" s="62"/>
      <c r="F38" s="72"/>
      <c r="G38" s="72"/>
      <c r="H38" s="71"/>
      <c r="I38" s="71"/>
    </row>
    <row r="39" spans="1:256" ht="15" thickBot="1" x14ac:dyDescent="0.2">
      <c r="A39" s="67"/>
      <c r="B39" s="57"/>
      <c r="C39" s="57"/>
      <c r="D39" s="57"/>
      <c r="E39" s="67"/>
      <c r="F39" s="57"/>
      <c r="G39" s="57"/>
      <c r="H39" s="57"/>
      <c r="I39" s="57"/>
      <c r="J39" s="71"/>
      <c r="K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 ht="15" thickBot="1" x14ac:dyDescent="0.2">
      <c r="A40" s="23" t="s">
        <v>17</v>
      </c>
      <c r="B40" s="24" t="s">
        <v>34</v>
      </c>
      <c r="C40" s="25" t="s">
        <v>0</v>
      </c>
      <c r="D40" s="25" t="s">
        <v>1</v>
      </c>
      <c r="E40" s="26" t="s">
        <v>13</v>
      </c>
      <c r="F40" s="25" t="s">
        <v>34</v>
      </c>
      <c r="G40" s="25" t="s">
        <v>0</v>
      </c>
      <c r="H40" s="27" t="s">
        <v>1</v>
      </c>
      <c r="I40" s="28" t="s">
        <v>2</v>
      </c>
      <c r="J40" s="29"/>
    </row>
    <row r="41" spans="1:256" x14ac:dyDescent="0.15">
      <c r="A41" s="30">
        <v>1</v>
      </c>
      <c r="B41" s="31">
        <v>23.008382797241211</v>
      </c>
      <c r="C41" s="32">
        <v>14.849090576171875</v>
      </c>
      <c r="D41" s="33">
        <f t="shared" ref="D41:D44" si="8">B41-C41</f>
        <v>8.1592922210693359</v>
      </c>
      <c r="E41" s="34" t="s">
        <v>23</v>
      </c>
      <c r="F41" s="32">
        <v>17.970851898193359</v>
      </c>
      <c r="G41" s="32">
        <v>14.972927093505859</v>
      </c>
      <c r="H41" s="35">
        <f t="shared" ref="H41:H44" si="9">F41-G41</f>
        <v>2.9979248046875</v>
      </c>
      <c r="I41" s="36">
        <f>H41-$D$45</f>
        <v>-3.0362205505371094</v>
      </c>
      <c r="J41" s="37">
        <f t="shared" ref="J41:J44" si="10">POWER(2,-I41)</f>
        <v>8.2033918924475842</v>
      </c>
    </row>
    <row r="42" spans="1:256" x14ac:dyDescent="0.15">
      <c r="A42" s="38">
        <v>2</v>
      </c>
      <c r="B42" s="39">
        <v>19.454807281494141</v>
      </c>
      <c r="C42" s="40">
        <v>14.890078544616699</v>
      </c>
      <c r="D42" s="41">
        <f t="shared" si="8"/>
        <v>4.5647287368774414</v>
      </c>
      <c r="E42" s="42" t="s">
        <v>24</v>
      </c>
      <c r="F42" s="40">
        <v>17.961574554443359</v>
      </c>
      <c r="G42" s="40">
        <v>14.992480278015137</v>
      </c>
      <c r="H42" s="43">
        <f t="shared" si="9"/>
        <v>2.9690942764282227</v>
      </c>
      <c r="I42" s="44">
        <f>H42-$D$45</f>
        <v>-3.0650510787963867</v>
      </c>
      <c r="J42" s="45">
        <f t="shared" si="10"/>
        <v>8.3689758177190292</v>
      </c>
    </row>
    <row r="43" spans="1:256" x14ac:dyDescent="0.15">
      <c r="A43" s="38">
        <v>3</v>
      </c>
      <c r="B43" s="39">
        <v>19.948019027709961</v>
      </c>
      <c r="C43" s="40">
        <v>15.432314872741699</v>
      </c>
      <c r="D43" s="41">
        <f t="shared" si="8"/>
        <v>4.5157041549682617</v>
      </c>
      <c r="E43" s="42" t="s">
        <v>25</v>
      </c>
      <c r="F43" s="40">
        <v>17.709819793701172</v>
      </c>
      <c r="G43" s="40">
        <v>15.003490447998047</v>
      </c>
      <c r="H43" s="43">
        <f t="shared" si="9"/>
        <v>2.706329345703125</v>
      </c>
      <c r="I43" s="44">
        <f>H43-$D$45</f>
        <v>-3.3278160095214844</v>
      </c>
      <c r="J43" s="45">
        <f t="shared" si="10"/>
        <v>10.040895308307956</v>
      </c>
    </row>
    <row r="44" spans="1:256" ht="15" thickBot="1" x14ac:dyDescent="0.2">
      <c r="A44" s="46">
        <v>4</v>
      </c>
      <c r="B44" s="47">
        <v>21.605812072753906</v>
      </c>
      <c r="C44" s="48">
        <v>14.708955764770508</v>
      </c>
      <c r="D44" s="49">
        <f t="shared" si="8"/>
        <v>6.8968563079833984</v>
      </c>
      <c r="E44" s="50" t="s">
        <v>26</v>
      </c>
      <c r="F44" s="48">
        <v>17.594650268554688</v>
      </c>
      <c r="G44" s="48">
        <v>15.129030227661133</v>
      </c>
      <c r="H44" s="51">
        <f t="shared" si="9"/>
        <v>2.4656200408935547</v>
      </c>
      <c r="I44" s="52">
        <f>H44-$D$45</f>
        <v>-3.5685253143310547</v>
      </c>
      <c r="J44" s="53">
        <f t="shared" si="10"/>
        <v>11.864055233570593</v>
      </c>
    </row>
    <row r="45" spans="1:256" x14ac:dyDescent="0.15">
      <c r="A45" s="54" t="s">
        <v>3</v>
      </c>
      <c r="B45" s="36">
        <f>AVERAGE(B41:B44)</f>
        <v>21.004255294799805</v>
      </c>
      <c r="C45" s="36">
        <f>AVERAGE(C41:C44)</f>
        <v>14.970109939575195</v>
      </c>
      <c r="D45" s="36">
        <f>AVERAGE(D41:D44)</f>
        <v>6.0341453552246094</v>
      </c>
      <c r="E45" s="55" t="s">
        <v>3</v>
      </c>
      <c r="F45" s="36">
        <f>AVERAGE(F41:F44)</f>
        <v>17.809224128723145</v>
      </c>
      <c r="G45" s="36">
        <f>AVERAGE(G41:G44)</f>
        <v>15.024482011795044</v>
      </c>
      <c r="H45" s="36">
        <f>AVERAGE(H41:H44)</f>
        <v>2.7847421169281006</v>
      </c>
      <c r="I45" s="36">
        <f>AVERAGE(I41:I44)</f>
        <v>-3.2494032382965088</v>
      </c>
      <c r="J45" s="83">
        <f>AVERAGE(J41:J44)</f>
        <v>9.6193295630112914</v>
      </c>
      <c r="K45" s="57"/>
    </row>
    <row r="46" spans="1:256" x14ac:dyDescent="0.15">
      <c r="A46" s="58" t="s">
        <v>4</v>
      </c>
      <c r="B46" s="44">
        <f>MEDIAN(B41:B44)</f>
        <v>20.776915550231934</v>
      </c>
      <c r="C46" s="44">
        <f>MEDIAN(C41:C44)</f>
        <v>14.869584560394287</v>
      </c>
      <c r="D46" s="44">
        <f>MEDIAN(D41:D44)</f>
        <v>5.7307925224304199</v>
      </c>
      <c r="E46" s="59" t="s">
        <v>4</v>
      </c>
      <c r="F46" s="44">
        <f>MEDIAN(F41:F44)</f>
        <v>17.835697174072266</v>
      </c>
      <c r="G46" s="44">
        <f>MEDIAN(G41:G44)</f>
        <v>14.997985363006592</v>
      </c>
      <c r="H46" s="44">
        <f>MEDIAN(H41:H44)</f>
        <v>2.8377118110656738</v>
      </c>
      <c r="I46" s="44">
        <f>MEDIAN(I41:I44)</f>
        <v>-3.1964335441589355</v>
      </c>
      <c r="J46" s="3">
        <f>MEDIAN(J41:J44)</f>
        <v>9.2049355630134926</v>
      </c>
    </row>
    <row r="47" spans="1:256" ht="15" thickBot="1" x14ac:dyDescent="0.2">
      <c r="A47" s="60" t="s">
        <v>5</v>
      </c>
      <c r="B47" s="52">
        <f>STDEV(B41:B44)</f>
        <v>1.6222229399805386</v>
      </c>
      <c r="C47" s="52">
        <f>STDEV(C41:C44)</f>
        <v>0.3177449783284898</v>
      </c>
      <c r="D47" s="52">
        <f>STDEV(D41:D44)</f>
        <v>1.8004969930855579</v>
      </c>
      <c r="E47" s="61" t="s">
        <v>5</v>
      </c>
      <c r="F47" s="52">
        <f>STDEV(F41:F44)</f>
        <v>0.18731199585166344</v>
      </c>
      <c r="G47" s="52">
        <f>STDEV(G41:G44)</f>
        <v>7.0835480178015942E-2</v>
      </c>
      <c r="H47" s="52">
        <f>STDEV(H41:H44)</f>
        <v>0.24994668709977527</v>
      </c>
      <c r="I47" s="52">
        <f>STDEV(I41:I44)</f>
        <v>0.24994668709977527</v>
      </c>
      <c r="J47" s="4">
        <f>STDEV(J41:J44)</f>
        <v>1.7112154538965509</v>
      </c>
    </row>
    <row r="48" spans="1:256" x14ac:dyDescent="0.15">
      <c r="A48" s="62"/>
      <c r="B48" s="63" t="s">
        <v>6</v>
      </c>
      <c r="C48" s="63"/>
      <c r="D48" s="63"/>
      <c r="E48" s="62"/>
      <c r="F48" s="63"/>
      <c r="G48" s="63"/>
      <c r="H48" s="63"/>
      <c r="I48" s="63"/>
      <c r="J48" s="14">
        <f>J47/(SQRT(4))</f>
        <v>0.85560772694827547</v>
      </c>
    </row>
    <row r="49" spans="1:256" x14ac:dyDescent="0.15">
      <c r="A49" s="64" t="s">
        <v>34</v>
      </c>
      <c r="B49" s="65">
        <f>TTEST(B41:B44,F41:F44,2,2)</f>
        <v>7.8644424184227558E-3</v>
      </c>
      <c r="C49" s="63"/>
      <c r="D49" s="63"/>
      <c r="E49" s="67"/>
      <c r="F49" s="66"/>
      <c r="G49" s="66"/>
    </row>
    <row r="50" spans="1:256" x14ac:dyDescent="0.15">
      <c r="A50" s="64" t="s">
        <v>0</v>
      </c>
      <c r="B50" s="65">
        <f>TTEST(C41:C44,G41:G44,2,2)</f>
        <v>0.74971765607347995</v>
      </c>
      <c r="C50" s="63"/>
      <c r="D50" s="67"/>
      <c r="E50" s="66"/>
      <c r="F50" s="66"/>
      <c r="G50" s="71"/>
    </row>
    <row r="51" spans="1:256" x14ac:dyDescent="0.15">
      <c r="A51" s="64" t="s">
        <v>7</v>
      </c>
      <c r="B51" s="84">
        <f>TTEST(D41:D44,H41:H44,2,2)</f>
        <v>1.1711052322728028E-2</v>
      </c>
      <c r="C51" s="63"/>
      <c r="D51" s="63"/>
      <c r="F51" s="71"/>
      <c r="G51" s="72"/>
      <c r="H51" s="57"/>
      <c r="I51" s="57"/>
    </row>
    <row r="52" spans="1:256" x14ac:dyDescent="0.15">
      <c r="A52" s="75" t="s">
        <v>8</v>
      </c>
      <c r="B52" s="19">
        <f>POWER(-(-I45-I47),2)</f>
        <v>8.9967396025170032</v>
      </c>
      <c r="C52" s="19"/>
      <c r="D52" s="63"/>
      <c r="E52" s="62"/>
      <c r="F52" s="72"/>
      <c r="G52" s="72"/>
      <c r="H52" s="71"/>
      <c r="I52" s="71"/>
    </row>
    <row r="53" spans="1:256" x14ac:dyDescent="0.15">
      <c r="A53" s="75" t="s">
        <v>9</v>
      </c>
      <c r="B53" s="19">
        <f>POWER(2,-I45)</f>
        <v>9.5097224696330489</v>
      </c>
      <c r="C53" s="19"/>
      <c r="D53" s="63"/>
      <c r="E53" s="62"/>
      <c r="F53" s="72"/>
      <c r="G53" s="72"/>
      <c r="H53" s="71"/>
      <c r="I53" s="71"/>
    </row>
    <row r="54" spans="1:256" x14ac:dyDescent="0.15">
      <c r="A54" s="79"/>
      <c r="B54" s="72"/>
      <c r="C54" s="72"/>
      <c r="D54" s="72"/>
      <c r="E54" s="10"/>
      <c r="F54" s="71"/>
      <c r="G54" s="71"/>
      <c r="H54" s="71"/>
      <c r="I54" s="71"/>
      <c r="J54" s="71"/>
      <c r="K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</row>
    <row r="55" spans="1:256" ht="15" thickBot="1" x14ac:dyDescent="0.2">
      <c r="A55" s="79"/>
      <c r="B55" s="72"/>
      <c r="C55" s="72"/>
      <c r="D55" s="72"/>
      <c r="E55" s="10"/>
      <c r="F55" s="71"/>
      <c r="G55" s="72"/>
      <c r="H55" s="57"/>
      <c r="I55" s="57"/>
      <c r="J55" s="71"/>
      <c r="K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  <c r="IV55" s="10"/>
    </row>
    <row r="56" spans="1:256" ht="15" thickBot="1" x14ac:dyDescent="0.2">
      <c r="A56" s="23" t="s">
        <v>18</v>
      </c>
      <c r="B56" s="24" t="s">
        <v>34</v>
      </c>
      <c r="C56" s="25" t="s">
        <v>0</v>
      </c>
      <c r="D56" s="25" t="s">
        <v>1</v>
      </c>
      <c r="E56" s="23" t="s">
        <v>14</v>
      </c>
      <c r="F56" s="25" t="s">
        <v>34</v>
      </c>
      <c r="G56" s="25" t="s">
        <v>0</v>
      </c>
      <c r="H56" s="27" t="s">
        <v>1</v>
      </c>
      <c r="I56" s="28" t="s">
        <v>2</v>
      </c>
      <c r="J56" s="29"/>
    </row>
    <row r="57" spans="1:256" x14ac:dyDescent="0.15">
      <c r="A57" s="30">
        <v>1</v>
      </c>
      <c r="B57" s="31">
        <v>20.541793823242188</v>
      </c>
      <c r="C57" s="32">
        <v>15.212881088256836</v>
      </c>
      <c r="D57" s="33">
        <f t="shared" ref="D57:D59" si="11">B57-C57</f>
        <v>5.3289127349853516</v>
      </c>
      <c r="E57" s="30" t="s">
        <v>23</v>
      </c>
      <c r="F57" s="32">
        <v>16.749029159545898</v>
      </c>
      <c r="G57" s="32">
        <v>15.274222373962402</v>
      </c>
      <c r="H57" s="35">
        <f t="shared" ref="H57:H59" si="12">F57-G57</f>
        <v>1.4748067855834961</v>
      </c>
      <c r="I57" s="36">
        <f>H57-$D$61</f>
        <v>-3.5590556462605791</v>
      </c>
      <c r="J57" s="37">
        <f t="shared" ref="J57:J60" si="13">POWER(2,-I57)</f>
        <v>11.786436092964166</v>
      </c>
    </row>
    <row r="58" spans="1:256" x14ac:dyDescent="0.15">
      <c r="A58" s="38">
        <v>2</v>
      </c>
      <c r="B58" s="39">
        <v>20.001632690429688</v>
      </c>
      <c r="C58" s="40">
        <v>14.883230209350586</v>
      </c>
      <c r="D58" s="41">
        <f t="shared" si="11"/>
        <v>5.1184024810791016</v>
      </c>
      <c r="E58" s="38" t="s">
        <v>24</v>
      </c>
      <c r="F58" s="40">
        <v>15.770054817199707</v>
      </c>
      <c r="G58" s="40">
        <v>15.207082748413086</v>
      </c>
      <c r="H58" s="43">
        <f t="shared" si="12"/>
        <v>0.56297206878662109</v>
      </c>
      <c r="I58" s="44">
        <f>H58-$D$61</f>
        <v>-4.4708903630574541</v>
      </c>
      <c r="J58" s="45">
        <f t="shared" si="13"/>
        <v>22.17543289460242</v>
      </c>
    </row>
    <row r="59" spans="1:256" x14ac:dyDescent="0.15">
      <c r="A59" s="38">
        <v>3</v>
      </c>
      <c r="B59" s="39">
        <v>19.480808258056641</v>
      </c>
      <c r="C59" s="40">
        <v>14.826536178588867</v>
      </c>
      <c r="D59" s="41">
        <f t="shared" si="11"/>
        <v>4.6542720794677734</v>
      </c>
      <c r="E59" s="38" t="s">
        <v>25</v>
      </c>
      <c r="F59" s="40">
        <v>17.331253051757812</v>
      </c>
      <c r="G59" s="40">
        <v>15.568264007568359</v>
      </c>
      <c r="H59" s="43">
        <f t="shared" si="12"/>
        <v>1.7629890441894531</v>
      </c>
      <c r="I59" s="44">
        <f>H59-$D$61</f>
        <v>-3.2708733876546221</v>
      </c>
      <c r="J59" s="45">
        <f t="shared" si="13"/>
        <v>9.6523042248173319</v>
      </c>
    </row>
    <row r="60" spans="1:256" ht="15" thickBot="1" x14ac:dyDescent="0.2">
      <c r="A60" s="46">
        <v>4</v>
      </c>
      <c r="B60" s="47"/>
      <c r="C60" s="48"/>
      <c r="D60" s="49"/>
      <c r="E60" s="46" t="s">
        <v>26</v>
      </c>
      <c r="F60" s="48">
        <v>16.358154296875</v>
      </c>
      <c r="G60" s="48">
        <v>14.964065551757812</v>
      </c>
      <c r="H60" s="43">
        <f>F60-G60</f>
        <v>1.3940887451171875</v>
      </c>
      <c r="I60" s="44">
        <f>H60-$D$61</f>
        <v>-3.6397736867268877</v>
      </c>
      <c r="J60" s="45">
        <f t="shared" si="13"/>
        <v>12.46467780704285</v>
      </c>
    </row>
    <row r="61" spans="1:256" x14ac:dyDescent="0.15">
      <c r="A61" s="54" t="s">
        <v>3</v>
      </c>
      <c r="B61" s="36">
        <f>AVERAGE(B57:B60)</f>
        <v>20.00807825724284</v>
      </c>
      <c r="C61" s="36">
        <f>AVERAGE(C57:C60)</f>
        <v>14.974215825398764</v>
      </c>
      <c r="D61" s="36">
        <f>AVERAGE(D57:D60)</f>
        <v>5.0338624318440752</v>
      </c>
      <c r="E61" s="55" t="s">
        <v>3</v>
      </c>
      <c r="F61" s="36">
        <f>AVERAGE(F57:F60)</f>
        <v>16.552122831344604</v>
      </c>
      <c r="G61" s="36">
        <f>AVERAGE(G57:G60)</f>
        <v>15.253408670425415</v>
      </c>
      <c r="H61" s="36">
        <f>AVERAGE(H57:H60)</f>
        <v>1.2987141609191895</v>
      </c>
      <c r="I61" s="36">
        <f>AVERAGE(I57:I60)</f>
        <v>-3.7351482709248858</v>
      </c>
      <c r="J61" s="83">
        <f>AVERAGE(J57:J60)</f>
        <v>14.019712754856691</v>
      </c>
      <c r="K61" s="57"/>
    </row>
    <row r="62" spans="1:256" x14ac:dyDescent="0.15">
      <c r="A62" s="58" t="s">
        <v>4</v>
      </c>
      <c r="B62" s="44">
        <f>MEDIAN(B57:B60)</f>
        <v>20.001632690429688</v>
      </c>
      <c r="C62" s="44">
        <f>MEDIAN(C57:C60)</f>
        <v>14.883230209350586</v>
      </c>
      <c r="D62" s="44">
        <f>MEDIAN(D57:D60)</f>
        <v>5.1184024810791016</v>
      </c>
      <c r="E62" s="59" t="s">
        <v>4</v>
      </c>
      <c r="F62" s="44">
        <f>MEDIAN(F57:F60)</f>
        <v>16.553591728210449</v>
      </c>
      <c r="G62" s="44">
        <f>MEDIAN(G57:G60)</f>
        <v>15.240652561187744</v>
      </c>
      <c r="H62" s="44">
        <f>MEDIAN(H57:H60)</f>
        <v>1.4344477653503418</v>
      </c>
      <c r="I62" s="44">
        <f>MEDIAN(I57:I60)</f>
        <v>-3.5994146664937334</v>
      </c>
      <c r="J62" s="3">
        <f>MEDIAN(J57:J60)</f>
        <v>12.125556950003508</v>
      </c>
    </row>
    <row r="63" spans="1:256" ht="15" thickBot="1" x14ac:dyDescent="0.2">
      <c r="A63" s="60" t="s">
        <v>5</v>
      </c>
      <c r="B63" s="52">
        <f>STDEV(B57:B60)</f>
        <v>0.53052214975595569</v>
      </c>
      <c r="C63" s="52">
        <f>STDEV(C57:C60)</f>
        <v>0.20862498424766257</v>
      </c>
      <c r="D63" s="52">
        <f>STDEV(D57:D60)</f>
        <v>0.34517425811145352</v>
      </c>
      <c r="E63" s="61" t="s">
        <v>5</v>
      </c>
      <c r="F63" s="52">
        <f>STDEV(F57:F60)</f>
        <v>0.65703124572064797</v>
      </c>
      <c r="G63" s="52">
        <f>STDEV(G57:G60)</f>
        <v>0.2486179297321558</v>
      </c>
      <c r="H63" s="52">
        <f>STDEV(H57:H60)</f>
        <v>0.51541973741257108</v>
      </c>
      <c r="I63" s="52">
        <f>STDEV(I57:I60)</f>
        <v>0.51541973741257108</v>
      </c>
      <c r="J63" s="4">
        <f>STDEV(J57:J60)</f>
        <v>5.5676352431887102</v>
      </c>
    </row>
    <row r="64" spans="1:256" x14ac:dyDescent="0.15">
      <c r="A64" s="62"/>
      <c r="B64" s="63" t="s">
        <v>6</v>
      </c>
      <c r="C64" s="63"/>
      <c r="D64" s="63"/>
      <c r="E64" s="62"/>
      <c r="F64" s="63"/>
      <c r="G64" s="63"/>
      <c r="H64" s="63"/>
      <c r="I64" s="63"/>
      <c r="J64" s="14">
        <f>J63/(SQRT(4))</f>
        <v>2.7838176215943551</v>
      </c>
    </row>
    <row r="65" spans="1:256" x14ac:dyDescent="0.15">
      <c r="A65" s="64" t="s">
        <v>34</v>
      </c>
      <c r="B65" s="65">
        <f>TTEST(B57:B60,F57:F60,2,2)</f>
        <v>6.9901120951077909E-4</v>
      </c>
      <c r="C65" s="63"/>
      <c r="D65" s="63"/>
      <c r="E65" s="63"/>
      <c r="F65" s="63"/>
      <c r="G65" s="63"/>
      <c r="H65" s="63"/>
      <c r="I65" s="63"/>
    </row>
    <row r="66" spans="1:256" x14ac:dyDescent="0.15">
      <c r="A66" s="64" t="s">
        <v>0</v>
      </c>
      <c r="B66" s="65">
        <f>TTEST(C57:C60,G57:G60,2,2)</f>
        <v>0.1781503271299629</v>
      </c>
      <c r="C66" s="63"/>
      <c r="D66" s="63"/>
    </row>
    <row r="67" spans="1:256" x14ac:dyDescent="0.15">
      <c r="A67" s="64" t="s">
        <v>7</v>
      </c>
      <c r="B67" s="84">
        <f>TTEST(D57:D60,H57:H60,2,2)</f>
        <v>1.2086361877896071E-4</v>
      </c>
      <c r="C67" s="63"/>
      <c r="D67" s="63"/>
      <c r="F67" s="71"/>
      <c r="G67" s="72"/>
      <c r="H67" s="57"/>
      <c r="I67" s="57"/>
    </row>
    <row r="68" spans="1:256" x14ac:dyDescent="0.15">
      <c r="A68" s="75" t="s">
        <v>8</v>
      </c>
      <c r="B68" s="19">
        <f>POWER(-(-I61-I63),2)</f>
        <v>10.36665182951336</v>
      </c>
      <c r="C68" s="19"/>
      <c r="D68" s="63"/>
      <c r="E68" s="62"/>
      <c r="F68" s="72"/>
      <c r="G68" s="72"/>
      <c r="H68" s="71"/>
      <c r="I68" s="71"/>
    </row>
    <row r="69" spans="1:256" x14ac:dyDescent="0.15">
      <c r="A69" s="75" t="s">
        <v>9</v>
      </c>
      <c r="B69" s="19">
        <f>POWER(2,-I61)</f>
        <v>13.316548274312812</v>
      </c>
      <c r="C69" s="19"/>
      <c r="D69" s="63"/>
      <c r="E69" s="62"/>
      <c r="F69" s="72"/>
      <c r="G69" s="72"/>
      <c r="H69" s="71"/>
      <c r="I69" s="71"/>
    </row>
    <row r="70" spans="1:256" x14ac:dyDescent="0.15">
      <c r="A70" s="10"/>
      <c r="B70" s="71"/>
      <c r="C70" s="71"/>
      <c r="D70" s="71"/>
      <c r="E70" s="10"/>
      <c r="F70" s="71"/>
      <c r="G70" s="71"/>
      <c r="H70" s="71"/>
      <c r="I70" s="71"/>
      <c r="J70" s="71"/>
      <c r="K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</row>
    <row r="71" spans="1:256" x14ac:dyDescent="0.15">
      <c r="A71" s="10"/>
      <c r="B71" s="71"/>
      <c r="C71" s="71"/>
      <c r="D71" s="71"/>
      <c r="E71" s="10"/>
      <c r="F71" s="71"/>
      <c r="G71" s="71"/>
      <c r="H71" s="71"/>
      <c r="I71" s="71"/>
      <c r="J71" s="71"/>
      <c r="K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</row>
    <row r="72" spans="1:256" x14ac:dyDescent="0.15">
      <c r="A72" s="10"/>
      <c r="B72" s="71"/>
      <c r="C72" s="71"/>
      <c r="D72" s="71"/>
      <c r="E72" s="10"/>
      <c r="F72" s="71"/>
      <c r="G72" s="71"/>
      <c r="H72" s="71"/>
      <c r="I72" s="71"/>
      <c r="J72" s="71"/>
      <c r="K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</row>
    <row r="73" spans="1:256" x14ac:dyDescent="0.15">
      <c r="A73" s="10"/>
      <c r="B73" s="71"/>
      <c r="C73" s="71"/>
      <c r="D73" s="71"/>
      <c r="E73" s="10"/>
      <c r="F73" s="71"/>
      <c r="G73" s="71"/>
      <c r="H73" s="71"/>
      <c r="I73" s="71"/>
      <c r="J73" s="71"/>
      <c r="K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</row>
    <row r="74" spans="1:256" x14ac:dyDescent="0.15">
      <c r="A74" s="10"/>
      <c r="B74" s="71"/>
      <c r="C74" s="71"/>
      <c r="D74" s="71"/>
      <c r="E74" s="10"/>
      <c r="F74" s="71"/>
      <c r="G74" s="71"/>
      <c r="H74" s="71"/>
      <c r="I74" s="71"/>
      <c r="J74" s="71"/>
      <c r="K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</row>
    <row r="75" spans="1:256" x14ac:dyDescent="0.15">
      <c r="A75" s="10"/>
      <c r="B75" s="71"/>
      <c r="C75" s="71"/>
      <c r="D75" s="71"/>
      <c r="E75" s="10"/>
      <c r="F75" s="71"/>
      <c r="G75" s="71"/>
      <c r="H75" s="71"/>
      <c r="I75" s="71"/>
      <c r="J75" s="71"/>
      <c r="K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pans="1:256" x14ac:dyDescent="0.15">
      <c r="A76" s="10"/>
      <c r="B76" s="71"/>
      <c r="C76" s="71"/>
      <c r="D76" s="71"/>
      <c r="E76" s="10"/>
      <c r="F76" s="71"/>
      <c r="G76" s="71"/>
      <c r="H76" s="71"/>
      <c r="I76" s="71"/>
      <c r="J76" s="71"/>
      <c r="K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</row>
    <row r="77" spans="1:256" x14ac:dyDescent="0.15">
      <c r="A77" s="10"/>
      <c r="B77" s="71"/>
      <c r="C77" s="71"/>
      <c r="D77" s="71"/>
      <c r="E77" s="10"/>
      <c r="F77" s="71"/>
      <c r="G77" s="71"/>
      <c r="H77" s="71"/>
      <c r="I77" s="71"/>
      <c r="J77" s="71"/>
      <c r="K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</row>
    <row r="78" spans="1:256" x14ac:dyDescent="0.15">
      <c r="A78" s="10"/>
      <c r="B78" s="71"/>
      <c r="C78" s="71"/>
      <c r="D78" s="71"/>
      <c r="E78" s="10"/>
      <c r="F78" s="71"/>
      <c r="G78" s="71"/>
      <c r="H78" s="71"/>
      <c r="I78" s="71"/>
      <c r="J78" s="71"/>
      <c r="K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</row>
    <row r="79" spans="1:256" x14ac:dyDescent="0.15">
      <c r="A79" s="10"/>
      <c r="B79" s="71"/>
      <c r="C79" s="71"/>
      <c r="D79" s="71"/>
      <c r="E79" s="10"/>
      <c r="F79" s="71"/>
      <c r="G79" s="71"/>
      <c r="H79" s="71"/>
      <c r="I79" s="71"/>
      <c r="J79" s="71"/>
      <c r="K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</row>
    <row r="80" spans="1:256" x14ac:dyDescent="0.15">
      <c r="A80" s="10"/>
      <c r="B80" s="71"/>
      <c r="C80" s="71"/>
      <c r="D80" s="71"/>
      <c r="E80" s="10"/>
      <c r="F80" s="71"/>
      <c r="G80" s="71"/>
      <c r="H80" s="71"/>
      <c r="I80" s="71"/>
      <c r="J80" s="71"/>
      <c r="K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</row>
    <row r="81" spans="1:256" x14ac:dyDescent="0.15">
      <c r="A81" s="10"/>
      <c r="B81" s="71"/>
      <c r="C81" s="71"/>
      <c r="D81" s="71"/>
      <c r="E81" s="10"/>
      <c r="F81" s="71"/>
      <c r="G81" s="71"/>
      <c r="H81" s="71"/>
      <c r="I81" s="71"/>
      <c r="J81" s="71"/>
      <c r="K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</row>
    <row r="82" spans="1:256" x14ac:dyDescent="0.15">
      <c r="A82" s="10"/>
      <c r="B82" s="71"/>
      <c r="C82" s="71"/>
      <c r="D82" s="71"/>
      <c r="E82" s="10"/>
      <c r="F82" s="71"/>
      <c r="G82" s="71"/>
      <c r="H82" s="71"/>
      <c r="I82" s="71"/>
      <c r="J82" s="71"/>
      <c r="K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</row>
    <row r="83" spans="1:256" x14ac:dyDescent="0.15">
      <c r="A83" s="10"/>
      <c r="B83" s="71"/>
      <c r="C83" s="71"/>
      <c r="D83" s="71"/>
      <c r="E83" s="10"/>
      <c r="F83" s="71"/>
      <c r="G83" s="71"/>
      <c r="H83" s="71"/>
      <c r="I83" s="71"/>
      <c r="J83" s="71"/>
      <c r="K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</row>
    <row r="84" spans="1:256" x14ac:dyDescent="0.15">
      <c r="A84" s="10"/>
      <c r="B84" s="71"/>
      <c r="C84" s="71"/>
      <c r="D84" s="71"/>
      <c r="E84" s="10"/>
      <c r="F84" s="71"/>
      <c r="G84" s="71"/>
      <c r="H84" s="71"/>
      <c r="I84" s="71"/>
      <c r="J84" s="71"/>
      <c r="K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</row>
    <row r="85" spans="1:256" x14ac:dyDescent="0.15">
      <c r="A85" s="10"/>
      <c r="B85" s="71"/>
      <c r="C85" s="71"/>
      <c r="D85" s="71"/>
      <c r="E85" s="10"/>
      <c r="F85" s="71"/>
      <c r="G85" s="71"/>
      <c r="H85" s="71"/>
      <c r="I85" s="71"/>
      <c r="J85" s="71"/>
      <c r="K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</row>
    <row r="86" spans="1:256" x14ac:dyDescent="0.15">
      <c r="A86" s="10"/>
      <c r="B86" s="71"/>
      <c r="C86" s="71"/>
      <c r="D86" s="71"/>
      <c r="E86" s="10"/>
      <c r="F86" s="71"/>
      <c r="G86" s="71"/>
      <c r="H86" s="71"/>
      <c r="I86" s="71"/>
      <c r="J86" s="71"/>
      <c r="K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</row>
    <row r="87" spans="1:256" x14ac:dyDescent="0.15">
      <c r="A87" s="10"/>
      <c r="B87" s="71"/>
      <c r="C87" s="71"/>
      <c r="D87" s="71"/>
      <c r="E87" s="10"/>
      <c r="F87" s="71"/>
      <c r="G87" s="71"/>
      <c r="H87" s="71"/>
      <c r="I87" s="71"/>
      <c r="J87" s="71"/>
      <c r="K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</row>
    <row r="88" spans="1:256" x14ac:dyDescent="0.15">
      <c r="A88" s="10"/>
      <c r="B88" s="71"/>
      <c r="C88" s="71"/>
      <c r="D88" s="71"/>
      <c r="E88" s="10"/>
      <c r="F88" s="71"/>
      <c r="G88" s="71"/>
      <c r="H88" s="71"/>
      <c r="I88" s="71"/>
      <c r="J88" s="71"/>
      <c r="K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</row>
    <row r="89" spans="1:256" x14ac:dyDescent="0.15">
      <c r="A89" s="10"/>
      <c r="B89" s="71"/>
      <c r="C89" s="71"/>
      <c r="D89" s="71"/>
      <c r="E89" s="10"/>
      <c r="F89" s="71"/>
      <c r="G89" s="71"/>
      <c r="H89" s="71"/>
      <c r="I89" s="71"/>
      <c r="J89" s="71"/>
      <c r="K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</row>
    <row r="90" spans="1:256" x14ac:dyDescent="0.15">
      <c r="A90" s="10"/>
      <c r="B90" s="71"/>
      <c r="C90" s="71"/>
      <c r="D90" s="71"/>
      <c r="E90" s="10"/>
      <c r="F90" s="71"/>
      <c r="G90" s="71"/>
      <c r="H90" s="71"/>
      <c r="I90" s="71"/>
      <c r="J90" s="71"/>
      <c r="K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</row>
    <row r="91" spans="1:256" x14ac:dyDescent="0.15">
      <c r="A91" s="10"/>
      <c r="B91" s="71"/>
      <c r="C91" s="71"/>
      <c r="D91" s="71"/>
      <c r="E91" s="10"/>
      <c r="F91" s="71"/>
      <c r="G91" s="71"/>
      <c r="H91" s="71"/>
      <c r="I91" s="71"/>
      <c r="J91" s="71"/>
      <c r="K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</row>
    <row r="92" spans="1:256" x14ac:dyDescent="0.15">
      <c r="A92" s="10"/>
      <c r="B92" s="71"/>
      <c r="C92" s="71"/>
      <c r="D92" s="71"/>
      <c r="E92" s="10"/>
      <c r="F92" s="71"/>
      <c r="G92" s="71"/>
      <c r="H92" s="71"/>
      <c r="I92" s="71"/>
      <c r="J92" s="71"/>
      <c r="K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</row>
    <row r="93" spans="1:256" x14ac:dyDescent="0.15">
      <c r="A93" s="10"/>
      <c r="B93" s="71"/>
      <c r="C93" s="71"/>
      <c r="D93" s="71"/>
      <c r="E93" s="10"/>
      <c r="F93" s="71"/>
      <c r="G93" s="71"/>
      <c r="H93" s="71"/>
      <c r="I93" s="71"/>
      <c r="J93" s="71"/>
      <c r="K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</row>
    <row r="94" spans="1:256" x14ac:dyDescent="0.15">
      <c r="A94" s="10"/>
      <c r="B94" s="71"/>
      <c r="C94" s="71"/>
      <c r="D94" s="71"/>
      <c r="E94" s="10"/>
      <c r="F94" s="71"/>
      <c r="G94" s="71"/>
      <c r="H94" s="71"/>
      <c r="I94" s="71"/>
      <c r="J94" s="71"/>
      <c r="K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</row>
    <row r="95" spans="1:256" x14ac:dyDescent="0.15">
      <c r="A95" s="10"/>
      <c r="B95" s="71"/>
      <c r="C95" s="71"/>
      <c r="D95" s="71"/>
      <c r="E95" s="10"/>
      <c r="F95" s="71"/>
      <c r="G95" s="71"/>
      <c r="H95" s="71"/>
      <c r="I95" s="71"/>
      <c r="J95" s="71"/>
      <c r="K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</row>
    <row r="96" spans="1:256" x14ac:dyDescent="0.15">
      <c r="A96" s="10"/>
      <c r="B96" s="71"/>
      <c r="C96" s="71"/>
      <c r="D96" s="71"/>
      <c r="E96" s="10"/>
      <c r="F96" s="71"/>
      <c r="G96" s="71"/>
      <c r="H96" s="71"/>
      <c r="I96" s="71"/>
      <c r="J96" s="71"/>
      <c r="K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</row>
    <row r="97" spans="1:256" x14ac:dyDescent="0.15">
      <c r="A97" s="10"/>
      <c r="B97" s="71"/>
      <c r="C97" s="71"/>
      <c r="D97" s="71"/>
      <c r="E97" s="10"/>
      <c r="F97" s="71"/>
      <c r="G97" s="71"/>
      <c r="H97" s="71"/>
      <c r="I97" s="71"/>
      <c r="J97" s="71"/>
      <c r="K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96"/>
  <sheetViews>
    <sheetView zoomScaleNormal="100" workbookViewId="0">
      <selection activeCell="J66" sqref="J66"/>
    </sheetView>
  </sheetViews>
  <sheetFormatPr baseColWidth="10" defaultColWidth="9.1640625" defaultRowHeight="14" x14ac:dyDescent="0.15"/>
  <cols>
    <col min="1" max="1" width="13.6640625" style="9" customWidth="1"/>
    <col min="2" max="4" width="13.6640625" style="8" customWidth="1"/>
    <col min="5" max="5" width="13.6640625" style="9" customWidth="1"/>
    <col min="6" max="10" width="13.6640625" style="8" customWidth="1"/>
    <col min="11" max="11" width="9.33203125" style="9" bestFit="1" customWidth="1"/>
    <col min="12" max="12" width="9.1640625" style="10"/>
    <col min="13" max="13" width="14" style="9" customWidth="1"/>
    <col min="14" max="16384" width="9.1640625" style="9"/>
  </cols>
  <sheetData>
    <row r="1" spans="1:256" s="11" customFormat="1" ht="16" x14ac:dyDescent="0.2">
      <c r="A1" s="7" t="s">
        <v>35</v>
      </c>
      <c r="B1" s="8"/>
      <c r="C1" s="12"/>
      <c r="D1" s="12"/>
      <c r="E1" s="13"/>
      <c r="F1" s="12"/>
      <c r="G1" s="12"/>
      <c r="H1" s="14"/>
      <c r="I1" s="14" t="s">
        <v>0</v>
      </c>
      <c r="J1" s="15">
        <v>43565</v>
      </c>
      <c r="K1" s="9" t="s">
        <v>28</v>
      </c>
      <c r="L1" s="16"/>
    </row>
    <row r="2" spans="1:256" s="11" customFormat="1" ht="16" x14ac:dyDescent="0.2">
      <c r="B2" s="12"/>
      <c r="C2" s="12"/>
      <c r="D2" s="12"/>
      <c r="E2" s="13"/>
      <c r="F2" s="12"/>
      <c r="G2" s="12"/>
      <c r="H2" s="14"/>
      <c r="I2" s="14" t="s">
        <v>33</v>
      </c>
      <c r="J2" s="15">
        <v>43592</v>
      </c>
      <c r="K2" s="9" t="s">
        <v>28</v>
      </c>
      <c r="L2" s="16"/>
    </row>
    <row r="3" spans="1:256" s="11" customFormat="1" ht="16" x14ac:dyDescent="0.2">
      <c r="A3" s="9" t="s">
        <v>27</v>
      </c>
      <c r="B3" s="12"/>
      <c r="C3" s="12"/>
      <c r="D3" s="12"/>
      <c r="E3" s="13"/>
      <c r="F3" s="12"/>
      <c r="G3" s="12"/>
      <c r="H3" s="17"/>
      <c r="I3" s="17"/>
      <c r="J3" s="18"/>
      <c r="L3" s="16"/>
    </row>
    <row r="4" spans="1:256" ht="16" x14ac:dyDescent="0.2">
      <c r="A4" s="9" t="s">
        <v>31</v>
      </c>
      <c r="B4" s="12"/>
      <c r="C4" s="19"/>
      <c r="D4" s="19"/>
      <c r="E4" s="20"/>
      <c r="F4" s="19"/>
      <c r="G4" s="19"/>
      <c r="H4" s="21"/>
      <c r="I4" s="21"/>
      <c r="J4" s="21"/>
      <c r="L4" s="22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x14ac:dyDescent="0.15">
      <c r="B5" s="19"/>
      <c r="C5" s="19"/>
      <c r="D5" s="19"/>
      <c r="E5" s="20"/>
      <c r="F5" s="19"/>
      <c r="G5" s="19"/>
      <c r="H5" s="21"/>
      <c r="I5" s="21"/>
      <c r="J5" s="21"/>
      <c r="L5" s="22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ht="15" thickBot="1" x14ac:dyDescent="0.2">
      <c r="B6" s="19"/>
      <c r="C6" s="19"/>
      <c r="D6" s="19"/>
      <c r="E6" s="20"/>
      <c r="F6" s="19"/>
      <c r="G6" s="19"/>
      <c r="H6" s="21"/>
      <c r="I6" s="21"/>
      <c r="J6" s="21"/>
      <c r="L6" s="22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ht="15" thickBot="1" x14ac:dyDescent="0.2">
      <c r="A7" s="23" t="s">
        <v>15</v>
      </c>
      <c r="B7" s="25" t="s">
        <v>33</v>
      </c>
      <c r="C7" s="25" t="s">
        <v>0</v>
      </c>
      <c r="D7" s="25" t="s">
        <v>1</v>
      </c>
      <c r="E7" s="26" t="s">
        <v>11</v>
      </c>
      <c r="F7" s="25" t="s">
        <v>33</v>
      </c>
      <c r="G7" s="25" t="s">
        <v>0</v>
      </c>
      <c r="H7" s="27" t="s">
        <v>1</v>
      </c>
      <c r="I7" s="28" t="s">
        <v>2</v>
      </c>
      <c r="J7" s="29"/>
    </row>
    <row r="8" spans="1:256" x14ac:dyDescent="0.15">
      <c r="A8" s="30" t="s">
        <v>19</v>
      </c>
      <c r="B8" s="32">
        <v>28.924661636352539</v>
      </c>
      <c r="C8" s="32">
        <v>14.480022430419922</v>
      </c>
      <c r="D8" s="33">
        <f t="shared" ref="D8:D11" si="0">B8-C8</f>
        <v>14.444639205932617</v>
      </c>
      <c r="E8" s="34" t="s">
        <v>23</v>
      </c>
      <c r="F8" s="32">
        <v>29.337358474731445</v>
      </c>
      <c r="G8" s="32">
        <v>14.4476318359375</v>
      </c>
      <c r="H8" s="35">
        <f t="shared" ref="H8:H10" si="1">F8-G8</f>
        <v>14.889726638793945</v>
      </c>
      <c r="I8" s="36">
        <f>H8-$D$12</f>
        <v>0.62890028953552246</v>
      </c>
      <c r="J8" s="37">
        <f t="shared" ref="J8:J10" si="2">POWER(2,-I8)</f>
        <v>0.6466691583091686</v>
      </c>
    </row>
    <row r="9" spans="1:256" x14ac:dyDescent="0.15">
      <c r="A9" s="38" t="s">
        <v>20</v>
      </c>
      <c r="B9" s="40">
        <v>28.899215698242188</v>
      </c>
      <c r="C9" s="40">
        <v>14.480861663818359</v>
      </c>
      <c r="D9" s="41">
        <f t="shared" si="0"/>
        <v>14.418354034423828</v>
      </c>
      <c r="E9" s="42" t="s">
        <v>24</v>
      </c>
      <c r="F9" s="40">
        <v>29.415199279785156</v>
      </c>
      <c r="G9" s="40">
        <v>14.421906471252441</v>
      </c>
      <c r="H9" s="43">
        <f t="shared" si="1"/>
        <v>14.993292808532715</v>
      </c>
      <c r="I9" s="44">
        <f>H9-$D$12</f>
        <v>0.73246645927429199</v>
      </c>
      <c r="J9" s="45">
        <f t="shared" si="2"/>
        <v>0.60187405826440599</v>
      </c>
    </row>
    <row r="10" spans="1:256" x14ac:dyDescent="0.15">
      <c r="A10" s="38" t="s">
        <v>21</v>
      </c>
      <c r="B10" s="40">
        <v>28.213764190673828</v>
      </c>
      <c r="C10" s="40">
        <v>14.48488712310791</v>
      </c>
      <c r="D10" s="41">
        <f t="shared" si="0"/>
        <v>13.728877067565918</v>
      </c>
      <c r="E10" s="42" t="s">
        <v>25</v>
      </c>
      <c r="F10" s="40">
        <v>29.631687164306641</v>
      </c>
      <c r="G10" s="40">
        <v>14.433834075927734</v>
      </c>
      <c r="H10" s="43">
        <f t="shared" si="1"/>
        <v>15.197853088378906</v>
      </c>
      <c r="I10" s="44">
        <f>H10-$D$12</f>
        <v>0.9370267391204834</v>
      </c>
      <c r="J10" s="45">
        <f t="shared" si="2"/>
        <v>0.52230820080596796</v>
      </c>
    </row>
    <row r="11" spans="1:256" ht="15" thickBot="1" x14ac:dyDescent="0.2">
      <c r="A11" s="46" t="s">
        <v>22</v>
      </c>
      <c r="B11" s="48">
        <v>28.973846435546875</v>
      </c>
      <c r="C11" s="48">
        <v>14.522411346435547</v>
      </c>
      <c r="D11" s="49">
        <f t="shared" si="0"/>
        <v>14.451435089111328</v>
      </c>
      <c r="E11" s="50" t="s">
        <v>26</v>
      </c>
      <c r="F11" s="48"/>
      <c r="G11" s="48"/>
      <c r="H11" s="51"/>
      <c r="I11" s="52"/>
      <c r="J11" s="53"/>
    </row>
    <row r="12" spans="1:256" x14ac:dyDescent="0.15">
      <c r="A12" s="54" t="s">
        <v>3</v>
      </c>
      <c r="B12" s="36">
        <f>AVERAGE(B8:B11)</f>
        <v>28.752871990203857</v>
      </c>
      <c r="C12" s="36">
        <f>AVERAGE(C8:C11)</f>
        <v>14.492045640945435</v>
      </c>
      <c r="D12" s="36">
        <f>AVERAGE(D8:D11)</f>
        <v>14.260826349258423</v>
      </c>
      <c r="E12" s="55" t="s">
        <v>3</v>
      </c>
      <c r="F12" s="36">
        <f>AVERAGE(F8:F11)</f>
        <v>29.461414972941082</v>
      </c>
      <c r="G12" s="36">
        <f>AVERAGE(G8:G11)</f>
        <v>14.434457461039225</v>
      </c>
      <c r="H12" s="36">
        <f>AVERAGE(H8:H11)</f>
        <v>15.026957511901855</v>
      </c>
      <c r="I12" s="36">
        <f>AVERAGE(I8:I11)</f>
        <v>0.76613116264343262</v>
      </c>
      <c r="J12" s="83">
        <f>AVERAGE(J8:J11)</f>
        <v>0.59028380579318085</v>
      </c>
      <c r="K12" s="57"/>
    </row>
    <row r="13" spans="1:256" x14ac:dyDescent="0.15">
      <c r="A13" s="58" t="s">
        <v>4</v>
      </c>
      <c r="B13" s="44">
        <f>MEDIAN(B8:B11)</f>
        <v>28.911938667297363</v>
      </c>
      <c r="C13" s="44">
        <f>MEDIAN(C8:C11)</f>
        <v>14.482874393463135</v>
      </c>
      <c r="D13" s="44">
        <f>MEDIAN(D8:D11)</f>
        <v>14.431496620178223</v>
      </c>
      <c r="E13" s="59" t="s">
        <v>4</v>
      </c>
      <c r="F13" s="44">
        <f>MEDIAN(F8:F11)</f>
        <v>29.415199279785156</v>
      </c>
      <c r="G13" s="44">
        <f>MEDIAN(G8:G11)</f>
        <v>14.433834075927734</v>
      </c>
      <c r="H13" s="44">
        <f>MEDIAN(H8:H11)</f>
        <v>14.993292808532715</v>
      </c>
      <c r="I13" s="44">
        <f>MEDIAN(I8:I11)</f>
        <v>0.73246645927429199</v>
      </c>
      <c r="J13" s="3">
        <f>MEDIAN(J8:J11)</f>
        <v>0.60187405826440599</v>
      </c>
    </row>
    <row r="14" spans="1:256" ht="15" thickBot="1" x14ac:dyDescent="0.2">
      <c r="A14" s="60" t="s">
        <v>5</v>
      </c>
      <c r="B14" s="52">
        <f>STDEV(B8:B11)</f>
        <v>0.36073771100115654</v>
      </c>
      <c r="C14" s="52">
        <f>STDEV(C8:C11)</f>
        <v>2.0354846951542296E-2</v>
      </c>
      <c r="D14" s="52">
        <f>STDEV(D8:D11)</f>
        <v>0.35491964718500407</v>
      </c>
      <c r="E14" s="61" t="s">
        <v>5</v>
      </c>
      <c r="F14" s="52">
        <f>STDEV(F8:F11)</f>
        <v>0.15250987540869229</v>
      </c>
      <c r="G14" s="52">
        <f>STDEV(G8:G11)</f>
        <v>1.2874006905106752E-2</v>
      </c>
      <c r="H14" s="52">
        <f>STDEV(H8:H11)</f>
        <v>0.15679751727357655</v>
      </c>
      <c r="I14" s="52">
        <f>STDEV(I8:I11)</f>
        <v>0.15679751727357655</v>
      </c>
      <c r="J14" s="4">
        <f>STDEV(J8:J11)</f>
        <v>6.2985414200735987E-2</v>
      </c>
    </row>
    <row r="15" spans="1:256" x14ac:dyDescent="0.15">
      <c r="A15" s="62"/>
      <c r="B15" s="63" t="s">
        <v>6</v>
      </c>
      <c r="C15" s="63"/>
      <c r="D15" s="63"/>
      <c r="E15" s="62"/>
      <c r="F15" s="14"/>
      <c r="G15" s="14"/>
      <c r="H15" s="14"/>
      <c r="I15" s="14"/>
      <c r="J15" s="14">
        <f>J14/(SQRT(4))</f>
        <v>3.1492707100367993E-2</v>
      </c>
    </row>
    <row r="16" spans="1:256" ht="15" thickBot="1" x14ac:dyDescent="0.2">
      <c r="A16" s="64" t="s">
        <v>33</v>
      </c>
      <c r="B16" s="65">
        <f>TTEST(B8:B11,F8:F11,2,2)</f>
        <v>2.5715463827505374E-2</v>
      </c>
      <c r="C16" s="63"/>
      <c r="D16" s="63"/>
      <c r="E16" s="63"/>
      <c r="F16" s="63"/>
      <c r="G16" s="63"/>
    </row>
    <row r="17" spans="1:256" x14ac:dyDescent="0.15">
      <c r="A17" s="64" t="s">
        <v>0</v>
      </c>
      <c r="B17" s="65">
        <f>TTEST(C8:C11,G8:G11,2,2)</f>
        <v>8.0987723918367598E-3</v>
      </c>
      <c r="C17" s="63"/>
      <c r="D17" s="67"/>
      <c r="E17" s="66"/>
      <c r="F17" s="66"/>
      <c r="H17" s="68"/>
      <c r="I17" s="69" t="s">
        <v>0</v>
      </c>
      <c r="J17" s="70" t="s">
        <v>33</v>
      </c>
    </row>
    <row r="18" spans="1:256" x14ac:dyDescent="0.15">
      <c r="A18" s="64" t="s">
        <v>7</v>
      </c>
      <c r="B18" s="84">
        <f>TTEST(D8:D11,H8:H11,2,2)</f>
        <v>1.8590479316766093E-2</v>
      </c>
      <c r="C18" s="63"/>
      <c r="D18" s="63"/>
      <c r="F18" s="71"/>
      <c r="G18" s="72"/>
      <c r="H18" s="73" t="s">
        <v>10</v>
      </c>
      <c r="I18" s="44">
        <v>18.493314743041992</v>
      </c>
      <c r="J18" s="5">
        <v>35.944740295410156</v>
      </c>
    </row>
    <row r="19" spans="1:256" ht="15" thickBot="1" x14ac:dyDescent="0.2">
      <c r="A19" s="75" t="s">
        <v>8</v>
      </c>
      <c r="B19" s="19">
        <f>POWER(-(-I12-I14),2)</f>
        <v>0.85179734821335307</v>
      </c>
      <c r="C19" s="19"/>
      <c r="D19" s="63"/>
      <c r="E19" s="62"/>
      <c r="F19" s="72"/>
      <c r="G19" s="72"/>
      <c r="H19" s="76" t="s">
        <v>10</v>
      </c>
      <c r="I19" s="52">
        <v>18.640090942382812</v>
      </c>
      <c r="J19" s="6">
        <v>30.899894714355469</v>
      </c>
    </row>
    <row r="20" spans="1:256" x14ac:dyDescent="0.15">
      <c r="A20" s="75" t="s">
        <v>9</v>
      </c>
      <c r="B20" s="19">
        <f>POWER(2,-I12)</f>
        <v>0.58799216539795918</v>
      </c>
      <c r="C20" s="19"/>
      <c r="D20" s="63"/>
      <c r="E20" s="62"/>
      <c r="F20" s="72"/>
      <c r="G20" s="72"/>
      <c r="H20" s="71"/>
      <c r="I20" s="71"/>
    </row>
    <row r="21" spans="1:256" x14ac:dyDescent="0.15">
      <c r="A21" s="75"/>
      <c r="B21" s="19"/>
      <c r="C21" s="19"/>
      <c r="D21" s="63"/>
      <c r="E21" s="62"/>
      <c r="F21" s="72"/>
      <c r="G21" s="72"/>
      <c r="H21" s="71"/>
      <c r="I21" s="71"/>
    </row>
    <row r="22" spans="1:256" ht="15" thickBot="1" x14ac:dyDescent="0.2">
      <c r="A22" s="67"/>
      <c r="B22" s="57"/>
      <c r="C22" s="57"/>
      <c r="D22" s="57"/>
      <c r="E22" s="67"/>
      <c r="F22" s="57"/>
      <c r="G22" s="57"/>
      <c r="H22" s="57"/>
      <c r="I22" s="57"/>
      <c r="J22" s="78"/>
      <c r="K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ht="15" thickBot="1" x14ac:dyDescent="0.2">
      <c r="A23" s="26" t="s">
        <v>16</v>
      </c>
      <c r="B23" s="25" t="s">
        <v>33</v>
      </c>
      <c r="C23" s="25" t="s">
        <v>0</v>
      </c>
      <c r="D23" s="25" t="s">
        <v>1</v>
      </c>
      <c r="E23" s="26" t="s">
        <v>12</v>
      </c>
      <c r="F23" s="25" t="s">
        <v>33</v>
      </c>
      <c r="G23" s="25" t="s">
        <v>0</v>
      </c>
      <c r="H23" s="27" t="s">
        <v>1</v>
      </c>
      <c r="I23" s="28" t="s">
        <v>2</v>
      </c>
      <c r="J23" s="29"/>
    </row>
    <row r="24" spans="1:256" x14ac:dyDescent="0.15">
      <c r="A24" s="30" t="s">
        <v>19</v>
      </c>
      <c r="B24" s="32">
        <v>28.384082794189453</v>
      </c>
      <c r="C24" s="32">
        <v>14.563700675964355</v>
      </c>
      <c r="D24" s="33">
        <f t="shared" ref="D24:D27" si="3">B24-C24</f>
        <v>13.820382118225098</v>
      </c>
      <c r="E24" s="34" t="s">
        <v>23</v>
      </c>
      <c r="F24" s="32">
        <v>29.499149322509766</v>
      </c>
      <c r="G24" s="32">
        <v>14.935456275939941</v>
      </c>
      <c r="H24" s="36">
        <f t="shared" ref="H24:H27" si="4">F24-G24</f>
        <v>14.563693046569824</v>
      </c>
      <c r="I24" s="36">
        <f>H24-$D$28</f>
        <v>0.5408470630645752</v>
      </c>
      <c r="J24" s="37">
        <f t="shared" ref="J24:J27" si="5">POWER(2,-I24)</f>
        <v>0.68736721021354463</v>
      </c>
    </row>
    <row r="25" spans="1:256" x14ac:dyDescent="0.15">
      <c r="A25" s="38" t="s">
        <v>20</v>
      </c>
      <c r="B25" s="40">
        <v>28.567470550537109</v>
      </c>
      <c r="C25" s="40">
        <v>14.548162460327148</v>
      </c>
      <c r="D25" s="41">
        <f t="shared" si="3"/>
        <v>14.019308090209961</v>
      </c>
      <c r="E25" s="42" t="s">
        <v>24</v>
      </c>
      <c r="F25" s="40"/>
      <c r="G25" s="40"/>
      <c r="H25" s="44"/>
      <c r="I25" s="44"/>
      <c r="J25" s="45"/>
    </row>
    <row r="26" spans="1:256" x14ac:dyDescent="0.15">
      <c r="A26" s="38" t="s">
        <v>21</v>
      </c>
      <c r="B26" s="40">
        <v>28.945842742919922</v>
      </c>
      <c r="C26" s="40">
        <v>14.5765380859375</v>
      </c>
      <c r="D26" s="41">
        <f t="shared" si="3"/>
        <v>14.369304656982422</v>
      </c>
      <c r="E26" s="42" t="s">
        <v>25</v>
      </c>
      <c r="F26" s="40">
        <v>28.890522003173828</v>
      </c>
      <c r="G26" s="40">
        <v>14.780839920043945</v>
      </c>
      <c r="H26" s="44">
        <f t="shared" si="4"/>
        <v>14.109682083129883</v>
      </c>
      <c r="I26" s="44">
        <f>H26-$D$28</f>
        <v>8.6836099624633789E-2</v>
      </c>
      <c r="J26" s="45">
        <f t="shared" si="5"/>
        <v>0.94158542923920197</v>
      </c>
    </row>
    <row r="27" spans="1:256" ht="15" thickBot="1" x14ac:dyDescent="0.2">
      <c r="A27" s="46" t="s">
        <v>22</v>
      </c>
      <c r="B27" s="48">
        <v>28.520111083984375</v>
      </c>
      <c r="C27" s="48">
        <v>14.637722015380859</v>
      </c>
      <c r="D27" s="49">
        <f t="shared" si="3"/>
        <v>13.882389068603516</v>
      </c>
      <c r="E27" s="50" t="s">
        <v>26</v>
      </c>
      <c r="F27" s="48">
        <v>28.250600814819336</v>
      </c>
      <c r="G27" s="48">
        <v>14.749465942382812</v>
      </c>
      <c r="H27" s="52">
        <f t="shared" si="4"/>
        <v>13.501134872436523</v>
      </c>
      <c r="I27" s="52">
        <f>H27-$D$28</f>
        <v>-0.52171111106872559</v>
      </c>
      <c r="J27" s="53">
        <f t="shared" si="5"/>
        <v>1.4356570022222113</v>
      </c>
    </row>
    <row r="28" spans="1:256" x14ac:dyDescent="0.15">
      <c r="A28" s="54" t="s">
        <v>3</v>
      </c>
      <c r="B28" s="36">
        <f>AVERAGE(B24:B27)</f>
        <v>28.604376792907715</v>
      </c>
      <c r="C28" s="36">
        <f>AVERAGE(C24:C27)</f>
        <v>14.581530809402466</v>
      </c>
      <c r="D28" s="36">
        <f>AVERAGE(D24:D27)</f>
        <v>14.022845983505249</v>
      </c>
      <c r="E28" s="55" t="s">
        <v>3</v>
      </c>
      <c r="F28" s="36">
        <f>AVERAGE(F24:F27)</f>
        <v>28.880090713500977</v>
      </c>
      <c r="G28" s="36">
        <f>AVERAGE(G24:G27)</f>
        <v>14.8219207127889</v>
      </c>
      <c r="H28" s="36">
        <f>AVERAGE(H24:H27)</f>
        <v>14.058170000712076</v>
      </c>
      <c r="I28" s="36">
        <f>AVERAGE(I24:I27)</f>
        <v>3.5324017206827797E-2</v>
      </c>
      <c r="J28" s="56">
        <f>AVERAGE(J24:J27)</f>
        <v>1.021536547224986</v>
      </c>
      <c r="K28" s="57"/>
    </row>
    <row r="29" spans="1:256" x14ac:dyDescent="0.15">
      <c r="A29" s="58" t="s">
        <v>4</v>
      </c>
      <c r="B29" s="44">
        <f>MEDIAN(B24:B27)</f>
        <v>28.543790817260742</v>
      </c>
      <c r="C29" s="44">
        <f>MEDIAN(C24:C27)</f>
        <v>14.570119380950928</v>
      </c>
      <c r="D29" s="44">
        <f>MEDIAN(D24:D27)</f>
        <v>13.950848579406738</v>
      </c>
      <c r="E29" s="59" t="s">
        <v>4</v>
      </c>
      <c r="F29" s="44">
        <f>MEDIAN(F24:F27)</f>
        <v>28.890522003173828</v>
      </c>
      <c r="G29" s="44">
        <f>MEDIAN(G24:G27)</f>
        <v>14.780839920043945</v>
      </c>
      <c r="H29" s="44">
        <f>MEDIAN(H24:H27)</f>
        <v>14.109682083129883</v>
      </c>
      <c r="I29" s="44">
        <f>MEDIAN(I24:I27)</f>
        <v>8.6836099624633789E-2</v>
      </c>
      <c r="J29" s="85">
        <f>MEDIAN(J24:J27)</f>
        <v>0.94158542923920197</v>
      </c>
    </row>
    <row r="30" spans="1:256" ht="15" thickBot="1" x14ac:dyDescent="0.2">
      <c r="A30" s="60" t="s">
        <v>5</v>
      </c>
      <c r="B30" s="52">
        <f>STDEV(B24:B27)</f>
        <v>0.24054883171287797</v>
      </c>
      <c r="C30" s="52">
        <f>STDEV(C24:C27)</f>
        <v>3.921623513859588E-2</v>
      </c>
      <c r="D30" s="52">
        <f>STDEV(D24:D27)</f>
        <v>0.24546954380290792</v>
      </c>
      <c r="E30" s="61" t="s">
        <v>5</v>
      </c>
      <c r="F30" s="52">
        <f>STDEV(F24:F27)</f>
        <v>0.62433961340537969</v>
      </c>
      <c r="G30" s="52">
        <f>STDEV(G24:G27)</f>
        <v>9.9568191173629556E-2</v>
      </c>
      <c r="H30" s="52">
        <f>STDEV(H24:H27)</f>
        <v>0.53314874972247439</v>
      </c>
      <c r="I30" s="52">
        <f>STDEV(I24:I27)</f>
        <v>0.53314874972247439</v>
      </c>
      <c r="J30" s="4">
        <f>STDEV(J24:J27)</f>
        <v>0.3804977518415526</v>
      </c>
    </row>
    <row r="31" spans="1:256" x14ac:dyDescent="0.15">
      <c r="A31" s="62"/>
      <c r="B31" s="63" t="s">
        <v>6</v>
      </c>
      <c r="C31" s="63"/>
      <c r="D31" s="63"/>
      <c r="E31" s="62"/>
      <c r="F31" s="63"/>
      <c r="G31" s="63"/>
      <c r="H31" s="63"/>
      <c r="I31" s="63"/>
      <c r="J31" s="14">
        <f>J30/(SQRT(4))</f>
        <v>0.1902488759207763</v>
      </c>
    </row>
    <row r="32" spans="1:256" x14ac:dyDescent="0.15">
      <c r="A32" s="64" t="s">
        <v>33</v>
      </c>
      <c r="B32" s="65">
        <f>TTEST(B24:B27,F24:F27,2,2)</f>
        <v>0.44600438737541437</v>
      </c>
      <c r="C32" s="63"/>
      <c r="D32" s="67"/>
      <c r="E32" s="67"/>
      <c r="F32" s="67"/>
      <c r="G32" s="67"/>
    </row>
    <row r="33" spans="1:256" x14ac:dyDescent="0.15">
      <c r="A33" s="64" t="s">
        <v>0</v>
      </c>
      <c r="B33" s="65">
        <f>TTEST(C24:C27,G24:G27,2,2)</f>
        <v>6.3893201083839325E-3</v>
      </c>
      <c r="C33" s="63"/>
      <c r="D33" s="67"/>
      <c r="E33" s="66"/>
      <c r="F33" s="66"/>
    </row>
    <row r="34" spans="1:256" x14ac:dyDescent="0.15">
      <c r="A34" s="64" t="s">
        <v>7</v>
      </c>
      <c r="B34" s="65">
        <f>TTEST(D24:D27,H24:H27,2,2)</f>
        <v>0.90955041704973794</v>
      </c>
      <c r="C34" s="63"/>
      <c r="D34" s="63"/>
      <c r="F34" s="71"/>
      <c r="G34" s="72"/>
      <c r="H34" s="57"/>
      <c r="I34" s="57"/>
    </row>
    <row r="35" spans="1:256" x14ac:dyDescent="0.15">
      <c r="A35" s="75" t="s">
        <v>8</v>
      </c>
      <c r="B35" s="86">
        <f>POWER(-(-I28-I30),2)</f>
        <v>0.32316128674025668</v>
      </c>
      <c r="C35" s="19"/>
      <c r="D35" s="63"/>
      <c r="E35" s="62"/>
      <c r="F35" s="72"/>
      <c r="G35" s="72"/>
      <c r="H35" s="71"/>
      <c r="I35" s="71"/>
    </row>
    <row r="36" spans="1:256" x14ac:dyDescent="0.15">
      <c r="A36" s="75" t="s">
        <v>9</v>
      </c>
      <c r="B36" s="19">
        <f>POWER(2,-I28)</f>
        <v>0.97581257684273381</v>
      </c>
      <c r="C36" s="19"/>
      <c r="D36" s="63"/>
      <c r="E36" s="62"/>
      <c r="F36" s="72"/>
      <c r="G36" s="72"/>
      <c r="H36" s="71"/>
      <c r="I36" s="71"/>
    </row>
    <row r="37" spans="1:256" x14ac:dyDescent="0.15">
      <c r="A37" s="75"/>
      <c r="B37" s="19"/>
      <c r="C37" s="19"/>
      <c r="D37" s="63"/>
      <c r="E37" s="62"/>
      <c r="F37" s="72"/>
      <c r="G37" s="72"/>
      <c r="H37" s="71"/>
      <c r="I37" s="71"/>
    </row>
    <row r="38" spans="1:256" ht="15" thickBot="1" x14ac:dyDescent="0.2">
      <c r="A38" s="67"/>
      <c r="B38" s="57"/>
      <c r="C38" s="57"/>
      <c r="D38" s="57"/>
      <c r="E38" s="67"/>
      <c r="F38" s="57"/>
      <c r="G38" s="57"/>
      <c r="H38" s="57"/>
      <c r="I38" s="57"/>
      <c r="J38" s="71"/>
      <c r="K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pans="1:256" ht="15" thickBot="1" x14ac:dyDescent="0.2">
      <c r="A39" s="26" t="s">
        <v>17</v>
      </c>
      <c r="B39" s="25" t="s">
        <v>33</v>
      </c>
      <c r="C39" s="25" t="s">
        <v>0</v>
      </c>
      <c r="D39" s="25" t="s">
        <v>1</v>
      </c>
      <c r="E39" s="26" t="s">
        <v>13</v>
      </c>
      <c r="F39" s="25" t="s">
        <v>33</v>
      </c>
      <c r="G39" s="25" t="s">
        <v>0</v>
      </c>
      <c r="H39" s="27" t="s">
        <v>1</v>
      </c>
      <c r="I39" s="28" t="s">
        <v>2</v>
      </c>
      <c r="J39" s="29"/>
    </row>
    <row r="40" spans="1:256" x14ac:dyDescent="0.15">
      <c r="A40" s="80" t="s">
        <v>19</v>
      </c>
      <c r="B40" s="32">
        <v>29.991168975830078</v>
      </c>
      <c r="C40" s="32">
        <v>14.569964408874512</v>
      </c>
      <c r="D40" s="33">
        <f t="shared" ref="D40:D43" si="6">B40-C40</f>
        <v>15.421204566955566</v>
      </c>
      <c r="E40" s="34" t="s">
        <v>23</v>
      </c>
      <c r="F40" s="32">
        <v>27.712862014770508</v>
      </c>
      <c r="G40" s="32">
        <v>14.778548240661621</v>
      </c>
      <c r="H40" s="35">
        <f t="shared" ref="H40:H43" si="7">F40-G40</f>
        <v>12.934313774108887</v>
      </c>
      <c r="I40" s="36">
        <f>H40-$D$44</f>
        <v>-2.193753719329834</v>
      </c>
      <c r="J40" s="37">
        <f t="shared" ref="J40:J43" si="8">POWER(2,-I40)</f>
        <v>4.5749428433671797</v>
      </c>
    </row>
    <row r="41" spans="1:256" x14ac:dyDescent="0.15">
      <c r="A41" s="81" t="s">
        <v>20</v>
      </c>
      <c r="B41" s="40">
        <v>29.541688919067383</v>
      </c>
      <c r="C41" s="40">
        <v>14.592042922973633</v>
      </c>
      <c r="D41" s="41">
        <f t="shared" si="6"/>
        <v>14.94964599609375</v>
      </c>
      <c r="E41" s="42" t="s">
        <v>24</v>
      </c>
      <c r="F41" s="40"/>
      <c r="G41" s="40"/>
      <c r="H41" s="43"/>
      <c r="I41" s="44"/>
      <c r="J41" s="45"/>
    </row>
    <row r="42" spans="1:256" x14ac:dyDescent="0.15">
      <c r="A42" s="81" t="s">
        <v>21</v>
      </c>
      <c r="B42" s="40">
        <v>29.503364562988281</v>
      </c>
      <c r="C42" s="40">
        <v>14.594026565551758</v>
      </c>
      <c r="D42" s="41">
        <f t="shared" si="6"/>
        <v>14.909337997436523</v>
      </c>
      <c r="E42" s="42" t="s">
        <v>25</v>
      </c>
      <c r="F42" s="40">
        <v>27.801067352294922</v>
      </c>
      <c r="G42" s="40">
        <v>14.749476432800293</v>
      </c>
      <c r="H42" s="43">
        <f t="shared" si="7"/>
        <v>13.051590919494629</v>
      </c>
      <c r="I42" s="44">
        <f>H42-$D$44</f>
        <v>-2.0764765739440918</v>
      </c>
      <c r="J42" s="45">
        <f t="shared" si="8"/>
        <v>4.2177587401325685</v>
      </c>
    </row>
    <row r="43" spans="1:256" ht="15" thickBot="1" x14ac:dyDescent="0.2">
      <c r="A43" s="82" t="s">
        <v>22</v>
      </c>
      <c r="B43" s="48">
        <v>29.804357528686523</v>
      </c>
      <c r="C43" s="48">
        <v>14.57227611541748</v>
      </c>
      <c r="D43" s="49">
        <f t="shared" si="6"/>
        <v>15.232081413269043</v>
      </c>
      <c r="E43" s="50" t="s">
        <v>26</v>
      </c>
      <c r="F43" s="48">
        <v>26.80181884765625</v>
      </c>
      <c r="G43" s="48">
        <v>14.767192840576172</v>
      </c>
      <c r="H43" s="51">
        <f t="shared" si="7"/>
        <v>12.034626007080078</v>
      </c>
      <c r="I43" s="52">
        <f>H43-$D$44</f>
        <v>-3.0934414863586426</v>
      </c>
      <c r="J43" s="53">
        <f t="shared" si="8"/>
        <v>8.535297776410351</v>
      </c>
    </row>
    <row r="44" spans="1:256" x14ac:dyDescent="0.15">
      <c r="A44" s="54" t="s">
        <v>3</v>
      </c>
      <c r="B44" s="36">
        <f>AVERAGE(B40:B43)</f>
        <v>29.710144996643066</v>
      </c>
      <c r="C44" s="36">
        <f>AVERAGE(C40:C43)</f>
        <v>14.582077503204346</v>
      </c>
      <c r="D44" s="36">
        <f>AVERAGE(D40:D43)</f>
        <v>15.128067493438721</v>
      </c>
      <c r="E44" s="55" t="s">
        <v>3</v>
      </c>
      <c r="F44" s="36">
        <f>AVERAGE(F40:F43)</f>
        <v>27.438582738240559</v>
      </c>
      <c r="G44" s="36">
        <f>AVERAGE(G40:G43)</f>
        <v>14.765072504679361</v>
      </c>
      <c r="H44" s="36">
        <f>AVERAGE(H40:H43)</f>
        <v>12.673510233561197</v>
      </c>
      <c r="I44" s="36">
        <f>AVERAGE(I40:I43)</f>
        <v>-2.4545572598775229</v>
      </c>
      <c r="J44" s="83">
        <f>AVERAGE(J40:J43)</f>
        <v>5.7759997866367003</v>
      </c>
      <c r="K44" s="57"/>
    </row>
    <row r="45" spans="1:256" x14ac:dyDescent="0.15">
      <c r="A45" s="58" t="s">
        <v>4</v>
      </c>
      <c r="B45" s="44">
        <f>MEDIAN(B40:B43)</f>
        <v>29.673023223876953</v>
      </c>
      <c r="C45" s="44">
        <f>MEDIAN(C40:C43)</f>
        <v>14.582159519195557</v>
      </c>
      <c r="D45" s="44">
        <f>MEDIAN(D40:D43)</f>
        <v>15.090863704681396</v>
      </c>
      <c r="E45" s="59" t="s">
        <v>4</v>
      </c>
      <c r="F45" s="44">
        <f>MEDIAN(F40:F43)</f>
        <v>27.712862014770508</v>
      </c>
      <c r="G45" s="44">
        <f>MEDIAN(G40:G43)</f>
        <v>14.767192840576172</v>
      </c>
      <c r="H45" s="44">
        <f>MEDIAN(H40:H43)</f>
        <v>12.934313774108887</v>
      </c>
      <c r="I45" s="44">
        <f>MEDIAN(I40:I43)</f>
        <v>-2.193753719329834</v>
      </c>
      <c r="J45" s="3">
        <f>MEDIAN(J40:J43)</f>
        <v>4.5749428433671797</v>
      </c>
    </row>
    <row r="46" spans="1:256" ht="15" thickBot="1" x14ac:dyDescent="0.2">
      <c r="A46" s="60" t="s">
        <v>5</v>
      </c>
      <c r="B46" s="52">
        <f>STDEV(B40:B43)</f>
        <v>0.23020720802991607</v>
      </c>
      <c r="C46" s="52">
        <f>STDEV(C40:C43)</f>
        <v>1.2713299322001447E-2</v>
      </c>
      <c r="D46" s="52">
        <f>STDEV(D40:D43)</f>
        <v>0.24250433846612993</v>
      </c>
      <c r="E46" s="61" t="s">
        <v>5</v>
      </c>
      <c r="F46" s="52">
        <f>STDEV(F40:F43)</f>
        <v>0.55321445629701249</v>
      </c>
      <c r="G46" s="52">
        <f>STDEV(G40:G43)</f>
        <v>1.4651428985528013E-2</v>
      </c>
      <c r="H46" s="52">
        <f>STDEV(H40:H43)</f>
        <v>0.55638859922022232</v>
      </c>
      <c r="I46" s="52">
        <f>STDEV(I40:I43)</f>
        <v>0.55638859922022288</v>
      </c>
      <c r="J46" s="4">
        <f>STDEV(J40:J43)</f>
        <v>2.3962865371606847</v>
      </c>
    </row>
    <row r="47" spans="1:256" x14ac:dyDescent="0.15">
      <c r="A47" s="62"/>
      <c r="B47" s="63" t="s">
        <v>6</v>
      </c>
      <c r="C47" s="63"/>
      <c r="D47" s="63"/>
      <c r="E47" s="62"/>
      <c r="F47" s="63"/>
      <c r="G47" s="63"/>
      <c r="H47" s="63"/>
      <c r="I47" s="63"/>
      <c r="J47" s="14">
        <f>J46/(SQRT(4))</f>
        <v>1.1981432685803424</v>
      </c>
    </row>
    <row r="48" spans="1:256" x14ac:dyDescent="0.15">
      <c r="A48" s="64" t="s">
        <v>33</v>
      </c>
      <c r="B48" s="65">
        <f>TTEST(B40:B43,F40:F43,2,2)</f>
        <v>6.3666402985748389E-4</v>
      </c>
      <c r="C48" s="63"/>
      <c r="D48" s="63"/>
      <c r="E48" s="63"/>
      <c r="F48" s="63"/>
      <c r="G48" s="63"/>
      <c r="H48" s="63"/>
    </row>
    <row r="49" spans="1:256" x14ac:dyDescent="0.15">
      <c r="A49" s="64" t="s">
        <v>0</v>
      </c>
      <c r="B49" s="65">
        <f>TTEST(C40:C43,G40:G43,2,2)</f>
        <v>1.0504741638705656E-5</v>
      </c>
      <c r="C49" s="63"/>
      <c r="D49" s="67"/>
      <c r="E49" s="66"/>
      <c r="F49" s="66"/>
      <c r="G49" s="71"/>
    </row>
    <row r="50" spans="1:256" x14ac:dyDescent="0.15">
      <c r="A50" s="64" t="s">
        <v>7</v>
      </c>
      <c r="B50" s="84">
        <f>TTEST(D40:D43,H40:H43,2,2)</f>
        <v>4.7681579944190418E-4</v>
      </c>
      <c r="C50" s="63"/>
      <c r="D50" s="63"/>
      <c r="F50" s="71"/>
      <c r="G50" s="72"/>
      <c r="H50" s="57"/>
      <c r="I50" s="57"/>
    </row>
    <row r="51" spans="1:256" x14ac:dyDescent="0.15">
      <c r="A51" s="75" t="s">
        <v>8</v>
      </c>
      <c r="B51" s="19">
        <f>POWER(-(-I44-I46),2)</f>
        <v>3.6030442643015284</v>
      </c>
      <c r="C51" s="19"/>
      <c r="D51" s="63"/>
      <c r="E51" s="62"/>
      <c r="F51" s="72"/>
      <c r="G51" s="72"/>
      <c r="H51" s="71"/>
      <c r="I51" s="71"/>
    </row>
    <row r="52" spans="1:256" x14ac:dyDescent="0.15">
      <c r="A52" s="75" t="s">
        <v>9</v>
      </c>
      <c r="B52" s="19">
        <f>POWER(2,-I44)</f>
        <v>5.4814487924750663</v>
      </c>
      <c r="C52" s="19"/>
      <c r="D52" s="63"/>
      <c r="E52" s="62"/>
      <c r="F52" s="72"/>
      <c r="G52" s="72"/>
      <c r="H52" s="71"/>
      <c r="I52" s="71"/>
    </row>
    <row r="53" spans="1:256" x14ac:dyDescent="0.15">
      <c r="A53" s="79"/>
      <c r="B53" s="72"/>
      <c r="C53" s="72"/>
      <c r="D53" s="72"/>
      <c r="E53" s="10"/>
      <c r="F53" s="71"/>
      <c r="G53" s="71"/>
      <c r="H53" s="71"/>
      <c r="I53" s="71"/>
      <c r="J53" s="71"/>
      <c r="K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</row>
    <row r="54" spans="1:256" ht="15" thickBot="1" x14ac:dyDescent="0.2">
      <c r="A54" s="79"/>
      <c r="B54" s="72"/>
      <c r="C54" s="72"/>
      <c r="D54" s="72"/>
      <c r="E54" s="10"/>
      <c r="F54" s="71"/>
      <c r="G54" s="72"/>
      <c r="H54" s="57"/>
      <c r="I54" s="57"/>
      <c r="J54" s="71"/>
      <c r="K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</row>
    <row r="55" spans="1:256" ht="15" thickBot="1" x14ac:dyDescent="0.2">
      <c r="A55" s="26" t="s">
        <v>18</v>
      </c>
      <c r="B55" s="25" t="s">
        <v>33</v>
      </c>
      <c r="C55" s="25" t="s">
        <v>0</v>
      </c>
      <c r="D55" s="25" t="s">
        <v>1</v>
      </c>
      <c r="E55" s="23" t="s">
        <v>14</v>
      </c>
      <c r="F55" s="25" t="s">
        <v>33</v>
      </c>
      <c r="G55" s="25" t="s">
        <v>0</v>
      </c>
      <c r="H55" s="27" t="s">
        <v>1</v>
      </c>
      <c r="I55" s="28" t="s">
        <v>2</v>
      </c>
      <c r="J55" s="29"/>
    </row>
    <row r="56" spans="1:256" x14ac:dyDescent="0.15">
      <c r="A56" s="80" t="s">
        <v>19</v>
      </c>
      <c r="B56" s="32">
        <v>27.942266464233398</v>
      </c>
      <c r="C56" s="32">
        <v>14.727530479431152</v>
      </c>
      <c r="D56" s="33">
        <f t="shared" ref="D56:D59" si="9">B56-C56</f>
        <v>13.214735984802246</v>
      </c>
      <c r="E56" s="30" t="s">
        <v>23</v>
      </c>
      <c r="F56" s="32"/>
      <c r="G56" s="32"/>
      <c r="H56" s="35"/>
      <c r="I56" s="36"/>
      <c r="J56" s="37"/>
    </row>
    <row r="57" spans="1:256" x14ac:dyDescent="0.15">
      <c r="A57" s="81" t="s">
        <v>20</v>
      </c>
      <c r="B57" s="40">
        <v>27.799663543701172</v>
      </c>
      <c r="C57" s="40">
        <v>14.670607566833496</v>
      </c>
      <c r="D57" s="41">
        <f t="shared" si="9"/>
        <v>13.129055976867676</v>
      </c>
      <c r="E57" s="38" t="s">
        <v>24</v>
      </c>
      <c r="F57" s="40">
        <v>27.290533065795898</v>
      </c>
      <c r="G57" s="40">
        <v>14.801769256591797</v>
      </c>
      <c r="H57" s="43">
        <f t="shared" ref="H57:H59" si="10">F57-G57</f>
        <v>12.488763809204102</v>
      </c>
      <c r="I57" s="44">
        <f>H57-$D$60</f>
        <v>-1.1204957962036133</v>
      </c>
      <c r="J57" s="45">
        <f t="shared" ref="J57:J59" si="11">POWER(2,-I57)</f>
        <v>2.174216787454458</v>
      </c>
    </row>
    <row r="58" spans="1:256" x14ac:dyDescent="0.15">
      <c r="A58" s="81" t="s">
        <v>21</v>
      </c>
      <c r="B58" s="40">
        <v>28.86726188659668</v>
      </c>
      <c r="C58" s="40">
        <v>14.668533325195312</v>
      </c>
      <c r="D58" s="41">
        <f t="shared" si="9"/>
        <v>14.198728561401367</v>
      </c>
      <c r="E58" s="38" t="s">
        <v>25</v>
      </c>
      <c r="F58" s="40">
        <v>28.192962646484375</v>
      </c>
      <c r="G58" s="40">
        <v>14.85728645324707</v>
      </c>
      <c r="H58" s="43">
        <f t="shared" si="10"/>
        <v>13.335676193237305</v>
      </c>
      <c r="I58" s="44">
        <f>H58-$D$60</f>
        <v>-0.27358341217041016</v>
      </c>
      <c r="J58" s="45">
        <f t="shared" si="11"/>
        <v>1.2088065744604684</v>
      </c>
    </row>
    <row r="59" spans="1:256" ht="15" thickBot="1" x14ac:dyDescent="0.2">
      <c r="A59" s="82" t="s">
        <v>22</v>
      </c>
      <c r="B59" s="48">
        <v>28.583181381225586</v>
      </c>
      <c r="C59" s="48">
        <v>14.688663482666016</v>
      </c>
      <c r="D59" s="49">
        <f t="shared" si="9"/>
        <v>13.89451789855957</v>
      </c>
      <c r="E59" s="46" t="s">
        <v>26</v>
      </c>
      <c r="F59" s="48">
        <v>27.766847610473633</v>
      </c>
      <c r="G59" s="48">
        <v>14.776999999999999</v>
      </c>
      <c r="H59" s="43">
        <f t="shared" si="10"/>
        <v>12.989847610473634</v>
      </c>
      <c r="I59" s="44">
        <f>H59-$D$60</f>
        <v>-0.61941199493408128</v>
      </c>
      <c r="J59" s="45">
        <f t="shared" si="11"/>
        <v>1.5362489184734092</v>
      </c>
    </row>
    <row r="60" spans="1:256" x14ac:dyDescent="0.15">
      <c r="A60" s="54" t="s">
        <v>3</v>
      </c>
      <c r="B60" s="36">
        <f>AVERAGE(B56:B59)</f>
        <v>28.298093318939209</v>
      </c>
      <c r="C60" s="36">
        <f>AVERAGE(C56:C59)</f>
        <v>14.688833713531494</v>
      </c>
      <c r="D60" s="36">
        <f>AVERAGE(D56:D59)</f>
        <v>13.609259605407715</v>
      </c>
      <c r="E60" s="55" t="s">
        <v>3</v>
      </c>
      <c r="F60" s="36">
        <f>AVERAGE(F56:F59)</f>
        <v>27.750114440917969</v>
      </c>
      <c r="G60" s="36">
        <f>AVERAGE(G56:G59)</f>
        <v>14.812018569946289</v>
      </c>
      <c r="H60" s="36">
        <f>AVERAGE(H56:H59)</f>
        <v>12.938095870971679</v>
      </c>
      <c r="I60" s="36">
        <f>AVERAGE(I56:I59)</f>
        <v>-0.67116373443603494</v>
      </c>
      <c r="J60" s="83">
        <f>AVERAGE(J56:J59)</f>
        <v>1.6397574267961117</v>
      </c>
      <c r="K60" s="57"/>
    </row>
    <row r="61" spans="1:256" x14ac:dyDescent="0.15">
      <c r="A61" s="58" t="s">
        <v>4</v>
      </c>
      <c r="B61" s="44">
        <f>MEDIAN(B56:B59)</f>
        <v>28.262723922729492</v>
      </c>
      <c r="C61" s="44">
        <f>MEDIAN(C56:C59)</f>
        <v>14.679635524749756</v>
      </c>
      <c r="D61" s="44">
        <f>MEDIAN(D56:D59)</f>
        <v>13.554626941680908</v>
      </c>
      <c r="E61" s="59" t="s">
        <v>4</v>
      </c>
      <c r="F61" s="44">
        <f>MEDIAN(F56:F59)</f>
        <v>27.766847610473633</v>
      </c>
      <c r="G61" s="44">
        <f>MEDIAN(G56:G59)</f>
        <v>14.801769256591797</v>
      </c>
      <c r="H61" s="44">
        <f>MEDIAN(H56:H59)</f>
        <v>12.989847610473634</v>
      </c>
      <c r="I61" s="44">
        <f>MEDIAN(I56:I59)</f>
        <v>-0.61941199493408128</v>
      </c>
      <c r="J61" s="3">
        <f>MEDIAN(J56:J59)</f>
        <v>1.5362489184734092</v>
      </c>
    </row>
    <row r="62" spans="1:256" ht="15" thickBot="1" x14ac:dyDescent="0.2">
      <c r="A62" s="60" t="s">
        <v>5</v>
      </c>
      <c r="B62" s="52">
        <f>STDEV(B56:B59)</f>
        <v>0.50999119372826041</v>
      </c>
      <c r="C62" s="52">
        <f>STDEV(C56:C59)</f>
        <v>2.7335976658957675E-2</v>
      </c>
      <c r="D62" s="52">
        <f>STDEV(D56:D59)</f>
        <v>0.5212454175564597</v>
      </c>
      <c r="E62" s="61" t="s">
        <v>5</v>
      </c>
      <c r="F62" s="52">
        <f>STDEV(F56:F59)</f>
        <v>0.45144743464541787</v>
      </c>
      <c r="G62" s="52">
        <f>STDEV(G56:G59)</f>
        <v>4.1112832083516911E-2</v>
      </c>
      <c r="H62" s="52">
        <f>STDEV(H56:H59)</f>
        <v>0.42582135745322769</v>
      </c>
      <c r="I62" s="52">
        <f>STDEV(I56:I59)</f>
        <v>0.42582135745322769</v>
      </c>
      <c r="J62" s="4">
        <f>STDEV(J56:J59)</f>
        <v>0.49095797000320635</v>
      </c>
    </row>
    <row r="63" spans="1:256" x14ac:dyDescent="0.15">
      <c r="A63" s="62"/>
      <c r="B63" s="63" t="s">
        <v>6</v>
      </c>
      <c r="C63" s="63"/>
      <c r="D63" s="63"/>
      <c r="E63" s="62"/>
      <c r="F63" s="63"/>
      <c r="G63" s="63"/>
      <c r="H63" s="63"/>
      <c r="I63" s="63"/>
      <c r="J63" s="14">
        <f>J62/(SQRT(4))</f>
        <v>0.24547898500160317</v>
      </c>
    </row>
    <row r="64" spans="1:256" x14ac:dyDescent="0.15">
      <c r="A64" s="64" t="s">
        <v>33</v>
      </c>
      <c r="B64" s="65">
        <f>TTEST(B56:B59,F56:F59,2,2)</f>
        <v>0.20100258315596853</v>
      </c>
      <c r="C64" s="63"/>
      <c r="D64" s="63"/>
      <c r="E64" s="63"/>
      <c r="F64" s="63"/>
      <c r="G64" s="63"/>
      <c r="H64" s="63"/>
      <c r="I64" s="63"/>
    </row>
    <row r="65" spans="1:256" x14ac:dyDescent="0.15">
      <c r="A65" s="64" t="s">
        <v>0</v>
      </c>
      <c r="B65" s="65">
        <f>TTEST(C56:C59,G56:G59,2,2)</f>
        <v>4.8416771313830017E-3</v>
      </c>
      <c r="C65" s="63"/>
      <c r="D65" s="63"/>
    </row>
    <row r="66" spans="1:256" x14ac:dyDescent="0.15">
      <c r="A66" s="64" t="s">
        <v>7</v>
      </c>
      <c r="B66" s="84">
        <f>TTEST(D56:D59,H56:H59,2,2)</f>
        <v>0.12996625023152622</v>
      </c>
      <c r="C66" s="63"/>
      <c r="D66" s="63"/>
      <c r="F66" s="71"/>
      <c r="G66" s="72"/>
      <c r="H66" s="57"/>
      <c r="I66" s="57"/>
    </row>
    <row r="67" spans="1:256" x14ac:dyDescent="0.15">
      <c r="A67" s="75" t="s">
        <v>8</v>
      </c>
      <c r="B67" s="19">
        <f>POWER(-(-I60-I62),2)</f>
        <v>6.019288194357391E-2</v>
      </c>
      <c r="C67" s="19"/>
      <c r="D67" s="63"/>
      <c r="E67" s="62"/>
      <c r="F67" s="72"/>
      <c r="G67" s="72"/>
      <c r="H67" s="71"/>
      <c r="I67" s="71"/>
    </row>
    <row r="68" spans="1:256" x14ac:dyDescent="0.15">
      <c r="A68" s="75" t="s">
        <v>9</v>
      </c>
      <c r="B68" s="19">
        <f>POWER(2,-I60)</f>
        <v>1.5923569071727588</v>
      </c>
      <c r="C68" s="19"/>
      <c r="D68" s="63"/>
      <c r="E68" s="62"/>
      <c r="F68" s="72"/>
      <c r="G68" s="72"/>
      <c r="H68" s="71"/>
      <c r="I68" s="71"/>
    </row>
    <row r="69" spans="1:256" x14ac:dyDescent="0.15">
      <c r="A69" s="10"/>
      <c r="B69" s="71"/>
      <c r="C69" s="71"/>
      <c r="D69" s="71"/>
      <c r="E69" s="10"/>
      <c r="F69" s="71"/>
      <c r="G69" s="71"/>
      <c r="H69" s="71"/>
      <c r="I69" s="71"/>
      <c r="J69" s="71"/>
      <c r="K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</row>
    <row r="70" spans="1:256" x14ac:dyDescent="0.15">
      <c r="A70" s="10"/>
      <c r="B70" s="71"/>
      <c r="C70" s="71"/>
      <c r="D70" s="71"/>
      <c r="E70" s="10"/>
      <c r="F70" s="71"/>
      <c r="G70" s="71"/>
      <c r="H70" s="71"/>
      <c r="I70" s="71"/>
      <c r="J70" s="71"/>
      <c r="K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</row>
    <row r="71" spans="1:256" x14ac:dyDescent="0.15">
      <c r="A71" s="10"/>
      <c r="B71" s="71"/>
      <c r="C71" s="71"/>
      <c r="D71" s="71"/>
      <c r="E71" s="10"/>
      <c r="F71" s="71"/>
      <c r="G71" s="71"/>
      <c r="H71" s="71"/>
      <c r="I71" s="71"/>
      <c r="J71" s="71"/>
      <c r="K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</row>
    <row r="72" spans="1:256" x14ac:dyDescent="0.15">
      <c r="A72" s="10"/>
      <c r="B72" s="71"/>
      <c r="C72" s="71"/>
      <c r="D72" s="71"/>
      <c r="E72" s="10"/>
      <c r="F72" s="71"/>
      <c r="G72" s="71"/>
      <c r="H72" s="71"/>
      <c r="I72" s="71"/>
      <c r="J72" s="71"/>
      <c r="K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</row>
    <row r="73" spans="1:256" x14ac:dyDescent="0.15">
      <c r="A73" s="10"/>
      <c r="B73" s="71"/>
      <c r="C73" s="71"/>
      <c r="D73" s="71"/>
      <c r="E73" s="10"/>
      <c r="F73" s="71"/>
      <c r="G73" s="71"/>
      <c r="H73" s="71"/>
      <c r="I73" s="71"/>
      <c r="J73" s="71"/>
      <c r="K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</row>
    <row r="74" spans="1:256" x14ac:dyDescent="0.15">
      <c r="A74" s="10"/>
      <c r="B74" s="71"/>
      <c r="C74" s="71"/>
      <c r="D74" s="71"/>
      <c r="E74" s="10"/>
      <c r="F74" s="71"/>
      <c r="G74" s="71"/>
      <c r="H74" s="71"/>
      <c r="I74" s="71"/>
      <c r="J74" s="71"/>
      <c r="K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</row>
    <row r="75" spans="1:256" x14ac:dyDescent="0.15">
      <c r="A75" s="10"/>
      <c r="B75" s="71"/>
      <c r="C75" s="71"/>
      <c r="D75" s="71"/>
      <c r="E75" s="10"/>
      <c r="F75" s="71"/>
      <c r="G75" s="71"/>
      <c r="H75" s="71"/>
      <c r="I75" s="71"/>
      <c r="J75" s="71"/>
      <c r="K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pans="1:256" x14ac:dyDescent="0.15">
      <c r="A76" s="10"/>
      <c r="B76" s="71"/>
      <c r="C76" s="71"/>
      <c r="D76" s="71"/>
      <c r="E76" s="10"/>
      <c r="F76" s="71"/>
      <c r="G76" s="71"/>
      <c r="H76" s="71"/>
      <c r="I76" s="71"/>
      <c r="J76" s="71"/>
      <c r="K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</row>
    <row r="77" spans="1:256" x14ac:dyDescent="0.15">
      <c r="A77" s="10"/>
      <c r="B77" s="71"/>
      <c r="C77" s="71"/>
      <c r="D77" s="71"/>
      <c r="E77" s="10"/>
      <c r="F77" s="71"/>
      <c r="G77" s="71"/>
      <c r="H77" s="71"/>
      <c r="I77" s="71"/>
      <c r="J77" s="71"/>
      <c r="K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</row>
    <row r="78" spans="1:256" x14ac:dyDescent="0.15">
      <c r="A78" s="10"/>
      <c r="B78" s="71"/>
      <c r="C78" s="71"/>
      <c r="D78" s="71"/>
      <c r="E78" s="10"/>
      <c r="F78" s="71"/>
      <c r="G78" s="71"/>
      <c r="H78" s="71"/>
      <c r="I78" s="71"/>
      <c r="J78" s="71"/>
      <c r="K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</row>
    <row r="79" spans="1:256" x14ac:dyDescent="0.15">
      <c r="A79" s="10"/>
      <c r="B79" s="71"/>
      <c r="C79" s="71"/>
      <c r="D79" s="71"/>
      <c r="E79" s="10"/>
      <c r="F79" s="71"/>
      <c r="G79" s="71"/>
      <c r="H79" s="71"/>
      <c r="I79" s="71"/>
      <c r="J79" s="71"/>
      <c r="K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</row>
    <row r="80" spans="1:256" x14ac:dyDescent="0.15">
      <c r="A80" s="10"/>
      <c r="B80" s="71"/>
      <c r="C80" s="71"/>
      <c r="D80" s="71"/>
      <c r="E80" s="10"/>
      <c r="F80" s="71"/>
      <c r="G80" s="71"/>
      <c r="H80" s="71"/>
      <c r="I80" s="71"/>
      <c r="J80" s="71"/>
      <c r="K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</row>
    <row r="81" spans="1:256" x14ac:dyDescent="0.15">
      <c r="A81" s="10"/>
      <c r="B81" s="71"/>
      <c r="C81" s="71"/>
      <c r="D81" s="71"/>
      <c r="E81" s="10"/>
      <c r="F81" s="71"/>
      <c r="G81" s="71"/>
      <c r="H81" s="71"/>
      <c r="I81" s="71"/>
      <c r="J81" s="71"/>
      <c r="K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</row>
    <row r="82" spans="1:256" x14ac:dyDescent="0.15">
      <c r="A82" s="10"/>
      <c r="B82" s="71"/>
      <c r="C82" s="71"/>
      <c r="D82" s="71"/>
      <c r="E82" s="10"/>
      <c r="F82" s="71"/>
      <c r="G82" s="71"/>
      <c r="H82" s="71"/>
      <c r="I82" s="71"/>
      <c r="J82" s="71"/>
      <c r="K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</row>
    <row r="83" spans="1:256" x14ac:dyDescent="0.15">
      <c r="A83" s="10"/>
      <c r="B83" s="71"/>
      <c r="C83" s="71"/>
      <c r="D83" s="71"/>
      <c r="E83" s="10"/>
      <c r="F83" s="71"/>
      <c r="G83" s="71"/>
      <c r="H83" s="71"/>
      <c r="I83" s="71"/>
      <c r="J83" s="71"/>
      <c r="K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</row>
    <row r="84" spans="1:256" x14ac:dyDescent="0.15">
      <c r="A84" s="10"/>
      <c r="B84" s="71"/>
      <c r="C84" s="71"/>
      <c r="D84" s="71"/>
      <c r="E84" s="10"/>
      <c r="F84" s="71"/>
      <c r="G84" s="71"/>
      <c r="H84" s="71"/>
      <c r="I84" s="71"/>
      <c r="J84" s="71"/>
      <c r="K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</row>
    <row r="85" spans="1:256" x14ac:dyDescent="0.15">
      <c r="A85" s="10"/>
      <c r="B85" s="71"/>
      <c r="C85" s="71"/>
      <c r="D85" s="71"/>
      <c r="E85" s="10"/>
      <c r="F85" s="71"/>
      <c r="G85" s="71"/>
      <c r="H85" s="71"/>
      <c r="I85" s="71"/>
      <c r="J85" s="71"/>
      <c r="K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</row>
    <row r="86" spans="1:256" x14ac:dyDescent="0.15">
      <c r="A86" s="10"/>
      <c r="B86" s="71"/>
      <c r="C86" s="71"/>
      <c r="D86" s="71"/>
      <c r="E86" s="10"/>
      <c r="F86" s="71"/>
      <c r="G86" s="71"/>
      <c r="H86" s="71"/>
      <c r="I86" s="71"/>
      <c r="J86" s="71"/>
      <c r="K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</row>
    <row r="87" spans="1:256" x14ac:dyDescent="0.15">
      <c r="A87" s="10"/>
      <c r="B87" s="71"/>
      <c r="C87" s="71"/>
      <c r="D87" s="71"/>
      <c r="E87" s="10"/>
      <c r="F87" s="71"/>
      <c r="G87" s="71"/>
      <c r="H87" s="71"/>
      <c r="I87" s="71"/>
      <c r="J87" s="71"/>
      <c r="K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</row>
    <row r="88" spans="1:256" x14ac:dyDescent="0.15">
      <c r="A88" s="10"/>
      <c r="B88" s="71"/>
      <c r="C88" s="71"/>
      <c r="D88" s="71"/>
      <c r="E88" s="10"/>
      <c r="F88" s="71"/>
      <c r="G88" s="71"/>
      <c r="H88" s="71"/>
      <c r="I88" s="71"/>
      <c r="J88" s="71"/>
      <c r="K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</row>
    <row r="89" spans="1:256" x14ac:dyDescent="0.15">
      <c r="A89" s="10"/>
      <c r="B89" s="71"/>
      <c r="C89" s="71"/>
      <c r="D89" s="71"/>
      <c r="E89" s="10"/>
      <c r="F89" s="71"/>
      <c r="G89" s="71"/>
      <c r="H89" s="71"/>
      <c r="I89" s="71"/>
      <c r="J89" s="71"/>
      <c r="K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</row>
    <row r="90" spans="1:256" x14ac:dyDescent="0.15">
      <c r="A90" s="10"/>
      <c r="B90" s="71"/>
      <c r="C90" s="71"/>
      <c r="D90" s="71"/>
      <c r="E90" s="10"/>
      <c r="F90" s="71"/>
      <c r="G90" s="71"/>
      <c r="H90" s="71"/>
      <c r="I90" s="71"/>
      <c r="J90" s="71"/>
      <c r="K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</row>
    <row r="91" spans="1:256" x14ac:dyDescent="0.15">
      <c r="A91" s="10"/>
      <c r="B91" s="71"/>
      <c r="C91" s="71"/>
      <c r="D91" s="71"/>
      <c r="E91" s="10"/>
      <c r="F91" s="71"/>
      <c r="G91" s="71"/>
      <c r="H91" s="71"/>
      <c r="I91" s="71"/>
      <c r="J91" s="71"/>
      <c r="K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</row>
    <row r="92" spans="1:256" x14ac:dyDescent="0.15">
      <c r="A92" s="10"/>
      <c r="B92" s="71"/>
      <c r="C92" s="71"/>
      <c r="D92" s="71"/>
      <c r="E92" s="10"/>
      <c r="F92" s="71"/>
      <c r="G92" s="71"/>
      <c r="H92" s="71"/>
      <c r="I92" s="71"/>
      <c r="J92" s="71"/>
      <c r="K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</row>
    <row r="93" spans="1:256" x14ac:dyDescent="0.15">
      <c r="A93" s="10"/>
      <c r="B93" s="71"/>
      <c r="C93" s="71"/>
      <c r="D93" s="71"/>
      <c r="E93" s="10"/>
      <c r="F93" s="71"/>
      <c r="G93" s="71"/>
      <c r="H93" s="71"/>
      <c r="I93" s="71"/>
      <c r="J93" s="71"/>
      <c r="K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</row>
    <row r="94" spans="1:256" x14ac:dyDescent="0.15">
      <c r="A94" s="10"/>
      <c r="B94" s="71"/>
      <c r="C94" s="71"/>
      <c r="D94" s="71"/>
      <c r="E94" s="10"/>
      <c r="F94" s="71"/>
      <c r="G94" s="71"/>
      <c r="H94" s="71"/>
      <c r="I94" s="71"/>
      <c r="J94" s="71"/>
      <c r="K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</row>
    <row r="95" spans="1:256" x14ac:dyDescent="0.15">
      <c r="A95" s="10"/>
      <c r="B95" s="71"/>
      <c r="C95" s="71"/>
      <c r="D95" s="71"/>
      <c r="E95" s="10"/>
      <c r="F95" s="71"/>
      <c r="G95" s="71"/>
      <c r="H95" s="71"/>
      <c r="I95" s="71"/>
      <c r="J95" s="71"/>
      <c r="K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</row>
    <row r="96" spans="1:256" x14ac:dyDescent="0.15">
      <c r="A96" s="10"/>
      <c r="B96" s="71"/>
      <c r="C96" s="71"/>
      <c r="D96" s="71"/>
      <c r="E96" s="10"/>
      <c r="F96" s="71"/>
      <c r="G96" s="71"/>
      <c r="H96" s="71"/>
      <c r="I96" s="71"/>
      <c r="J96" s="71"/>
      <c r="K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96"/>
  <sheetViews>
    <sheetView tabSelected="1" zoomScaleNormal="100" workbookViewId="0">
      <selection activeCell="I51" sqref="I51"/>
    </sheetView>
  </sheetViews>
  <sheetFormatPr baseColWidth="10" defaultColWidth="9.1640625" defaultRowHeight="14" x14ac:dyDescent="0.15"/>
  <cols>
    <col min="1" max="1" width="13.6640625" style="9" customWidth="1"/>
    <col min="2" max="4" width="13.6640625" style="8" customWidth="1"/>
    <col min="5" max="5" width="13.6640625" style="9" customWidth="1"/>
    <col min="6" max="10" width="13.6640625" style="8" customWidth="1"/>
    <col min="11" max="11" width="9.33203125" style="9" bestFit="1" customWidth="1"/>
    <col min="12" max="12" width="9.1640625" style="10"/>
    <col min="13" max="13" width="14" style="9" customWidth="1"/>
    <col min="14" max="16384" width="9.1640625" style="9"/>
  </cols>
  <sheetData>
    <row r="1" spans="1:256" s="11" customFormat="1" ht="16" x14ac:dyDescent="0.2">
      <c r="A1" s="7" t="s">
        <v>35</v>
      </c>
      <c r="B1" s="8"/>
      <c r="C1" s="12"/>
      <c r="D1" s="12"/>
      <c r="E1" s="13"/>
      <c r="F1" s="12"/>
      <c r="G1" s="12"/>
      <c r="H1" s="14"/>
      <c r="I1" s="14" t="s">
        <v>0</v>
      </c>
      <c r="J1" s="15">
        <v>43634</v>
      </c>
      <c r="K1" s="9" t="s">
        <v>28</v>
      </c>
      <c r="L1" s="16"/>
    </row>
    <row r="2" spans="1:256" s="11" customFormat="1" ht="16" x14ac:dyDescent="0.2">
      <c r="B2" s="12"/>
      <c r="C2" s="12"/>
      <c r="D2" s="12"/>
      <c r="E2" s="13"/>
      <c r="F2" s="12"/>
      <c r="G2" s="12"/>
      <c r="H2" s="14"/>
      <c r="I2" s="14" t="s">
        <v>32</v>
      </c>
      <c r="J2" s="15">
        <v>43634</v>
      </c>
      <c r="K2" s="9" t="s">
        <v>28</v>
      </c>
      <c r="L2" s="16"/>
    </row>
    <row r="3" spans="1:256" s="11" customFormat="1" ht="16" x14ac:dyDescent="0.2">
      <c r="A3" s="9" t="s">
        <v>27</v>
      </c>
      <c r="B3" s="12"/>
      <c r="C3" s="12"/>
      <c r="D3" s="12"/>
      <c r="E3" s="13"/>
      <c r="F3" s="12"/>
      <c r="G3" s="12"/>
      <c r="H3" s="17"/>
      <c r="I3" s="17"/>
      <c r="J3" s="18"/>
      <c r="L3" s="16"/>
    </row>
    <row r="4" spans="1:256" ht="16" x14ac:dyDescent="0.2">
      <c r="A4" s="9" t="s">
        <v>31</v>
      </c>
      <c r="B4" s="12"/>
      <c r="C4" s="19"/>
      <c r="D4" s="19"/>
      <c r="E4" s="20"/>
      <c r="F4" s="19"/>
      <c r="G4" s="19"/>
      <c r="H4" s="21"/>
      <c r="I4" s="21"/>
      <c r="J4" s="21"/>
      <c r="L4" s="22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spans="1:256" x14ac:dyDescent="0.15">
      <c r="B5" s="19"/>
      <c r="C5" s="19"/>
      <c r="D5" s="19"/>
      <c r="E5" s="20"/>
      <c r="F5" s="19"/>
      <c r="G5" s="19"/>
      <c r="H5" s="21"/>
      <c r="I5" s="21"/>
      <c r="J5" s="21"/>
      <c r="L5" s="22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spans="1:256" ht="15" thickBot="1" x14ac:dyDescent="0.2">
      <c r="B6" s="19"/>
      <c r="C6" s="19"/>
      <c r="D6" s="19"/>
      <c r="E6" s="20"/>
      <c r="F6" s="19"/>
      <c r="G6" s="19"/>
      <c r="H6" s="21"/>
      <c r="I6" s="21"/>
      <c r="J6" s="21"/>
      <c r="L6" s="22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spans="1:256" ht="15" thickBot="1" x14ac:dyDescent="0.2">
      <c r="A7" s="23" t="s">
        <v>15</v>
      </c>
      <c r="B7" s="25" t="s">
        <v>32</v>
      </c>
      <c r="C7" s="25" t="s">
        <v>0</v>
      </c>
      <c r="D7" s="25" t="s">
        <v>1</v>
      </c>
      <c r="E7" s="26" t="s">
        <v>11</v>
      </c>
      <c r="F7" s="25" t="s">
        <v>32</v>
      </c>
      <c r="G7" s="25" t="s">
        <v>0</v>
      </c>
      <c r="H7" s="27" t="s">
        <v>1</v>
      </c>
      <c r="I7" s="28" t="s">
        <v>2</v>
      </c>
      <c r="J7" s="29"/>
    </row>
    <row r="8" spans="1:256" x14ac:dyDescent="0.15">
      <c r="A8" s="30" t="s">
        <v>19</v>
      </c>
      <c r="B8" s="32">
        <v>23.698282241821289</v>
      </c>
      <c r="C8" s="32">
        <v>14.489972114562988</v>
      </c>
      <c r="D8" s="33">
        <f t="shared" ref="D8:D11" si="0">B8-C8</f>
        <v>9.2083101272583008</v>
      </c>
      <c r="E8" s="34" t="s">
        <v>23</v>
      </c>
      <c r="F8" s="32">
        <v>23.548303604125977</v>
      </c>
      <c r="G8" s="32">
        <v>14.513107299804688</v>
      </c>
      <c r="H8" s="35">
        <f t="shared" ref="H8:H10" si="1">F8-G8</f>
        <v>9.0351963043212891</v>
      </c>
      <c r="I8" s="36">
        <f>H8-$D$12</f>
        <v>-0.14393067359924316</v>
      </c>
      <c r="J8" s="37">
        <f t="shared" ref="J8:J10" si="2">POWER(2,-I8)</f>
        <v>1.1049113887761288</v>
      </c>
    </row>
    <row r="9" spans="1:256" x14ac:dyDescent="0.15">
      <c r="A9" s="38" t="s">
        <v>20</v>
      </c>
      <c r="B9" s="40">
        <v>23.947843551635742</v>
      </c>
      <c r="C9" s="40">
        <v>14.469623565673828</v>
      </c>
      <c r="D9" s="41">
        <f t="shared" si="0"/>
        <v>9.4782199859619141</v>
      </c>
      <c r="E9" s="42" t="s">
        <v>24</v>
      </c>
      <c r="F9" s="40">
        <v>23.267086029052734</v>
      </c>
      <c r="G9" s="40">
        <v>14.493756294250488</v>
      </c>
      <c r="H9" s="43">
        <f t="shared" si="1"/>
        <v>8.7733297348022461</v>
      </c>
      <c r="I9" s="44">
        <f>H9-$D$12</f>
        <v>-0.40579724311828613</v>
      </c>
      <c r="J9" s="45">
        <f t="shared" si="2"/>
        <v>1.3248208131657246</v>
      </c>
    </row>
    <row r="10" spans="1:256" x14ac:dyDescent="0.15">
      <c r="A10" s="38" t="s">
        <v>21</v>
      </c>
      <c r="B10" s="40">
        <v>23.427444458007812</v>
      </c>
      <c r="C10" s="40">
        <v>14.483951568603516</v>
      </c>
      <c r="D10" s="41">
        <f t="shared" si="0"/>
        <v>8.9434928894042969</v>
      </c>
      <c r="E10" s="42" t="s">
        <v>25</v>
      </c>
      <c r="F10" s="40">
        <v>23.822202682495117</v>
      </c>
      <c r="G10" s="40">
        <v>14.489072799682617</v>
      </c>
      <c r="H10" s="43">
        <f t="shared" si="1"/>
        <v>9.3331298828125</v>
      </c>
      <c r="I10" s="44">
        <f>H10-$D$12</f>
        <v>0.15400290489196777</v>
      </c>
      <c r="J10" s="45">
        <f t="shared" si="2"/>
        <v>0.89875331695351668</v>
      </c>
    </row>
    <row r="11" spans="1:256" ht="15" thickBot="1" x14ac:dyDescent="0.2">
      <c r="A11" s="46" t="s">
        <v>22</v>
      </c>
      <c r="B11" s="48">
        <v>23.611606597900391</v>
      </c>
      <c r="C11" s="48">
        <v>14.525121688842773</v>
      </c>
      <c r="D11" s="49">
        <f t="shared" si="0"/>
        <v>9.0864849090576172</v>
      </c>
      <c r="E11" s="50" t="s">
        <v>26</v>
      </c>
      <c r="F11" s="48">
        <v>23.831193923950195</v>
      </c>
      <c r="G11" s="48">
        <v>14.532068252563477</v>
      </c>
      <c r="H11" s="51">
        <f t="shared" ref="H11" si="3">F11-G11</f>
        <v>9.2991256713867188</v>
      </c>
      <c r="I11" s="52">
        <f>H11-$D$12</f>
        <v>0.11999869346618652</v>
      </c>
      <c r="J11" s="53">
        <f t="shared" ref="J11" si="4">POWER(2,-I11)</f>
        <v>0.92018848396580344</v>
      </c>
    </row>
    <row r="12" spans="1:256" x14ac:dyDescent="0.15">
      <c r="A12" s="54" t="s">
        <v>3</v>
      </c>
      <c r="B12" s="36">
        <f>AVERAGE(B8:B11)</f>
        <v>23.671294212341309</v>
      </c>
      <c r="C12" s="36">
        <f>AVERAGE(C8:C11)</f>
        <v>14.492167234420776</v>
      </c>
      <c r="D12" s="36">
        <f>AVERAGE(D8:D11)</f>
        <v>9.1791269779205322</v>
      </c>
      <c r="E12" s="55" t="s">
        <v>3</v>
      </c>
      <c r="F12" s="36">
        <f>AVERAGE(F8:F11)</f>
        <v>23.617196559906006</v>
      </c>
      <c r="G12" s="36">
        <f>AVERAGE(G8:G11)</f>
        <v>14.507001161575317</v>
      </c>
      <c r="H12" s="36">
        <f>AVERAGE(H8:H11)</f>
        <v>9.1101953983306885</v>
      </c>
      <c r="I12" s="36">
        <f>AVERAGE(I8:I11)</f>
        <v>-6.893157958984375E-2</v>
      </c>
      <c r="J12" s="83">
        <f>AVERAGE(J8:J11)</f>
        <v>1.0621685007152935</v>
      </c>
      <c r="K12" s="57"/>
    </row>
    <row r="13" spans="1:256" x14ac:dyDescent="0.15">
      <c r="A13" s="58" t="s">
        <v>4</v>
      </c>
      <c r="B13" s="44">
        <f>MEDIAN(B8:B11)</f>
        <v>23.65494441986084</v>
      </c>
      <c r="C13" s="44">
        <f>MEDIAN(C8:C11)</f>
        <v>14.486961841583252</v>
      </c>
      <c r="D13" s="44">
        <f>MEDIAN(D8:D11)</f>
        <v>9.147397518157959</v>
      </c>
      <c r="E13" s="59" t="s">
        <v>4</v>
      </c>
      <c r="F13" s="44">
        <f>MEDIAN(F8:F11)</f>
        <v>23.685253143310547</v>
      </c>
      <c r="G13" s="44">
        <f>MEDIAN(G8:G11)</f>
        <v>14.503431797027588</v>
      </c>
      <c r="H13" s="44">
        <f>MEDIAN(H8:H11)</f>
        <v>9.1671609878540039</v>
      </c>
      <c r="I13" s="44">
        <f>MEDIAN(I8:I11)</f>
        <v>-1.196599006652832E-2</v>
      </c>
      <c r="J13" s="3">
        <f>MEDIAN(J8:J11)</f>
        <v>1.012549936370966</v>
      </c>
    </row>
    <row r="14" spans="1:256" ht="15" thickBot="1" x14ac:dyDescent="0.2">
      <c r="A14" s="60" t="s">
        <v>5</v>
      </c>
      <c r="B14" s="52">
        <f>STDEV(B8:B11)</f>
        <v>0.21620453649692778</v>
      </c>
      <c r="C14" s="52">
        <f>STDEV(C8:C11)</f>
        <v>2.3569251033458652E-2</v>
      </c>
      <c r="D14" s="52">
        <f>STDEV(D8:D11)</f>
        <v>0.22687313654594921</v>
      </c>
      <c r="E14" s="61" t="s">
        <v>5</v>
      </c>
      <c r="F14" s="52">
        <f>STDEV(F8:F11)</f>
        <v>0.26779719023130905</v>
      </c>
      <c r="G14" s="52">
        <f>STDEV(G8:G11)</f>
        <v>1.9684991281792807E-2</v>
      </c>
      <c r="H14" s="52">
        <f>STDEV(H8:H11)</f>
        <v>0.26108604700040028</v>
      </c>
      <c r="I14" s="52">
        <f>STDEV(I8:I11)</f>
        <v>0.26108604700040028</v>
      </c>
      <c r="J14" s="4">
        <f>STDEV(J8:J11)</f>
        <v>0.19805389767722295</v>
      </c>
    </row>
    <row r="15" spans="1:256" x14ac:dyDescent="0.15">
      <c r="A15" s="62"/>
      <c r="B15" s="63" t="s">
        <v>6</v>
      </c>
      <c r="C15" s="63"/>
      <c r="D15" s="63"/>
      <c r="E15" s="62"/>
      <c r="F15" s="14"/>
      <c r="G15" s="14"/>
      <c r="H15" s="14"/>
      <c r="I15" s="14"/>
      <c r="J15" s="14">
        <f>J14/(SQRT(4))</f>
        <v>9.9026948838611475E-2</v>
      </c>
    </row>
    <row r="16" spans="1:256" ht="15" thickBot="1" x14ac:dyDescent="0.2">
      <c r="A16" s="64" t="s">
        <v>32</v>
      </c>
      <c r="B16" s="65">
        <f>TTEST(B8:B11,F8:F11,2,2)</f>
        <v>0.76389367709359868</v>
      </c>
      <c r="C16" s="63"/>
      <c r="D16" s="63"/>
      <c r="E16" s="67"/>
      <c r="F16" s="71"/>
      <c r="G16" s="66"/>
    </row>
    <row r="17" spans="1:256" x14ac:dyDescent="0.15">
      <c r="A17" s="64" t="s">
        <v>0</v>
      </c>
      <c r="B17" s="65">
        <f>TTEST(C8:C11,G8:G11,2,2)</f>
        <v>0.37129752681297834</v>
      </c>
      <c r="C17" s="63"/>
      <c r="D17" s="67"/>
      <c r="E17" s="66"/>
      <c r="F17" s="66"/>
      <c r="H17" s="68"/>
      <c r="I17" s="69" t="s">
        <v>0</v>
      </c>
      <c r="J17" s="70" t="s">
        <v>32</v>
      </c>
    </row>
    <row r="18" spans="1:256" x14ac:dyDescent="0.15">
      <c r="A18" s="64" t="s">
        <v>7</v>
      </c>
      <c r="B18" s="84">
        <f>TTEST(D8:D11,H8:H11,2,2)</f>
        <v>0.70400028619994104</v>
      </c>
      <c r="C18" s="63"/>
      <c r="D18" s="63"/>
      <c r="F18" s="71"/>
      <c r="G18" s="72"/>
      <c r="H18" s="73" t="s">
        <v>10</v>
      </c>
      <c r="I18" s="44">
        <v>35.838993072509766</v>
      </c>
      <c r="J18" s="3" t="s">
        <v>29</v>
      </c>
    </row>
    <row r="19" spans="1:256" ht="15" thickBot="1" x14ac:dyDescent="0.2">
      <c r="A19" s="75" t="s">
        <v>8</v>
      </c>
      <c r="B19" s="19">
        <f>POWER(-(-I12-I14),2)</f>
        <v>3.6923339345834631E-2</v>
      </c>
      <c r="C19" s="19"/>
      <c r="D19" s="63"/>
      <c r="E19" s="62"/>
      <c r="F19" s="72"/>
      <c r="G19" s="72"/>
      <c r="H19" s="76" t="s">
        <v>10</v>
      </c>
      <c r="I19" s="52">
        <v>28.552375793457031</v>
      </c>
      <c r="J19" s="4" t="s">
        <v>29</v>
      </c>
    </row>
    <row r="20" spans="1:256" x14ac:dyDescent="0.15">
      <c r="A20" s="75" t="s">
        <v>9</v>
      </c>
      <c r="B20" s="19">
        <f>POWER(2,-I12)</f>
        <v>1.0489395800010513</v>
      </c>
      <c r="C20" s="19"/>
      <c r="D20" s="63"/>
      <c r="E20" s="62"/>
      <c r="F20" s="72"/>
      <c r="G20" s="72"/>
      <c r="H20" s="71"/>
      <c r="I20" s="71"/>
    </row>
    <row r="21" spans="1:256" x14ac:dyDescent="0.15">
      <c r="A21" s="75"/>
      <c r="B21" s="19"/>
      <c r="C21" s="19"/>
      <c r="D21" s="63"/>
      <c r="E21" s="62"/>
      <c r="F21" s="72"/>
      <c r="G21" s="72"/>
      <c r="H21" s="71"/>
      <c r="I21" s="71"/>
    </row>
    <row r="22" spans="1:256" ht="15" thickBot="1" x14ac:dyDescent="0.2">
      <c r="A22" s="67"/>
      <c r="B22" s="57"/>
      <c r="C22" s="57"/>
      <c r="D22" s="57"/>
      <c r="E22" s="67"/>
      <c r="F22" s="57"/>
      <c r="G22" s="57"/>
      <c r="H22" s="57"/>
      <c r="I22" s="57"/>
      <c r="J22" s="78"/>
      <c r="K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</row>
    <row r="23" spans="1:256" ht="15" thickBot="1" x14ac:dyDescent="0.2">
      <c r="A23" s="26" t="s">
        <v>16</v>
      </c>
      <c r="B23" s="25" t="s">
        <v>32</v>
      </c>
      <c r="C23" s="25" t="s">
        <v>0</v>
      </c>
      <c r="D23" s="25" t="s">
        <v>1</v>
      </c>
      <c r="E23" s="26" t="s">
        <v>12</v>
      </c>
      <c r="F23" s="25" t="s">
        <v>32</v>
      </c>
      <c r="G23" s="25" t="s">
        <v>0</v>
      </c>
      <c r="H23" s="27" t="s">
        <v>1</v>
      </c>
      <c r="I23" s="28" t="s">
        <v>2</v>
      </c>
      <c r="J23" s="29"/>
    </row>
    <row r="24" spans="1:256" x14ac:dyDescent="0.15">
      <c r="A24" s="30" t="s">
        <v>19</v>
      </c>
      <c r="B24" s="32">
        <v>23.649927139282227</v>
      </c>
      <c r="C24" s="32">
        <v>14.562777519226074</v>
      </c>
      <c r="D24" s="33">
        <f t="shared" ref="D24:D27" si="5">B24-C24</f>
        <v>9.0871496200561523</v>
      </c>
      <c r="E24" s="34" t="s">
        <v>23</v>
      </c>
      <c r="F24" s="32">
        <v>24.60908317565918</v>
      </c>
      <c r="G24" s="32">
        <v>14.746505737304688</v>
      </c>
      <c r="H24" s="36">
        <f t="shared" ref="H24:H27" si="6">F24-G24</f>
        <v>9.8625774383544922</v>
      </c>
      <c r="I24" s="36">
        <f>H24-$D$28</f>
        <v>0.33918452262878418</v>
      </c>
      <c r="J24" s="37">
        <f t="shared" ref="J24:J27" si="7">POWER(2,-I24)</f>
        <v>0.79048800566287714</v>
      </c>
    </row>
    <row r="25" spans="1:256" x14ac:dyDescent="0.15">
      <c r="A25" s="38" t="s">
        <v>20</v>
      </c>
      <c r="B25" s="40">
        <v>24.008491516113281</v>
      </c>
      <c r="C25" s="40">
        <v>14.59733772277832</v>
      </c>
      <c r="D25" s="41">
        <f t="shared" si="5"/>
        <v>9.4111537933349609</v>
      </c>
      <c r="E25" s="42" t="s">
        <v>24</v>
      </c>
      <c r="F25" s="40">
        <v>24.40321159362793</v>
      </c>
      <c r="G25" s="40">
        <v>14.70905876159668</v>
      </c>
      <c r="H25" s="44">
        <f t="shared" si="6"/>
        <v>9.69415283203125</v>
      </c>
      <c r="I25" s="44">
        <f>H25-$D$28</f>
        <v>0.17075991630554199</v>
      </c>
      <c r="J25" s="45">
        <f t="shared" si="7"/>
        <v>0.88837462092623898</v>
      </c>
    </row>
    <row r="26" spans="1:256" x14ac:dyDescent="0.15">
      <c r="A26" s="38" t="s">
        <v>21</v>
      </c>
      <c r="B26" s="40">
        <v>24.419233322143555</v>
      </c>
      <c r="C26" s="40">
        <v>14.691100120544434</v>
      </c>
      <c r="D26" s="41">
        <f t="shared" si="5"/>
        <v>9.7281332015991211</v>
      </c>
      <c r="E26" s="42" t="s">
        <v>25</v>
      </c>
      <c r="F26" s="40">
        <v>25.950469970703125</v>
      </c>
      <c r="G26" s="40">
        <v>14.938422203063965</v>
      </c>
      <c r="H26" s="44">
        <f t="shared" si="6"/>
        <v>11.01204776763916</v>
      </c>
      <c r="I26" s="44">
        <f>H26-$D$28</f>
        <v>1.4886548519134521</v>
      </c>
      <c r="J26" s="45">
        <f t="shared" si="7"/>
        <v>0.3563446446711715</v>
      </c>
    </row>
    <row r="27" spans="1:256" ht="15" thickBot="1" x14ac:dyDescent="0.2">
      <c r="A27" s="46" t="s">
        <v>22</v>
      </c>
      <c r="B27" s="48">
        <v>24.509136199951172</v>
      </c>
      <c r="C27" s="48">
        <v>14.642001152038574</v>
      </c>
      <c r="D27" s="49">
        <f t="shared" si="5"/>
        <v>9.8671350479125977</v>
      </c>
      <c r="E27" s="50" t="s">
        <v>26</v>
      </c>
      <c r="F27" s="48">
        <v>25.133829116821289</v>
      </c>
      <c r="G27" s="48">
        <v>14.828486442565918</v>
      </c>
      <c r="H27" s="52">
        <f t="shared" si="6"/>
        <v>10.305342674255371</v>
      </c>
      <c r="I27" s="52">
        <f>H27-$D$28</f>
        <v>0.78194975852966309</v>
      </c>
      <c r="J27" s="53">
        <f t="shared" si="7"/>
        <v>0.58158027379932076</v>
      </c>
    </row>
    <row r="28" spans="1:256" x14ac:dyDescent="0.15">
      <c r="A28" s="54" t="s">
        <v>3</v>
      </c>
      <c r="B28" s="36">
        <f>AVERAGE(B24:B27)</f>
        <v>24.146697044372559</v>
      </c>
      <c r="C28" s="36">
        <f>AVERAGE(C24:C27)</f>
        <v>14.623304128646851</v>
      </c>
      <c r="D28" s="36">
        <f>AVERAGE(D24:D27)</f>
        <v>9.523392915725708</v>
      </c>
      <c r="E28" s="55" t="s">
        <v>3</v>
      </c>
      <c r="F28" s="36">
        <f>AVERAGE(F24:F27)</f>
        <v>25.024148464202881</v>
      </c>
      <c r="G28" s="36">
        <f>AVERAGE(G24:G27)</f>
        <v>14.805618286132812</v>
      </c>
      <c r="H28" s="36">
        <f>AVERAGE(H24:H27)</f>
        <v>10.218530178070068</v>
      </c>
      <c r="I28" s="36">
        <f>AVERAGE(I24:I27)</f>
        <v>0.69513726234436035</v>
      </c>
      <c r="J28" s="83">
        <f>AVERAGE(J24:J27)</f>
        <v>0.65419688626490213</v>
      </c>
      <c r="K28" s="57"/>
    </row>
    <row r="29" spans="1:256" x14ac:dyDescent="0.15">
      <c r="A29" s="58" t="s">
        <v>4</v>
      </c>
      <c r="B29" s="44">
        <f>MEDIAN(B24:B27)</f>
        <v>24.213862419128418</v>
      </c>
      <c r="C29" s="44">
        <f>MEDIAN(C24:C27)</f>
        <v>14.619669437408447</v>
      </c>
      <c r="D29" s="44">
        <f>MEDIAN(D24:D27)</f>
        <v>9.569643497467041</v>
      </c>
      <c r="E29" s="59" t="s">
        <v>4</v>
      </c>
      <c r="F29" s="44">
        <f>MEDIAN(F24:F27)</f>
        <v>24.871456146240234</v>
      </c>
      <c r="G29" s="44">
        <f>MEDIAN(G24:G27)</f>
        <v>14.787496089935303</v>
      </c>
      <c r="H29" s="44">
        <f>MEDIAN(H24:H27)</f>
        <v>10.083960056304932</v>
      </c>
      <c r="I29" s="44">
        <f>MEDIAN(I24:I27)</f>
        <v>0.56056714057922363</v>
      </c>
      <c r="J29" s="3">
        <f>MEDIAN(J24:J27)</f>
        <v>0.68603413973109895</v>
      </c>
    </row>
    <row r="30" spans="1:256" ht="15" thickBot="1" x14ac:dyDescent="0.2">
      <c r="A30" s="60" t="s">
        <v>5</v>
      </c>
      <c r="B30" s="52">
        <f>STDEV(B24:B27)</f>
        <v>0.39645061518541885</v>
      </c>
      <c r="C30" s="52">
        <f>STDEV(C24:C27)</f>
        <v>5.5628529499386251E-2</v>
      </c>
      <c r="D30" s="52">
        <f>STDEV(D24:D27)</f>
        <v>0.34784243162270878</v>
      </c>
      <c r="E30" s="61" t="s">
        <v>5</v>
      </c>
      <c r="F30" s="52">
        <f>STDEV(F24:F27)</f>
        <v>0.68991380378444411</v>
      </c>
      <c r="G30" s="52">
        <f>STDEV(G24:G27)</f>
        <v>0.10161671145126161</v>
      </c>
      <c r="H30" s="52">
        <f>STDEV(H24:H27)</f>
        <v>0.58846708443752516</v>
      </c>
      <c r="I30" s="52">
        <f>STDEV(I24:I27)</f>
        <v>0.58846708443752516</v>
      </c>
      <c r="J30" s="4">
        <f>STDEV(J24:J27)</f>
        <v>0.23622278387591</v>
      </c>
    </row>
    <row r="31" spans="1:256" x14ac:dyDescent="0.15">
      <c r="A31" s="62"/>
      <c r="B31" s="63" t="s">
        <v>6</v>
      </c>
      <c r="C31" s="63"/>
      <c r="D31" s="63"/>
      <c r="E31" s="62"/>
      <c r="F31" s="63"/>
      <c r="G31" s="63"/>
      <c r="H31" s="63"/>
      <c r="I31" s="63"/>
      <c r="J31" s="14">
        <f>J30/(SQRT(4))</f>
        <v>0.118111391937955</v>
      </c>
    </row>
    <row r="32" spans="1:256" x14ac:dyDescent="0.15">
      <c r="A32" s="64" t="s">
        <v>32</v>
      </c>
      <c r="B32" s="65">
        <f>TTEST(B24:B27,F24:F27,2,2)</f>
        <v>6.9577348677132819E-2</v>
      </c>
      <c r="C32" s="63"/>
      <c r="D32" s="67"/>
      <c r="E32" s="66"/>
      <c r="F32" s="66"/>
      <c r="G32" s="71"/>
    </row>
    <row r="33" spans="1:256" x14ac:dyDescent="0.15">
      <c r="A33" s="64" t="s">
        <v>0</v>
      </c>
      <c r="B33" s="65">
        <f>TTEST(C24:C27,G24:G27,2,2)</f>
        <v>1.9877602335531434E-2</v>
      </c>
      <c r="C33" s="63"/>
      <c r="D33" s="67"/>
      <c r="E33" s="66"/>
      <c r="F33" s="66"/>
    </row>
    <row r="34" spans="1:256" x14ac:dyDescent="0.15">
      <c r="A34" s="64" t="s">
        <v>7</v>
      </c>
      <c r="B34" s="84">
        <f>TTEST(D24:D27,H24:H27,2,2)</f>
        <v>8.8198362429622673E-2</v>
      </c>
      <c r="C34" s="63"/>
      <c r="D34" s="63"/>
      <c r="F34" s="71"/>
      <c r="G34" s="72"/>
      <c r="H34" s="57"/>
      <c r="I34" s="57"/>
    </row>
    <row r="35" spans="1:256" x14ac:dyDescent="0.15">
      <c r="A35" s="75" t="s">
        <v>8</v>
      </c>
      <c r="B35" s="19">
        <f>POWER(-(-I28-I30),2)</f>
        <v>1.6476401190773506</v>
      </c>
      <c r="C35" s="19"/>
      <c r="D35" s="63"/>
      <c r="E35" s="62"/>
      <c r="F35" s="72"/>
      <c r="G35" s="72"/>
      <c r="H35" s="71"/>
      <c r="I35" s="71"/>
    </row>
    <row r="36" spans="1:256" x14ac:dyDescent="0.15">
      <c r="A36" s="75" t="s">
        <v>9</v>
      </c>
      <c r="B36" s="19">
        <f>POWER(2,-I28)</f>
        <v>0.61765055063717345</v>
      </c>
      <c r="C36" s="19"/>
      <c r="D36" s="63"/>
      <c r="E36" s="62"/>
      <c r="F36" s="72"/>
      <c r="G36" s="72"/>
      <c r="H36" s="71"/>
      <c r="I36" s="71"/>
    </row>
    <row r="37" spans="1:256" x14ac:dyDescent="0.15">
      <c r="A37" s="75"/>
      <c r="B37" s="19"/>
      <c r="C37" s="19"/>
      <c r="D37" s="63"/>
      <c r="E37" s="62"/>
      <c r="F37" s="72"/>
      <c r="G37" s="72"/>
      <c r="H37" s="71"/>
      <c r="I37" s="71"/>
    </row>
    <row r="38" spans="1:256" ht="15" thickBot="1" x14ac:dyDescent="0.2">
      <c r="A38" s="67"/>
      <c r="B38" s="57"/>
      <c r="C38" s="57"/>
      <c r="D38" s="57"/>
      <c r="E38" s="67"/>
      <c r="F38" s="57"/>
      <c r="G38" s="57"/>
      <c r="H38" s="57"/>
      <c r="I38" s="57"/>
      <c r="J38" s="71"/>
      <c r="K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pans="1:256" ht="15" thickBot="1" x14ac:dyDescent="0.2">
      <c r="A39" s="26" t="s">
        <v>17</v>
      </c>
      <c r="B39" s="25" t="s">
        <v>32</v>
      </c>
      <c r="C39" s="25" t="s">
        <v>0</v>
      </c>
      <c r="D39" s="25" t="s">
        <v>1</v>
      </c>
      <c r="E39" s="26" t="s">
        <v>13</v>
      </c>
      <c r="F39" s="25" t="s">
        <v>32</v>
      </c>
      <c r="G39" s="25" t="s">
        <v>0</v>
      </c>
      <c r="H39" s="27" t="s">
        <v>1</v>
      </c>
      <c r="I39" s="28" t="s">
        <v>2</v>
      </c>
      <c r="J39" s="29"/>
    </row>
    <row r="40" spans="1:256" x14ac:dyDescent="0.15">
      <c r="A40" s="80" t="s">
        <v>19</v>
      </c>
      <c r="B40" s="32">
        <v>24.605972290039062</v>
      </c>
      <c r="C40" s="32">
        <v>14.800261497497559</v>
      </c>
      <c r="D40" s="33">
        <f t="shared" ref="D40:D43" si="8">B40-C40</f>
        <v>9.8057107925415039</v>
      </c>
      <c r="E40" s="34" t="s">
        <v>23</v>
      </c>
      <c r="F40" s="32"/>
      <c r="G40" s="32"/>
      <c r="H40" s="35"/>
      <c r="I40" s="36"/>
      <c r="J40" s="37"/>
    </row>
    <row r="41" spans="1:256" x14ac:dyDescent="0.15">
      <c r="A41" s="81" t="s">
        <v>20</v>
      </c>
      <c r="B41" s="40">
        <v>24.621862411499023</v>
      </c>
      <c r="C41" s="40">
        <v>14.591418266296387</v>
      </c>
      <c r="D41" s="41">
        <f t="shared" si="8"/>
        <v>10.030444145202637</v>
      </c>
      <c r="E41" s="42" t="s">
        <v>24</v>
      </c>
      <c r="F41" s="40">
        <v>24.406715393066406</v>
      </c>
      <c r="G41" s="40">
        <v>14.654366493225098</v>
      </c>
      <c r="H41" s="43">
        <f t="shared" ref="H41:H43" si="9">F41-G41</f>
        <v>9.7523488998413086</v>
      </c>
      <c r="I41" s="44">
        <f>H41-$D$44</f>
        <v>-0.17491316795349121</v>
      </c>
      <c r="J41" s="45">
        <f t="shared" ref="J41:J43" si="10">POWER(2,-I41)</f>
        <v>1.1288964574320208</v>
      </c>
    </row>
    <row r="42" spans="1:256" x14ac:dyDescent="0.15">
      <c r="A42" s="81" t="s">
        <v>21</v>
      </c>
      <c r="B42" s="40">
        <v>24.459007263183594</v>
      </c>
      <c r="C42" s="40">
        <v>14.694487571716309</v>
      </c>
      <c r="D42" s="41">
        <f t="shared" si="8"/>
        <v>9.7645196914672852</v>
      </c>
      <c r="E42" s="42" t="s">
        <v>25</v>
      </c>
      <c r="F42" s="40">
        <v>25.036170959472656</v>
      </c>
      <c r="G42" s="40">
        <v>15.118462562561035</v>
      </c>
      <c r="H42" s="43">
        <f t="shared" si="9"/>
        <v>9.9177083969116211</v>
      </c>
      <c r="I42" s="44">
        <f>H42-$D$44</f>
        <v>-9.5536708831787109E-3</v>
      </c>
      <c r="J42" s="45">
        <f t="shared" si="10"/>
        <v>1.0066440746203051</v>
      </c>
    </row>
    <row r="43" spans="1:256" ht="15" thickBot="1" x14ac:dyDescent="0.2">
      <c r="A43" s="82" t="s">
        <v>22</v>
      </c>
      <c r="B43" s="48">
        <v>24.756494522094727</v>
      </c>
      <c r="C43" s="48">
        <v>14.648120880126953</v>
      </c>
      <c r="D43" s="49">
        <f t="shared" si="8"/>
        <v>10.108373641967773</v>
      </c>
      <c r="E43" s="50" t="s">
        <v>26</v>
      </c>
      <c r="F43" s="48">
        <v>24.317052841186523</v>
      </c>
      <c r="G43" s="48">
        <v>14.762609481811523</v>
      </c>
      <c r="H43" s="51">
        <f t="shared" si="9"/>
        <v>9.554443359375</v>
      </c>
      <c r="I43" s="52">
        <f>H43-$D$44</f>
        <v>-0.3728187084197998</v>
      </c>
      <c r="J43" s="53">
        <f t="shared" si="10"/>
        <v>1.2948802717123773</v>
      </c>
    </row>
    <row r="44" spans="1:256" x14ac:dyDescent="0.15">
      <c r="A44" s="54" t="s">
        <v>3</v>
      </c>
      <c r="B44" s="36">
        <f>AVERAGE(B40:B43)</f>
        <v>24.610834121704102</v>
      </c>
      <c r="C44" s="36">
        <f>AVERAGE(C40:C43)</f>
        <v>14.683572053909302</v>
      </c>
      <c r="D44" s="36">
        <f>AVERAGE(D40:D43)</f>
        <v>9.9272620677947998</v>
      </c>
      <c r="E44" s="55" t="s">
        <v>3</v>
      </c>
      <c r="F44" s="36">
        <f>AVERAGE(F40:F43)</f>
        <v>24.586646397908527</v>
      </c>
      <c r="G44" s="36">
        <f>AVERAGE(G40:G43)</f>
        <v>14.845146179199219</v>
      </c>
      <c r="H44" s="36">
        <f>AVERAGE(H40:H43)</f>
        <v>9.7415002187093105</v>
      </c>
      <c r="I44" s="36">
        <f>AVERAGE(I40:I43)</f>
        <v>-0.1857618490854899</v>
      </c>
      <c r="J44" s="83">
        <f>AVERAGE(J40:J43)</f>
        <v>1.1434736012549012</v>
      </c>
      <c r="K44" s="57"/>
    </row>
    <row r="45" spans="1:256" x14ac:dyDescent="0.15">
      <c r="A45" s="58" t="s">
        <v>4</v>
      </c>
      <c r="B45" s="44">
        <f>MEDIAN(B40:B43)</f>
        <v>24.613917350769043</v>
      </c>
      <c r="C45" s="44">
        <f>MEDIAN(C40:C43)</f>
        <v>14.671304225921631</v>
      </c>
      <c r="D45" s="44">
        <f>MEDIAN(D40:D43)</f>
        <v>9.9180774688720703</v>
      </c>
      <c r="E45" s="59" t="s">
        <v>4</v>
      </c>
      <c r="F45" s="44">
        <f>MEDIAN(F40:F43)</f>
        <v>24.406715393066406</v>
      </c>
      <c r="G45" s="44">
        <f>MEDIAN(G40:G43)</f>
        <v>14.762609481811523</v>
      </c>
      <c r="H45" s="44">
        <f>MEDIAN(H40:H43)</f>
        <v>9.7523488998413086</v>
      </c>
      <c r="I45" s="44">
        <f>MEDIAN(I40:I43)</f>
        <v>-0.17491316795349121</v>
      </c>
      <c r="J45" s="3">
        <f>MEDIAN(J40:J43)</f>
        <v>1.1288964574320208</v>
      </c>
    </row>
    <row r="46" spans="1:256" ht="15" thickBot="1" x14ac:dyDescent="0.2">
      <c r="A46" s="60" t="s">
        <v>5</v>
      </c>
      <c r="B46" s="52">
        <f>STDEV(B40:B43)</f>
        <v>0.12167389173949553</v>
      </c>
      <c r="C46" s="52">
        <f>STDEV(C40:C43)</f>
        <v>8.8477268394928407E-2</v>
      </c>
      <c r="D46" s="52">
        <f>STDEV(D40:D43)</f>
        <v>0.16803544959922226</v>
      </c>
      <c r="E46" s="61" t="s">
        <v>5</v>
      </c>
      <c r="F46" s="52">
        <f>STDEV(F40:F43)</f>
        <v>0.39187254546531969</v>
      </c>
      <c r="G46" s="52">
        <f>STDEV(G40:G43)</f>
        <v>0.24280757855762619</v>
      </c>
      <c r="H46" s="52">
        <f>STDEV(H40:H43)</f>
        <v>0.18187534820818493</v>
      </c>
      <c r="I46" s="52">
        <f>STDEV(I40:I43)</f>
        <v>0.18187534820818496</v>
      </c>
      <c r="J46" s="4">
        <f>STDEV(J40:J43)</f>
        <v>0.14466995600348195</v>
      </c>
    </row>
    <row r="47" spans="1:256" x14ac:dyDescent="0.15">
      <c r="A47" s="62"/>
      <c r="B47" s="63" t="s">
        <v>6</v>
      </c>
      <c r="C47" s="63"/>
      <c r="D47" s="63"/>
      <c r="E47" s="62"/>
      <c r="F47" s="63"/>
      <c r="G47" s="63"/>
      <c r="H47" s="63"/>
      <c r="I47" s="63"/>
      <c r="J47" s="14">
        <f>J46/(SQRT(4))</f>
        <v>7.2334978001740977E-2</v>
      </c>
    </row>
    <row r="48" spans="1:256" x14ac:dyDescent="0.15">
      <c r="A48" s="64" t="s">
        <v>32</v>
      </c>
      <c r="B48" s="65">
        <f>TTEST(B40:B43,F40:F43,2,2)</f>
        <v>0.90958084991745491</v>
      </c>
      <c r="C48" s="63"/>
      <c r="D48" s="63"/>
      <c r="E48" s="63"/>
      <c r="F48" s="63"/>
      <c r="G48" s="63"/>
      <c r="H48" s="63"/>
    </row>
    <row r="49" spans="1:256" x14ac:dyDescent="0.15">
      <c r="A49" s="64" t="s">
        <v>0</v>
      </c>
      <c r="B49" s="65">
        <f>TTEST(C40:C43,G40:G43,2,2)</f>
        <v>0.26394251453072826</v>
      </c>
      <c r="C49" s="63"/>
      <c r="D49" s="67"/>
      <c r="E49" s="66"/>
      <c r="F49" s="66"/>
      <c r="G49" s="71"/>
    </row>
    <row r="50" spans="1:256" x14ac:dyDescent="0.15">
      <c r="A50" s="64" t="s">
        <v>7</v>
      </c>
      <c r="B50" s="84">
        <f>TTEST(D40:D43,H40:H43,2,2)</f>
        <v>0.22034869986048039</v>
      </c>
      <c r="C50" s="63"/>
      <c r="D50" s="63"/>
      <c r="F50" s="71"/>
      <c r="G50" s="72"/>
      <c r="H50" s="57"/>
      <c r="I50" s="57"/>
    </row>
    <row r="51" spans="1:256" x14ac:dyDescent="0.15">
      <c r="A51" s="75" t="s">
        <v>8</v>
      </c>
      <c r="B51" s="19">
        <f>POWER(-(-I44-I46),2)</f>
        <v>1.5104889069292054E-5</v>
      </c>
      <c r="C51" s="19"/>
      <c r="D51" s="63"/>
      <c r="E51" s="62"/>
      <c r="F51" s="72"/>
      <c r="G51" s="72"/>
      <c r="H51" s="71"/>
      <c r="I51" s="71"/>
    </row>
    <row r="52" spans="1:256" x14ac:dyDescent="0.15">
      <c r="A52" s="75" t="s">
        <v>9</v>
      </c>
      <c r="B52" s="19">
        <f>POWER(2,-I44)</f>
        <v>1.1374174547410356</v>
      </c>
      <c r="C52" s="19"/>
      <c r="D52" s="63"/>
      <c r="E52" s="62"/>
      <c r="F52" s="72"/>
      <c r="G52" s="72"/>
      <c r="H52" s="71"/>
      <c r="I52" s="71"/>
    </row>
    <row r="53" spans="1:256" x14ac:dyDescent="0.15">
      <c r="A53" s="79"/>
      <c r="B53" s="72"/>
      <c r="C53" s="72"/>
      <c r="D53" s="72"/>
      <c r="E53" s="10"/>
      <c r="F53" s="71"/>
      <c r="G53" s="71"/>
      <c r="H53" s="71"/>
      <c r="I53" s="71"/>
      <c r="J53" s="71"/>
      <c r="K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  <c r="IV53" s="10"/>
    </row>
    <row r="54" spans="1:256" ht="15" thickBot="1" x14ac:dyDescent="0.2">
      <c r="A54" s="79"/>
      <c r="B54" s="72"/>
      <c r="C54" s="72"/>
      <c r="D54" s="72"/>
      <c r="E54" s="10"/>
      <c r="F54" s="71"/>
      <c r="G54" s="72"/>
      <c r="H54" s="57"/>
      <c r="I54" s="57"/>
      <c r="J54" s="71"/>
      <c r="K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</row>
    <row r="55" spans="1:256" ht="15" thickBot="1" x14ac:dyDescent="0.2">
      <c r="A55" s="26" t="s">
        <v>18</v>
      </c>
      <c r="B55" s="25" t="s">
        <v>32</v>
      </c>
      <c r="C55" s="25" t="s">
        <v>0</v>
      </c>
      <c r="D55" s="25" t="s">
        <v>1</v>
      </c>
      <c r="E55" s="23" t="s">
        <v>14</v>
      </c>
      <c r="F55" s="25" t="s">
        <v>32</v>
      </c>
      <c r="G55" s="25" t="s">
        <v>0</v>
      </c>
      <c r="H55" s="27" t="s">
        <v>1</v>
      </c>
      <c r="I55" s="28" t="s">
        <v>2</v>
      </c>
      <c r="J55" s="29"/>
    </row>
    <row r="56" spans="1:256" x14ac:dyDescent="0.15">
      <c r="A56" s="80" t="s">
        <v>19</v>
      </c>
      <c r="B56" s="32">
        <v>24.194589614868164</v>
      </c>
      <c r="C56" s="32">
        <v>14.688316345214844</v>
      </c>
      <c r="D56" s="33">
        <f t="shared" ref="D56:D59" si="11">B56-C56</f>
        <v>9.5062732696533203</v>
      </c>
      <c r="E56" s="30" t="s">
        <v>23</v>
      </c>
      <c r="F56" s="32">
        <v>23.787839889526367</v>
      </c>
      <c r="G56" s="32">
        <v>14.813095092773438</v>
      </c>
      <c r="H56" s="35">
        <f t="shared" ref="H56:H59" si="12">F56-G56</f>
        <v>8.9747447967529297</v>
      </c>
      <c r="I56" s="36">
        <f>H56-$D$60</f>
        <v>-0.40519094467163086</v>
      </c>
      <c r="J56" s="37">
        <f t="shared" ref="J56:J59" si="13">POWER(2,-I56)</f>
        <v>1.3242641688159233</v>
      </c>
    </row>
    <row r="57" spans="1:256" x14ac:dyDescent="0.15">
      <c r="A57" s="81" t="s">
        <v>20</v>
      </c>
      <c r="B57" s="40">
        <v>24.577041625976562</v>
      </c>
      <c r="C57" s="40">
        <v>14.705010414123535</v>
      </c>
      <c r="D57" s="41">
        <f t="shared" si="11"/>
        <v>9.8720312118530273</v>
      </c>
      <c r="E57" s="38" t="s">
        <v>24</v>
      </c>
      <c r="F57" s="40">
        <v>23.988365173339844</v>
      </c>
      <c r="G57" s="40">
        <v>14.812162399291992</v>
      </c>
      <c r="H57" s="43">
        <f t="shared" si="12"/>
        <v>9.1762027740478516</v>
      </c>
      <c r="I57" s="44">
        <f>H57-$D$60</f>
        <v>-0.20373296737670898</v>
      </c>
      <c r="J57" s="45">
        <f t="shared" si="13"/>
        <v>1.1516744558439618</v>
      </c>
    </row>
    <row r="58" spans="1:256" x14ac:dyDescent="0.15">
      <c r="A58" s="81" t="s">
        <v>21</v>
      </c>
      <c r="B58" s="40">
        <v>23.795305252075195</v>
      </c>
      <c r="C58" s="40">
        <v>14.733317375183105</v>
      </c>
      <c r="D58" s="41">
        <f t="shared" si="11"/>
        <v>9.0619878768920898</v>
      </c>
      <c r="E58" s="38" t="s">
        <v>25</v>
      </c>
      <c r="F58" s="40">
        <v>23.62672233581543</v>
      </c>
      <c r="G58" s="40">
        <v>14.671154975891113</v>
      </c>
      <c r="H58" s="43">
        <f t="shared" si="12"/>
        <v>8.9555673599243164</v>
      </c>
      <c r="I58" s="44">
        <f>H58-$D$60</f>
        <v>-0.42436838150024414</v>
      </c>
      <c r="J58" s="45">
        <f t="shared" si="13"/>
        <v>1.3419848470350582</v>
      </c>
    </row>
    <row r="59" spans="1:256" ht="15" thickBot="1" x14ac:dyDescent="0.2">
      <c r="A59" s="82" t="s">
        <v>22</v>
      </c>
      <c r="B59" s="48">
        <v>23.837654113769531</v>
      </c>
      <c r="C59" s="48">
        <v>14.758203506469727</v>
      </c>
      <c r="D59" s="49">
        <f t="shared" si="11"/>
        <v>9.0794506072998047</v>
      </c>
      <c r="E59" s="46" t="s">
        <v>26</v>
      </c>
      <c r="F59" s="48">
        <v>23.543052673339844</v>
      </c>
      <c r="G59" s="48">
        <v>14.721405982971191</v>
      </c>
      <c r="H59" s="43">
        <f t="shared" si="12"/>
        <v>8.8216466903686523</v>
      </c>
      <c r="I59" s="44">
        <f>H59-$D$60</f>
        <v>-0.5582890510559082</v>
      </c>
      <c r="J59" s="45">
        <f t="shared" si="13"/>
        <v>1.4725218596210168</v>
      </c>
    </row>
    <row r="60" spans="1:256" x14ac:dyDescent="0.15">
      <c r="A60" s="54" t="s">
        <v>3</v>
      </c>
      <c r="B60" s="36">
        <f>AVERAGE(B56:B59)</f>
        <v>24.101147651672363</v>
      </c>
      <c r="C60" s="36">
        <f>AVERAGE(C56:C59)</f>
        <v>14.721211910247803</v>
      </c>
      <c r="D60" s="36">
        <f>AVERAGE(D56:D59)</f>
        <v>9.3799357414245605</v>
      </c>
      <c r="E60" s="55" t="s">
        <v>3</v>
      </c>
      <c r="F60" s="36">
        <f>AVERAGE(F56:F59)</f>
        <v>23.736495018005371</v>
      </c>
      <c r="G60" s="36">
        <f>AVERAGE(G56:G59)</f>
        <v>14.754454612731934</v>
      </c>
      <c r="H60" s="36">
        <f>AVERAGE(H56:H59)</f>
        <v>8.9820404052734375</v>
      </c>
      <c r="I60" s="36">
        <f>AVERAGE(I56:I59)</f>
        <v>-0.39789533615112305</v>
      </c>
      <c r="J60" s="83">
        <f>AVERAGE(J56:J59)</f>
        <v>1.3226113328289899</v>
      </c>
      <c r="K60" s="57"/>
    </row>
    <row r="61" spans="1:256" x14ac:dyDescent="0.15">
      <c r="A61" s="58" t="s">
        <v>4</v>
      </c>
      <c r="B61" s="44">
        <f>MEDIAN(B56:B59)</f>
        <v>24.016121864318848</v>
      </c>
      <c r="C61" s="44">
        <f>MEDIAN(C56:C59)</f>
        <v>14.71916389465332</v>
      </c>
      <c r="D61" s="44">
        <f>MEDIAN(D56:D59)</f>
        <v>9.2928619384765625</v>
      </c>
      <c r="E61" s="59" t="s">
        <v>4</v>
      </c>
      <c r="F61" s="44">
        <f>MEDIAN(F56:F59)</f>
        <v>23.707281112670898</v>
      </c>
      <c r="G61" s="44">
        <f>MEDIAN(G56:G59)</f>
        <v>14.766784191131592</v>
      </c>
      <c r="H61" s="44">
        <f>MEDIAN(H56:H59)</f>
        <v>8.965156078338623</v>
      </c>
      <c r="I61" s="44">
        <f>MEDIAN(I56:I59)</f>
        <v>-0.4147796630859375</v>
      </c>
      <c r="J61" s="3">
        <f>MEDIAN(J56:J59)</f>
        <v>1.3331245079254908</v>
      </c>
    </row>
    <row r="62" spans="1:256" ht="15" thickBot="1" x14ac:dyDescent="0.2">
      <c r="A62" s="60" t="s">
        <v>5</v>
      </c>
      <c r="B62" s="52">
        <f>STDEV(B56:B59)</f>
        <v>0.36431437576761283</v>
      </c>
      <c r="C62" s="52">
        <f>STDEV(C56:C59)</f>
        <v>3.0873543948651702E-2</v>
      </c>
      <c r="D62" s="52">
        <f>STDEV(D56:D59)</f>
        <v>0.38708366169167169</v>
      </c>
      <c r="E62" s="61" t="s">
        <v>5</v>
      </c>
      <c r="F62" s="52">
        <f>STDEV(F56:F59)</f>
        <v>0.19625226405877846</v>
      </c>
      <c r="G62" s="52">
        <f>STDEV(G56:G59)</f>
        <v>7.0237539715915592E-2</v>
      </c>
      <c r="H62" s="52">
        <f>STDEV(H56:H59)</f>
        <v>0.14626370848891418</v>
      </c>
      <c r="I62" s="52">
        <f>STDEV(I56:I59)</f>
        <v>0.14626370848891418</v>
      </c>
      <c r="J62" s="4">
        <f>STDEV(J56:J59)</f>
        <v>0.1317455209560589</v>
      </c>
    </row>
    <row r="63" spans="1:256" x14ac:dyDescent="0.15">
      <c r="A63" s="62"/>
      <c r="B63" s="63" t="s">
        <v>6</v>
      </c>
      <c r="C63" s="63"/>
      <c r="D63" s="63"/>
      <c r="E63" s="62"/>
      <c r="F63" s="63"/>
      <c r="G63" s="63"/>
      <c r="H63" s="63"/>
      <c r="I63" s="63"/>
      <c r="J63" s="14">
        <f>J62/(SQRT(4))</f>
        <v>6.5872760478029452E-2</v>
      </c>
    </row>
    <row r="64" spans="1:256" x14ac:dyDescent="0.15">
      <c r="A64" s="64" t="s">
        <v>32</v>
      </c>
      <c r="B64" s="65">
        <f>TTEST(B56:B59,F56:F59,2,2)</f>
        <v>0.12846622558088563</v>
      </c>
      <c r="C64" s="63"/>
      <c r="D64" s="63"/>
      <c r="E64" s="67"/>
      <c r="F64" s="66"/>
      <c r="G64" s="66"/>
    </row>
    <row r="65" spans="1:256" x14ac:dyDescent="0.15">
      <c r="A65" s="64" t="s">
        <v>0</v>
      </c>
      <c r="B65" s="65">
        <f>TTEST(C56:C59,G56:G59,2,2)</f>
        <v>0.4194826288476749</v>
      </c>
      <c r="C65" s="63"/>
      <c r="D65" s="63"/>
    </row>
    <row r="66" spans="1:256" x14ac:dyDescent="0.15">
      <c r="A66" s="64" t="s">
        <v>7</v>
      </c>
      <c r="B66" s="84">
        <f>TTEST(D56:D59,H56:H59,2,2)</f>
        <v>0.10281623592263604</v>
      </c>
      <c r="C66" s="63"/>
      <c r="D66" s="63"/>
      <c r="F66" s="71"/>
      <c r="G66" s="72"/>
      <c r="H66" s="57"/>
      <c r="I66" s="57"/>
    </row>
    <row r="67" spans="1:256" x14ac:dyDescent="0.15">
      <c r="A67" s="75" t="s">
        <v>8</v>
      </c>
      <c r="B67" s="19">
        <f>POWER(-(-I60-I62),2)</f>
        <v>6.3318476039932514E-2</v>
      </c>
      <c r="C67" s="19"/>
      <c r="D67" s="63"/>
      <c r="E67" s="62"/>
      <c r="F67" s="72"/>
      <c r="G67" s="72"/>
      <c r="H67" s="71"/>
      <c r="I67" s="71"/>
    </row>
    <row r="68" spans="1:256" x14ac:dyDescent="0.15">
      <c r="A68" s="75" t="s">
        <v>9</v>
      </c>
      <c r="B68" s="19">
        <f>POWER(2,-I60)</f>
        <v>1.3175843608788906</v>
      </c>
      <c r="C68" s="19"/>
      <c r="D68" s="63"/>
      <c r="E68" s="62"/>
      <c r="F68" s="72"/>
      <c r="G68" s="72"/>
      <c r="H68" s="71"/>
      <c r="I68" s="71"/>
    </row>
    <row r="69" spans="1:256" x14ac:dyDescent="0.15">
      <c r="A69" s="10"/>
      <c r="B69" s="71"/>
      <c r="C69" s="71"/>
      <c r="D69" s="71"/>
      <c r="E69" s="10"/>
      <c r="F69" s="71"/>
      <c r="G69" s="71"/>
      <c r="H69" s="71"/>
      <c r="I69" s="71"/>
      <c r="J69" s="71"/>
      <c r="K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</row>
    <row r="70" spans="1:256" x14ac:dyDescent="0.15">
      <c r="A70" s="10"/>
      <c r="B70" s="71"/>
      <c r="C70" s="71"/>
      <c r="D70" s="71"/>
      <c r="E70" s="10"/>
      <c r="F70" s="71"/>
      <c r="G70" s="71"/>
      <c r="H70" s="71"/>
      <c r="I70" s="71"/>
      <c r="J70" s="71"/>
      <c r="K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</row>
    <row r="71" spans="1:256" x14ac:dyDescent="0.15">
      <c r="A71" s="10"/>
      <c r="B71" s="71"/>
      <c r="C71" s="71"/>
      <c r="D71" s="71"/>
      <c r="E71" s="10"/>
      <c r="F71" s="71"/>
      <c r="G71" s="71"/>
      <c r="H71" s="71"/>
      <c r="I71" s="71"/>
      <c r="J71" s="71"/>
      <c r="K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</row>
    <row r="72" spans="1:256" x14ac:dyDescent="0.15">
      <c r="A72" s="10"/>
      <c r="B72" s="71"/>
      <c r="C72" s="71"/>
      <c r="D72" s="71"/>
      <c r="E72" s="10"/>
      <c r="F72" s="71"/>
      <c r="G72" s="71"/>
      <c r="H72" s="71"/>
      <c r="I72" s="71"/>
      <c r="J72" s="71"/>
      <c r="K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</row>
    <row r="73" spans="1:256" x14ac:dyDescent="0.15">
      <c r="A73" s="10"/>
      <c r="B73" s="71"/>
      <c r="C73" s="71"/>
      <c r="D73" s="71"/>
      <c r="E73" s="10"/>
      <c r="F73" s="71"/>
      <c r="G73" s="71"/>
      <c r="H73" s="71"/>
      <c r="I73" s="71"/>
      <c r="J73" s="71"/>
      <c r="K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</row>
    <row r="74" spans="1:256" x14ac:dyDescent="0.15">
      <c r="A74" s="10"/>
      <c r="B74" s="71"/>
      <c r="C74" s="71"/>
      <c r="D74" s="71"/>
      <c r="E74" s="10"/>
      <c r="F74" s="71"/>
      <c r="G74" s="71"/>
      <c r="H74" s="71"/>
      <c r="I74" s="71"/>
      <c r="J74" s="71"/>
      <c r="K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</row>
    <row r="75" spans="1:256" x14ac:dyDescent="0.15">
      <c r="A75" s="10"/>
      <c r="B75" s="71"/>
      <c r="C75" s="71"/>
      <c r="D75" s="71"/>
      <c r="E75" s="10"/>
      <c r="F75" s="71"/>
      <c r="G75" s="71"/>
      <c r="H75" s="71"/>
      <c r="I75" s="71"/>
      <c r="J75" s="71"/>
      <c r="K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</row>
    <row r="76" spans="1:256" x14ac:dyDescent="0.15">
      <c r="A76" s="10"/>
      <c r="B76" s="71"/>
      <c r="C76" s="71"/>
      <c r="D76" s="71"/>
      <c r="E76" s="10"/>
      <c r="F76" s="71"/>
      <c r="G76" s="71"/>
      <c r="H76" s="71"/>
      <c r="I76" s="71"/>
      <c r="J76" s="71"/>
      <c r="K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</row>
    <row r="77" spans="1:256" x14ac:dyDescent="0.15">
      <c r="A77" s="10"/>
      <c r="B77" s="71"/>
      <c r="C77" s="71"/>
      <c r="D77" s="71"/>
      <c r="E77" s="10"/>
      <c r="F77" s="71"/>
      <c r="G77" s="71"/>
      <c r="H77" s="71"/>
      <c r="I77" s="71"/>
      <c r="J77" s="71"/>
      <c r="K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  <c r="IV77" s="10"/>
    </row>
    <row r="78" spans="1:256" x14ac:dyDescent="0.15">
      <c r="A78" s="10"/>
      <c r="B78" s="71"/>
      <c r="C78" s="71"/>
      <c r="D78" s="71"/>
      <c r="E78" s="10"/>
      <c r="F78" s="71"/>
      <c r="G78" s="71"/>
      <c r="H78" s="71"/>
      <c r="I78" s="71"/>
      <c r="J78" s="71"/>
      <c r="K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10"/>
      <c r="CZ78" s="10"/>
      <c r="DA78" s="10"/>
      <c r="DB78" s="10"/>
      <c r="DC78" s="10"/>
      <c r="DD78" s="10"/>
      <c r="DE78" s="10"/>
      <c r="DF78" s="10"/>
      <c r="DG78" s="10"/>
      <c r="DH78" s="10"/>
      <c r="DI78" s="10"/>
      <c r="DJ78" s="10"/>
      <c r="DK78" s="10"/>
      <c r="DL78" s="10"/>
      <c r="DM78" s="10"/>
      <c r="DN78" s="10"/>
      <c r="DO78" s="10"/>
      <c r="DP78" s="10"/>
      <c r="DQ78" s="10"/>
      <c r="DR78" s="10"/>
      <c r="DS78" s="10"/>
      <c r="DT78" s="10"/>
      <c r="DU78" s="10"/>
      <c r="DV78" s="10"/>
      <c r="DW78" s="10"/>
      <c r="DX78" s="10"/>
      <c r="DY78" s="10"/>
      <c r="DZ78" s="10"/>
      <c r="EA78" s="10"/>
      <c r="EB78" s="10"/>
      <c r="EC78" s="10"/>
      <c r="ED78" s="10"/>
      <c r="EE78" s="10"/>
      <c r="EF78" s="10"/>
      <c r="EG78" s="10"/>
      <c r="EH78" s="10"/>
      <c r="EI78" s="10"/>
      <c r="EJ78" s="10"/>
      <c r="EK78" s="10"/>
      <c r="EL78" s="10"/>
      <c r="EM78" s="10"/>
      <c r="EN78" s="10"/>
      <c r="EO78" s="10"/>
      <c r="EP78" s="10"/>
      <c r="EQ78" s="10"/>
      <c r="ER78" s="10"/>
      <c r="ES78" s="10"/>
      <c r="ET78" s="10"/>
      <c r="EU78" s="10"/>
      <c r="EV78" s="10"/>
      <c r="EW78" s="10"/>
      <c r="EX78" s="10"/>
      <c r="EY78" s="10"/>
      <c r="EZ78" s="10"/>
      <c r="FA78" s="10"/>
      <c r="FB78" s="10"/>
      <c r="FC78" s="10"/>
      <c r="FD78" s="10"/>
      <c r="FE78" s="10"/>
      <c r="FF78" s="10"/>
      <c r="FG78" s="10"/>
      <c r="FH78" s="10"/>
      <c r="FI78" s="10"/>
      <c r="FJ78" s="10"/>
      <c r="FK78" s="10"/>
      <c r="FL78" s="10"/>
      <c r="FM78" s="10"/>
      <c r="FN78" s="10"/>
      <c r="FO78" s="10"/>
      <c r="FP78" s="10"/>
      <c r="FQ78" s="10"/>
      <c r="FR78" s="10"/>
      <c r="FS78" s="10"/>
      <c r="FT78" s="10"/>
      <c r="FU78" s="10"/>
      <c r="FV78" s="10"/>
      <c r="FW78" s="10"/>
      <c r="FX78" s="10"/>
      <c r="FY78" s="10"/>
      <c r="FZ78" s="10"/>
      <c r="GA78" s="10"/>
      <c r="GB78" s="10"/>
      <c r="GC78" s="10"/>
      <c r="GD78" s="10"/>
      <c r="GE78" s="10"/>
      <c r="GF78" s="10"/>
      <c r="GG78" s="10"/>
      <c r="GH78" s="10"/>
      <c r="GI78" s="10"/>
      <c r="GJ78" s="10"/>
      <c r="GK78" s="10"/>
      <c r="GL78" s="10"/>
      <c r="GM78" s="10"/>
      <c r="GN78" s="10"/>
      <c r="GO78" s="10"/>
      <c r="GP78" s="10"/>
      <c r="GQ78" s="10"/>
      <c r="GR78" s="10"/>
      <c r="GS78" s="10"/>
      <c r="GT78" s="10"/>
      <c r="GU78" s="10"/>
      <c r="GV78" s="10"/>
      <c r="GW78" s="10"/>
      <c r="GX78" s="10"/>
      <c r="GY78" s="10"/>
      <c r="GZ78" s="10"/>
      <c r="HA78" s="10"/>
      <c r="HB78" s="10"/>
      <c r="HC78" s="10"/>
      <c r="HD78" s="10"/>
      <c r="HE78" s="10"/>
      <c r="HF78" s="10"/>
      <c r="HG78" s="10"/>
      <c r="HH78" s="10"/>
      <c r="HI78" s="10"/>
      <c r="HJ78" s="10"/>
      <c r="HK78" s="10"/>
      <c r="HL78" s="10"/>
      <c r="HM78" s="10"/>
      <c r="HN78" s="10"/>
      <c r="HO78" s="10"/>
      <c r="HP78" s="10"/>
      <c r="HQ78" s="10"/>
      <c r="HR78" s="10"/>
      <c r="HS78" s="10"/>
      <c r="HT78" s="10"/>
      <c r="HU78" s="10"/>
      <c r="HV78" s="10"/>
      <c r="HW78" s="10"/>
      <c r="HX78" s="10"/>
      <c r="HY78" s="10"/>
      <c r="HZ78" s="10"/>
      <c r="IA78" s="10"/>
      <c r="IB78" s="10"/>
      <c r="IC78" s="10"/>
      <c r="ID78" s="10"/>
      <c r="IE78" s="10"/>
      <c r="IF78" s="10"/>
      <c r="IG78" s="10"/>
      <c r="IH78" s="10"/>
      <c r="II78" s="10"/>
      <c r="IJ78" s="10"/>
      <c r="IK78" s="10"/>
      <c r="IL78" s="10"/>
      <c r="IM78" s="10"/>
      <c r="IN78" s="10"/>
      <c r="IO78" s="10"/>
      <c r="IP78" s="10"/>
      <c r="IQ78" s="10"/>
      <c r="IR78" s="10"/>
      <c r="IS78" s="10"/>
      <c r="IT78" s="10"/>
      <c r="IU78" s="10"/>
      <c r="IV78" s="10"/>
    </row>
    <row r="79" spans="1:256" x14ac:dyDescent="0.15">
      <c r="A79" s="10"/>
      <c r="B79" s="71"/>
      <c r="C79" s="71"/>
      <c r="D79" s="71"/>
      <c r="E79" s="10"/>
      <c r="F79" s="71"/>
      <c r="G79" s="71"/>
      <c r="H79" s="71"/>
      <c r="I79" s="71"/>
      <c r="J79" s="71"/>
      <c r="K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</row>
    <row r="80" spans="1:256" x14ac:dyDescent="0.15">
      <c r="A80" s="10"/>
      <c r="B80" s="71"/>
      <c r="C80" s="71"/>
      <c r="D80" s="71"/>
      <c r="E80" s="10"/>
      <c r="F80" s="71"/>
      <c r="G80" s="71"/>
      <c r="H80" s="71"/>
      <c r="I80" s="71"/>
      <c r="J80" s="71"/>
      <c r="K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</row>
    <row r="81" spans="1:256" x14ac:dyDescent="0.15">
      <c r="A81" s="10"/>
      <c r="B81" s="71"/>
      <c r="C81" s="71"/>
      <c r="D81" s="71"/>
      <c r="E81" s="10"/>
      <c r="F81" s="71"/>
      <c r="G81" s="71"/>
      <c r="H81" s="71"/>
      <c r="I81" s="71"/>
      <c r="J81" s="71"/>
      <c r="K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10"/>
      <c r="CZ81" s="10"/>
      <c r="DA81" s="10"/>
      <c r="DB81" s="10"/>
      <c r="DC81" s="10"/>
      <c r="DD81" s="10"/>
      <c r="DE81" s="10"/>
      <c r="DF81" s="10"/>
      <c r="DG81" s="10"/>
      <c r="DH81" s="10"/>
      <c r="DI81" s="10"/>
      <c r="DJ81" s="10"/>
      <c r="DK81" s="10"/>
      <c r="DL81" s="10"/>
      <c r="DM81" s="10"/>
      <c r="DN81" s="10"/>
      <c r="DO81" s="10"/>
      <c r="DP81" s="10"/>
      <c r="DQ81" s="10"/>
      <c r="DR81" s="10"/>
      <c r="DS81" s="10"/>
      <c r="DT81" s="10"/>
      <c r="DU81" s="10"/>
      <c r="DV81" s="10"/>
      <c r="DW81" s="10"/>
      <c r="DX81" s="10"/>
      <c r="DY81" s="10"/>
      <c r="DZ81" s="10"/>
      <c r="EA81" s="10"/>
      <c r="EB81" s="10"/>
      <c r="EC81" s="10"/>
      <c r="ED81" s="10"/>
      <c r="EE81" s="10"/>
      <c r="EF81" s="10"/>
      <c r="EG81" s="10"/>
      <c r="EH81" s="10"/>
      <c r="EI81" s="10"/>
      <c r="EJ81" s="10"/>
      <c r="EK81" s="10"/>
      <c r="EL81" s="10"/>
      <c r="EM81" s="10"/>
      <c r="EN81" s="10"/>
      <c r="EO81" s="10"/>
      <c r="EP81" s="10"/>
      <c r="EQ81" s="10"/>
      <c r="ER81" s="10"/>
      <c r="ES81" s="10"/>
      <c r="ET81" s="10"/>
      <c r="EU81" s="10"/>
      <c r="EV81" s="10"/>
      <c r="EW81" s="10"/>
      <c r="EX81" s="10"/>
      <c r="EY81" s="10"/>
      <c r="EZ81" s="10"/>
      <c r="FA81" s="10"/>
      <c r="FB81" s="10"/>
      <c r="FC81" s="10"/>
      <c r="FD81" s="10"/>
      <c r="FE81" s="10"/>
      <c r="FF81" s="10"/>
      <c r="FG81" s="10"/>
      <c r="FH81" s="10"/>
      <c r="FI81" s="10"/>
      <c r="FJ81" s="10"/>
      <c r="FK81" s="10"/>
      <c r="FL81" s="10"/>
      <c r="FM81" s="10"/>
      <c r="FN81" s="10"/>
      <c r="FO81" s="10"/>
      <c r="FP81" s="10"/>
      <c r="FQ81" s="10"/>
      <c r="FR81" s="10"/>
      <c r="FS81" s="10"/>
      <c r="FT81" s="10"/>
      <c r="FU81" s="10"/>
      <c r="FV81" s="10"/>
      <c r="FW81" s="10"/>
      <c r="FX81" s="10"/>
      <c r="FY81" s="10"/>
      <c r="FZ81" s="10"/>
      <c r="GA81" s="10"/>
      <c r="GB81" s="10"/>
      <c r="GC81" s="10"/>
      <c r="GD81" s="10"/>
      <c r="GE81" s="10"/>
      <c r="GF81" s="10"/>
      <c r="GG81" s="10"/>
      <c r="GH81" s="10"/>
      <c r="GI81" s="10"/>
      <c r="GJ81" s="10"/>
      <c r="GK81" s="10"/>
      <c r="GL81" s="10"/>
      <c r="GM81" s="10"/>
      <c r="GN81" s="10"/>
      <c r="GO81" s="10"/>
      <c r="GP81" s="10"/>
      <c r="GQ81" s="10"/>
      <c r="GR81" s="10"/>
      <c r="GS81" s="10"/>
      <c r="GT81" s="10"/>
      <c r="GU81" s="10"/>
      <c r="GV81" s="10"/>
      <c r="GW81" s="10"/>
      <c r="GX81" s="10"/>
      <c r="GY81" s="10"/>
      <c r="GZ81" s="10"/>
      <c r="HA81" s="10"/>
      <c r="HB81" s="10"/>
      <c r="HC81" s="10"/>
      <c r="HD81" s="10"/>
      <c r="HE81" s="10"/>
      <c r="HF81" s="10"/>
      <c r="HG81" s="10"/>
      <c r="HH81" s="10"/>
      <c r="HI81" s="10"/>
      <c r="HJ81" s="10"/>
      <c r="HK81" s="10"/>
      <c r="HL81" s="10"/>
      <c r="HM81" s="10"/>
      <c r="HN81" s="10"/>
      <c r="HO81" s="10"/>
      <c r="HP81" s="10"/>
      <c r="HQ81" s="10"/>
      <c r="HR81" s="10"/>
      <c r="HS81" s="10"/>
      <c r="HT81" s="10"/>
      <c r="HU81" s="10"/>
      <c r="HV81" s="10"/>
      <c r="HW81" s="10"/>
      <c r="HX81" s="10"/>
      <c r="HY81" s="10"/>
      <c r="HZ81" s="10"/>
      <c r="IA81" s="10"/>
      <c r="IB81" s="10"/>
      <c r="IC81" s="10"/>
      <c r="ID81" s="10"/>
      <c r="IE81" s="10"/>
      <c r="IF81" s="10"/>
      <c r="IG81" s="10"/>
      <c r="IH81" s="10"/>
      <c r="II81" s="10"/>
      <c r="IJ81" s="10"/>
      <c r="IK81" s="10"/>
      <c r="IL81" s="10"/>
      <c r="IM81" s="10"/>
      <c r="IN81" s="10"/>
      <c r="IO81" s="10"/>
      <c r="IP81" s="10"/>
      <c r="IQ81" s="10"/>
      <c r="IR81" s="10"/>
      <c r="IS81" s="10"/>
      <c r="IT81" s="10"/>
      <c r="IU81" s="10"/>
      <c r="IV81" s="10"/>
    </row>
    <row r="82" spans="1:256" x14ac:dyDescent="0.15">
      <c r="A82" s="10"/>
      <c r="B82" s="71"/>
      <c r="C82" s="71"/>
      <c r="D82" s="71"/>
      <c r="E82" s="10"/>
      <c r="F82" s="71"/>
      <c r="G82" s="71"/>
      <c r="H82" s="71"/>
      <c r="I82" s="71"/>
      <c r="J82" s="71"/>
      <c r="K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10"/>
      <c r="CZ82" s="10"/>
      <c r="DA82" s="10"/>
      <c r="DB82" s="10"/>
      <c r="DC82" s="10"/>
      <c r="DD82" s="10"/>
      <c r="DE82" s="10"/>
      <c r="DF82" s="10"/>
      <c r="DG82" s="10"/>
      <c r="DH82" s="10"/>
      <c r="DI82" s="10"/>
      <c r="DJ82" s="10"/>
      <c r="DK82" s="10"/>
      <c r="DL82" s="10"/>
      <c r="DM82" s="10"/>
      <c r="DN82" s="10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0"/>
      <c r="EY82" s="10"/>
      <c r="EZ82" s="10"/>
      <c r="FA82" s="10"/>
      <c r="FB82" s="10"/>
      <c r="FC82" s="10"/>
      <c r="FD82" s="10"/>
      <c r="FE82" s="10"/>
      <c r="FF82" s="10"/>
      <c r="FG82" s="10"/>
      <c r="FH82" s="10"/>
      <c r="FI82" s="10"/>
      <c r="FJ82" s="10"/>
      <c r="FK82" s="10"/>
      <c r="FL82" s="10"/>
      <c r="FM82" s="10"/>
      <c r="FN82" s="10"/>
      <c r="FO82" s="10"/>
      <c r="FP82" s="10"/>
      <c r="FQ82" s="10"/>
      <c r="FR82" s="10"/>
      <c r="FS82" s="10"/>
      <c r="FT82" s="10"/>
      <c r="FU82" s="10"/>
      <c r="FV82" s="10"/>
      <c r="FW82" s="10"/>
      <c r="FX82" s="10"/>
      <c r="FY82" s="10"/>
      <c r="FZ82" s="10"/>
      <c r="GA82" s="10"/>
      <c r="GB82" s="10"/>
      <c r="GC82" s="10"/>
      <c r="GD82" s="10"/>
      <c r="GE82" s="10"/>
      <c r="GF82" s="10"/>
      <c r="GG82" s="10"/>
      <c r="GH82" s="10"/>
      <c r="GI82" s="10"/>
      <c r="GJ82" s="10"/>
      <c r="GK82" s="10"/>
      <c r="GL82" s="10"/>
      <c r="GM82" s="10"/>
      <c r="GN82" s="10"/>
      <c r="GO82" s="10"/>
      <c r="GP82" s="10"/>
      <c r="GQ82" s="10"/>
      <c r="GR82" s="10"/>
      <c r="GS82" s="10"/>
      <c r="GT82" s="10"/>
      <c r="GU82" s="10"/>
      <c r="GV82" s="10"/>
      <c r="GW82" s="10"/>
      <c r="GX82" s="10"/>
      <c r="GY82" s="10"/>
      <c r="GZ82" s="10"/>
      <c r="HA82" s="10"/>
      <c r="HB82" s="10"/>
      <c r="HC82" s="10"/>
      <c r="HD82" s="10"/>
      <c r="HE82" s="10"/>
      <c r="HF82" s="10"/>
      <c r="HG82" s="10"/>
      <c r="HH82" s="10"/>
      <c r="HI82" s="10"/>
      <c r="HJ82" s="10"/>
      <c r="HK82" s="10"/>
      <c r="HL82" s="10"/>
      <c r="HM82" s="10"/>
      <c r="HN82" s="10"/>
      <c r="HO82" s="10"/>
      <c r="HP82" s="10"/>
      <c r="HQ82" s="10"/>
      <c r="HR82" s="10"/>
      <c r="HS82" s="10"/>
      <c r="HT82" s="10"/>
      <c r="HU82" s="10"/>
      <c r="HV82" s="10"/>
      <c r="HW82" s="10"/>
      <c r="HX82" s="10"/>
      <c r="HY82" s="10"/>
      <c r="HZ82" s="10"/>
      <c r="IA82" s="10"/>
      <c r="IB82" s="10"/>
      <c r="IC82" s="10"/>
      <c r="ID82" s="10"/>
      <c r="IE82" s="10"/>
      <c r="IF82" s="10"/>
      <c r="IG82" s="10"/>
      <c r="IH82" s="10"/>
      <c r="II82" s="10"/>
      <c r="IJ82" s="10"/>
      <c r="IK82" s="10"/>
      <c r="IL82" s="10"/>
      <c r="IM82" s="10"/>
      <c r="IN82" s="10"/>
      <c r="IO82" s="10"/>
      <c r="IP82" s="10"/>
      <c r="IQ82" s="10"/>
      <c r="IR82" s="10"/>
      <c r="IS82" s="10"/>
      <c r="IT82" s="10"/>
      <c r="IU82" s="10"/>
      <c r="IV82" s="10"/>
    </row>
    <row r="83" spans="1:256" x14ac:dyDescent="0.15">
      <c r="A83" s="10"/>
      <c r="B83" s="71"/>
      <c r="C83" s="71"/>
      <c r="D83" s="71"/>
      <c r="E83" s="10"/>
      <c r="F83" s="71"/>
      <c r="G83" s="71"/>
      <c r="H83" s="71"/>
      <c r="I83" s="71"/>
      <c r="J83" s="71"/>
      <c r="K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10"/>
      <c r="CZ83" s="10"/>
      <c r="DA83" s="10"/>
      <c r="DB83" s="10"/>
      <c r="DC83" s="10"/>
      <c r="DD83" s="10"/>
      <c r="DE83" s="10"/>
      <c r="DF83" s="10"/>
      <c r="DG83" s="10"/>
      <c r="DH83" s="10"/>
      <c r="DI83" s="10"/>
      <c r="DJ83" s="10"/>
      <c r="DK83" s="10"/>
      <c r="DL83" s="10"/>
      <c r="DM83" s="10"/>
      <c r="DN83" s="10"/>
      <c r="DO83" s="10"/>
      <c r="DP83" s="10"/>
      <c r="DQ83" s="10"/>
      <c r="DR83" s="10"/>
      <c r="DS83" s="10"/>
      <c r="DT83" s="10"/>
      <c r="DU83" s="10"/>
      <c r="DV83" s="10"/>
      <c r="DW83" s="10"/>
      <c r="DX83" s="10"/>
      <c r="DY83" s="10"/>
      <c r="DZ83" s="10"/>
      <c r="EA83" s="10"/>
      <c r="EB83" s="10"/>
      <c r="EC83" s="10"/>
      <c r="ED83" s="10"/>
      <c r="EE83" s="10"/>
      <c r="EF83" s="10"/>
      <c r="EG83" s="10"/>
      <c r="EH83" s="10"/>
      <c r="EI83" s="10"/>
      <c r="EJ83" s="10"/>
      <c r="EK83" s="10"/>
      <c r="EL83" s="10"/>
      <c r="EM83" s="10"/>
      <c r="EN83" s="10"/>
      <c r="EO83" s="10"/>
      <c r="EP83" s="10"/>
      <c r="EQ83" s="10"/>
      <c r="ER83" s="10"/>
      <c r="ES83" s="10"/>
      <c r="ET83" s="10"/>
      <c r="EU83" s="10"/>
      <c r="EV83" s="10"/>
      <c r="EW83" s="10"/>
      <c r="EX83" s="10"/>
      <c r="EY83" s="10"/>
      <c r="EZ83" s="10"/>
      <c r="FA83" s="10"/>
      <c r="FB83" s="10"/>
      <c r="FC83" s="10"/>
      <c r="FD83" s="10"/>
      <c r="FE83" s="10"/>
      <c r="FF83" s="10"/>
      <c r="FG83" s="10"/>
      <c r="FH83" s="10"/>
      <c r="FI83" s="10"/>
      <c r="FJ83" s="10"/>
      <c r="FK83" s="10"/>
      <c r="FL83" s="10"/>
      <c r="FM83" s="10"/>
      <c r="FN83" s="10"/>
      <c r="FO83" s="10"/>
      <c r="FP83" s="10"/>
      <c r="FQ83" s="10"/>
      <c r="FR83" s="10"/>
      <c r="FS83" s="10"/>
      <c r="FT83" s="10"/>
      <c r="FU83" s="10"/>
      <c r="FV83" s="10"/>
      <c r="FW83" s="10"/>
      <c r="FX83" s="10"/>
      <c r="FY83" s="10"/>
      <c r="FZ83" s="10"/>
      <c r="GA83" s="10"/>
      <c r="GB83" s="10"/>
      <c r="GC83" s="10"/>
      <c r="GD83" s="10"/>
      <c r="GE83" s="10"/>
      <c r="GF83" s="10"/>
      <c r="GG83" s="10"/>
      <c r="GH83" s="10"/>
      <c r="GI83" s="10"/>
      <c r="GJ83" s="10"/>
      <c r="GK83" s="10"/>
      <c r="GL83" s="10"/>
      <c r="GM83" s="10"/>
      <c r="GN83" s="10"/>
      <c r="GO83" s="10"/>
      <c r="GP83" s="10"/>
      <c r="GQ83" s="10"/>
      <c r="GR83" s="10"/>
      <c r="GS83" s="10"/>
      <c r="GT83" s="10"/>
      <c r="GU83" s="10"/>
      <c r="GV83" s="10"/>
      <c r="GW83" s="10"/>
      <c r="GX83" s="10"/>
      <c r="GY83" s="10"/>
      <c r="GZ83" s="10"/>
      <c r="HA83" s="10"/>
      <c r="HB83" s="10"/>
      <c r="HC83" s="10"/>
      <c r="HD83" s="10"/>
      <c r="HE83" s="10"/>
      <c r="HF83" s="10"/>
      <c r="HG83" s="10"/>
      <c r="HH83" s="10"/>
      <c r="HI83" s="10"/>
      <c r="HJ83" s="10"/>
      <c r="HK83" s="10"/>
      <c r="HL83" s="10"/>
      <c r="HM83" s="10"/>
      <c r="HN83" s="10"/>
      <c r="HO83" s="10"/>
      <c r="HP83" s="10"/>
      <c r="HQ83" s="10"/>
      <c r="HR83" s="10"/>
      <c r="HS83" s="10"/>
      <c r="HT83" s="10"/>
      <c r="HU83" s="10"/>
      <c r="HV83" s="10"/>
      <c r="HW83" s="10"/>
      <c r="HX83" s="10"/>
      <c r="HY83" s="10"/>
      <c r="HZ83" s="10"/>
      <c r="IA83" s="10"/>
      <c r="IB83" s="10"/>
      <c r="IC83" s="10"/>
      <c r="ID83" s="10"/>
      <c r="IE83" s="10"/>
      <c r="IF83" s="10"/>
      <c r="IG83" s="10"/>
      <c r="IH83" s="10"/>
      <c r="II83" s="10"/>
      <c r="IJ83" s="10"/>
      <c r="IK83" s="10"/>
      <c r="IL83" s="10"/>
      <c r="IM83" s="10"/>
      <c r="IN83" s="10"/>
      <c r="IO83" s="10"/>
      <c r="IP83" s="10"/>
      <c r="IQ83" s="10"/>
      <c r="IR83" s="10"/>
      <c r="IS83" s="10"/>
      <c r="IT83" s="10"/>
      <c r="IU83" s="10"/>
      <c r="IV83" s="10"/>
    </row>
    <row r="84" spans="1:256" x14ac:dyDescent="0.15">
      <c r="A84" s="10"/>
      <c r="B84" s="71"/>
      <c r="C84" s="71"/>
      <c r="D84" s="71"/>
      <c r="E84" s="10"/>
      <c r="F84" s="71"/>
      <c r="G84" s="71"/>
      <c r="H84" s="71"/>
      <c r="I84" s="71"/>
      <c r="J84" s="71"/>
      <c r="K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0"/>
      <c r="IF84" s="10"/>
      <c r="IG84" s="10"/>
      <c r="IH84" s="10"/>
      <c r="II84" s="10"/>
      <c r="IJ84" s="10"/>
      <c r="IK84" s="10"/>
      <c r="IL84" s="10"/>
      <c r="IM84" s="10"/>
      <c r="IN84" s="10"/>
      <c r="IO84" s="10"/>
      <c r="IP84" s="10"/>
      <c r="IQ84" s="10"/>
      <c r="IR84" s="10"/>
      <c r="IS84" s="10"/>
      <c r="IT84" s="10"/>
      <c r="IU84" s="10"/>
      <c r="IV84" s="10"/>
    </row>
    <row r="85" spans="1:256" x14ac:dyDescent="0.15">
      <c r="A85" s="10"/>
      <c r="B85" s="71"/>
      <c r="C85" s="71"/>
      <c r="D85" s="71"/>
      <c r="E85" s="10"/>
      <c r="F85" s="71"/>
      <c r="G85" s="71"/>
      <c r="H85" s="71"/>
      <c r="I85" s="71"/>
      <c r="J85" s="71"/>
      <c r="K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  <c r="CM85" s="10"/>
      <c r="CN85" s="10"/>
      <c r="CO85" s="10"/>
      <c r="CP85" s="10"/>
      <c r="CQ85" s="10"/>
      <c r="CR85" s="10"/>
      <c r="CS85" s="10"/>
      <c r="CT85" s="10"/>
      <c r="CU85" s="10"/>
      <c r="CV85" s="10"/>
      <c r="CW85" s="10"/>
      <c r="CX85" s="10"/>
      <c r="CY85" s="10"/>
      <c r="CZ85" s="10"/>
      <c r="DA85" s="10"/>
      <c r="DB85" s="10"/>
      <c r="DC85" s="10"/>
      <c r="DD85" s="10"/>
      <c r="DE85" s="10"/>
      <c r="DF85" s="10"/>
      <c r="DG85" s="10"/>
      <c r="DH85" s="10"/>
      <c r="DI85" s="10"/>
      <c r="DJ85" s="10"/>
      <c r="DK85" s="10"/>
      <c r="DL85" s="10"/>
      <c r="DM85" s="10"/>
      <c r="DN85" s="10"/>
      <c r="DO85" s="10"/>
      <c r="DP85" s="10"/>
      <c r="DQ85" s="10"/>
      <c r="DR85" s="10"/>
      <c r="DS85" s="10"/>
      <c r="DT85" s="10"/>
      <c r="DU85" s="10"/>
      <c r="DV85" s="10"/>
      <c r="DW85" s="10"/>
      <c r="DX85" s="10"/>
      <c r="DY85" s="10"/>
      <c r="DZ85" s="10"/>
      <c r="EA85" s="10"/>
      <c r="EB85" s="10"/>
      <c r="EC85" s="10"/>
      <c r="ED85" s="10"/>
      <c r="EE85" s="10"/>
      <c r="EF85" s="10"/>
      <c r="EG85" s="10"/>
      <c r="EH85" s="10"/>
      <c r="EI85" s="10"/>
      <c r="EJ85" s="10"/>
      <c r="EK85" s="10"/>
      <c r="EL85" s="10"/>
      <c r="EM85" s="10"/>
      <c r="EN85" s="10"/>
      <c r="EO85" s="10"/>
      <c r="EP85" s="10"/>
      <c r="EQ85" s="10"/>
      <c r="ER85" s="10"/>
      <c r="ES85" s="10"/>
      <c r="ET85" s="10"/>
      <c r="EU85" s="10"/>
      <c r="EV85" s="10"/>
      <c r="EW85" s="10"/>
      <c r="EX85" s="10"/>
      <c r="EY85" s="10"/>
      <c r="EZ85" s="10"/>
      <c r="FA85" s="10"/>
      <c r="FB85" s="10"/>
      <c r="FC85" s="10"/>
      <c r="FD85" s="10"/>
      <c r="FE85" s="10"/>
      <c r="FF85" s="10"/>
      <c r="FG85" s="10"/>
      <c r="FH85" s="10"/>
      <c r="FI85" s="10"/>
      <c r="FJ85" s="10"/>
      <c r="FK85" s="10"/>
      <c r="FL85" s="10"/>
      <c r="FM85" s="10"/>
      <c r="FN85" s="10"/>
      <c r="FO85" s="10"/>
      <c r="FP85" s="10"/>
      <c r="FQ85" s="10"/>
      <c r="FR85" s="10"/>
      <c r="FS85" s="10"/>
      <c r="FT85" s="10"/>
      <c r="FU85" s="10"/>
      <c r="FV85" s="10"/>
      <c r="FW85" s="10"/>
      <c r="FX85" s="10"/>
      <c r="FY85" s="10"/>
      <c r="FZ85" s="10"/>
      <c r="GA85" s="10"/>
      <c r="GB85" s="10"/>
      <c r="GC85" s="10"/>
      <c r="GD85" s="10"/>
      <c r="GE85" s="10"/>
      <c r="GF85" s="10"/>
      <c r="GG85" s="10"/>
      <c r="GH85" s="10"/>
      <c r="GI85" s="10"/>
      <c r="GJ85" s="10"/>
      <c r="GK85" s="10"/>
      <c r="GL85" s="10"/>
      <c r="GM85" s="10"/>
      <c r="GN85" s="10"/>
      <c r="GO85" s="10"/>
      <c r="GP85" s="10"/>
      <c r="GQ85" s="10"/>
      <c r="GR85" s="10"/>
      <c r="GS85" s="10"/>
      <c r="GT85" s="10"/>
      <c r="GU85" s="10"/>
      <c r="GV85" s="10"/>
      <c r="GW85" s="10"/>
      <c r="GX85" s="10"/>
      <c r="GY85" s="10"/>
      <c r="GZ85" s="10"/>
      <c r="HA85" s="10"/>
      <c r="HB85" s="10"/>
      <c r="HC85" s="10"/>
      <c r="HD85" s="10"/>
      <c r="HE85" s="10"/>
      <c r="HF85" s="10"/>
      <c r="HG85" s="10"/>
      <c r="HH85" s="10"/>
      <c r="HI85" s="10"/>
      <c r="HJ85" s="10"/>
      <c r="HK85" s="10"/>
      <c r="HL85" s="10"/>
      <c r="HM85" s="10"/>
      <c r="HN85" s="10"/>
      <c r="HO85" s="10"/>
      <c r="HP85" s="10"/>
      <c r="HQ85" s="10"/>
      <c r="HR85" s="10"/>
      <c r="HS85" s="10"/>
      <c r="HT85" s="10"/>
      <c r="HU85" s="10"/>
      <c r="HV85" s="10"/>
      <c r="HW85" s="10"/>
      <c r="HX85" s="10"/>
      <c r="HY85" s="10"/>
      <c r="HZ85" s="10"/>
      <c r="IA85" s="10"/>
      <c r="IB85" s="10"/>
      <c r="IC85" s="10"/>
      <c r="ID85" s="10"/>
      <c r="IE85" s="10"/>
      <c r="IF85" s="10"/>
      <c r="IG85" s="10"/>
      <c r="IH85" s="10"/>
      <c r="II85" s="10"/>
      <c r="IJ85" s="10"/>
      <c r="IK85" s="10"/>
      <c r="IL85" s="10"/>
      <c r="IM85" s="10"/>
      <c r="IN85" s="10"/>
      <c r="IO85" s="10"/>
      <c r="IP85" s="10"/>
      <c r="IQ85" s="10"/>
      <c r="IR85" s="10"/>
      <c r="IS85" s="10"/>
      <c r="IT85" s="10"/>
      <c r="IU85" s="10"/>
      <c r="IV85" s="10"/>
    </row>
    <row r="86" spans="1:256" x14ac:dyDescent="0.15">
      <c r="A86" s="10"/>
      <c r="B86" s="71"/>
      <c r="C86" s="71"/>
      <c r="D86" s="71"/>
      <c r="E86" s="10"/>
      <c r="F86" s="71"/>
      <c r="G86" s="71"/>
      <c r="H86" s="71"/>
      <c r="I86" s="71"/>
      <c r="J86" s="71"/>
      <c r="K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0"/>
      <c r="CP86" s="10"/>
      <c r="CQ86" s="10"/>
      <c r="CR86" s="10"/>
      <c r="CS86" s="10"/>
      <c r="CT86" s="10"/>
      <c r="CU86" s="10"/>
      <c r="CV86" s="10"/>
      <c r="CW86" s="10"/>
      <c r="CX86" s="10"/>
      <c r="CY86" s="10"/>
      <c r="CZ86" s="10"/>
      <c r="DA86" s="10"/>
      <c r="DB86" s="10"/>
      <c r="DC86" s="10"/>
      <c r="DD86" s="10"/>
      <c r="DE86" s="10"/>
      <c r="DF86" s="10"/>
      <c r="DG86" s="10"/>
      <c r="DH86" s="10"/>
      <c r="DI86" s="10"/>
      <c r="DJ86" s="10"/>
      <c r="DK86" s="10"/>
      <c r="DL86" s="10"/>
      <c r="DM86" s="10"/>
      <c r="DN86" s="10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0"/>
      <c r="EY86" s="10"/>
      <c r="EZ86" s="10"/>
      <c r="FA86" s="10"/>
      <c r="FB86" s="10"/>
      <c r="FC86" s="10"/>
      <c r="FD86" s="10"/>
      <c r="FE86" s="10"/>
      <c r="FF86" s="10"/>
      <c r="FG86" s="10"/>
      <c r="FH86" s="10"/>
      <c r="FI86" s="10"/>
      <c r="FJ86" s="10"/>
      <c r="FK86" s="10"/>
      <c r="FL86" s="10"/>
      <c r="FM86" s="10"/>
      <c r="FN86" s="10"/>
      <c r="FO86" s="10"/>
      <c r="FP86" s="10"/>
      <c r="FQ86" s="10"/>
      <c r="FR86" s="10"/>
      <c r="FS86" s="10"/>
      <c r="FT86" s="10"/>
      <c r="FU86" s="10"/>
      <c r="FV86" s="10"/>
      <c r="FW86" s="10"/>
      <c r="FX86" s="10"/>
      <c r="FY86" s="10"/>
      <c r="FZ86" s="10"/>
      <c r="GA86" s="10"/>
      <c r="GB86" s="10"/>
      <c r="GC86" s="10"/>
      <c r="GD86" s="10"/>
      <c r="GE86" s="10"/>
      <c r="GF86" s="10"/>
      <c r="GG86" s="10"/>
      <c r="GH86" s="10"/>
      <c r="GI86" s="10"/>
      <c r="GJ86" s="10"/>
      <c r="GK86" s="10"/>
      <c r="GL86" s="10"/>
      <c r="GM86" s="10"/>
      <c r="GN86" s="10"/>
      <c r="GO86" s="10"/>
      <c r="GP86" s="10"/>
      <c r="GQ86" s="10"/>
      <c r="GR86" s="10"/>
      <c r="GS86" s="10"/>
      <c r="GT86" s="10"/>
      <c r="GU86" s="10"/>
      <c r="GV86" s="10"/>
      <c r="GW86" s="10"/>
      <c r="GX86" s="10"/>
      <c r="GY86" s="10"/>
      <c r="GZ86" s="10"/>
      <c r="HA86" s="10"/>
      <c r="HB86" s="10"/>
      <c r="HC86" s="10"/>
      <c r="HD86" s="10"/>
      <c r="HE86" s="10"/>
      <c r="HF86" s="10"/>
      <c r="HG86" s="10"/>
      <c r="HH86" s="10"/>
      <c r="HI86" s="10"/>
      <c r="HJ86" s="10"/>
      <c r="HK86" s="10"/>
      <c r="HL86" s="10"/>
      <c r="HM86" s="10"/>
      <c r="HN86" s="10"/>
      <c r="HO86" s="10"/>
      <c r="HP86" s="10"/>
      <c r="HQ86" s="10"/>
      <c r="HR86" s="10"/>
      <c r="HS86" s="10"/>
      <c r="HT86" s="10"/>
      <c r="HU86" s="10"/>
      <c r="HV86" s="10"/>
      <c r="HW86" s="10"/>
      <c r="HX86" s="10"/>
      <c r="HY86" s="10"/>
      <c r="HZ86" s="10"/>
      <c r="IA86" s="10"/>
      <c r="IB86" s="10"/>
      <c r="IC86" s="10"/>
      <c r="ID86" s="10"/>
      <c r="IE86" s="10"/>
      <c r="IF86" s="10"/>
      <c r="IG86" s="10"/>
      <c r="IH86" s="10"/>
      <c r="II86" s="10"/>
      <c r="IJ86" s="10"/>
      <c r="IK86" s="10"/>
      <c r="IL86" s="10"/>
      <c r="IM86" s="10"/>
      <c r="IN86" s="10"/>
      <c r="IO86" s="10"/>
      <c r="IP86" s="10"/>
      <c r="IQ86" s="10"/>
      <c r="IR86" s="10"/>
      <c r="IS86" s="10"/>
      <c r="IT86" s="10"/>
      <c r="IU86" s="10"/>
      <c r="IV86" s="10"/>
    </row>
    <row r="87" spans="1:256" x14ac:dyDescent="0.15">
      <c r="A87" s="10"/>
      <c r="B87" s="71"/>
      <c r="C87" s="71"/>
      <c r="D87" s="71"/>
      <c r="E87" s="10"/>
      <c r="F87" s="71"/>
      <c r="G87" s="71"/>
      <c r="H87" s="71"/>
      <c r="I87" s="71"/>
      <c r="J87" s="71"/>
      <c r="K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</row>
    <row r="88" spans="1:256" x14ac:dyDescent="0.15">
      <c r="A88" s="10"/>
      <c r="B88" s="71"/>
      <c r="C88" s="71"/>
      <c r="D88" s="71"/>
      <c r="E88" s="10"/>
      <c r="F88" s="71"/>
      <c r="G88" s="71"/>
      <c r="H88" s="71"/>
      <c r="I88" s="71"/>
      <c r="J88" s="71"/>
      <c r="K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0"/>
      <c r="CP88" s="10"/>
      <c r="CQ88" s="10"/>
      <c r="CR88" s="10"/>
      <c r="CS88" s="10"/>
      <c r="CT88" s="10"/>
      <c r="CU88" s="10"/>
      <c r="CV88" s="10"/>
      <c r="CW88" s="10"/>
      <c r="CX88" s="10"/>
      <c r="CY88" s="10"/>
      <c r="CZ88" s="10"/>
      <c r="DA88" s="10"/>
      <c r="DB88" s="10"/>
      <c r="DC88" s="10"/>
      <c r="DD88" s="10"/>
      <c r="DE88" s="10"/>
      <c r="DF88" s="10"/>
      <c r="DG88" s="10"/>
      <c r="DH88" s="10"/>
      <c r="DI88" s="10"/>
      <c r="DJ88" s="10"/>
      <c r="DK88" s="10"/>
      <c r="DL88" s="10"/>
      <c r="DM88" s="10"/>
      <c r="DN88" s="10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0"/>
      <c r="EY88" s="10"/>
      <c r="EZ88" s="10"/>
      <c r="FA88" s="10"/>
      <c r="FB88" s="10"/>
      <c r="FC88" s="10"/>
      <c r="FD88" s="10"/>
      <c r="FE88" s="10"/>
      <c r="FF88" s="10"/>
      <c r="FG88" s="10"/>
      <c r="FH88" s="10"/>
      <c r="FI88" s="10"/>
      <c r="FJ88" s="10"/>
      <c r="FK88" s="10"/>
      <c r="FL88" s="10"/>
      <c r="FM88" s="10"/>
      <c r="FN88" s="10"/>
      <c r="FO88" s="10"/>
      <c r="FP88" s="10"/>
      <c r="FQ88" s="10"/>
      <c r="FR88" s="10"/>
      <c r="FS88" s="10"/>
      <c r="FT88" s="10"/>
      <c r="FU88" s="10"/>
      <c r="FV88" s="10"/>
      <c r="FW88" s="10"/>
      <c r="FX88" s="10"/>
      <c r="FY88" s="10"/>
      <c r="FZ88" s="10"/>
      <c r="GA88" s="10"/>
      <c r="GB88" s="10"/>
      <c r="GC88" s="10"/>
      <c r="GD88" s="10"/>
      <c r="GE88" s="10"/>
      <c r="GF88" s="10"/>
      <c r="GG88" s="10"/>
      <c r="GH88" s="10"/>
      <c r="GI88" s="10"/>
      <c r="GJ88" s="10"/>
      <c r="GK88" s="10"/>
      <c r="GL88" s="10"/>
      <c r="GM88" s="10"/>
      <c r="GN88" s="10"/>
      <c r="GO88" s="10"/>
      <c r="GP88" s="10"/>
      <c r="GQ88" s="10"/>
      <c r="GR88" s="10"/>
      <c r="GS88" s="10"/>
      <c r="GT88" s="10"/>
      <c r="GU88" s="10"/>
      <c r="GV88" s="10"/>
      <c r="GW88" s="10"/>
      <c r="GX88" s="10"/>
      <c r="GY88" s="10"/>
      <c r="GZ88" s="10"/>
      <c r="HA88" s="10"/>
      <c r="HB88" s="10"/>
      <c r="HC88" s="10"/>
      <c r="HD88" s="10"/>
      <c r="HE88" s="10"/>
      <c r="HF88" s="10"/>
      <c r="HG88" s="10"/>
      <c r="HH88" s="10"/>
      <c r="HI88" s="10"/>
      <c r="HJ88" s="10"/>
      <c r="HK88" s="10"/>
      <c r="HL88" s="10"/>
      <c r="HM88" s="10"/>
      <c r="HN88" s="10"/>
      <c r="HO88" s="10"/>
      <c r="HP88" s="10"/>
      <c r="HQ88" s="10"/>
      <c r="HR88" s="10"/>
      <c r="HS88" s="10"/>
      <c r="HT88" s="10"/>
      <c r="HU88" s="10"/>
      <c r="HV88" s="10"/>
      <c r="HW88" s="10"/>
      <c r="HX88" s="10"/>
      <c r="HY88" s="10"/>
      <c r="HZ88" s="10"/>
      <c r="IA88" s="10"/>
      <c r="IB88" s="10"/>
      <c r="IC88" s="10"/>
      <c r="ID88" s="10"/>
      <c r="IE88" s="10"/>
      <c r="IF88" s="10"/>
      <c r="IG88" s="10"/>
      <c r="IH88" s="10"/>
      <c r="II88" s="10"/>
      <c r="IJ88" s="10"/>
      <c r="IK88" s="10"/>
      <c r="IL88" s="10"/>
      <c r="IM88" s="10"/>
      <c r="IN88" s="10"/>
      <c r="IO88" s="10"/>
      <c r="IP88" s="10"/>
      <c r="IQ88" s="10"/>
      <c r="IR88" s="10"/>
      <c r="IS88" s="10"/>
      <c r="IT88" s="10"/>
      <c r="IU88" s="10"/>
      <c r="IV88" s="10"/>
    </row>
    <row r="89" spans="1:256" x14ac:dyDescent="0.15">
      <c r="A89" s="10"/>
      <c r="B89" s="71"/>
      <c r="C89" s="71"/>
      <c r="D89" s="71"/>
      <c r="E89" s="10"/>
      <c r="F89" s="71"/>
      <c r="G89" s="71"/>
      <c r="H89" s="71"/>
      <c r="I89" s="71"/>
      <c r="J89" s="71"/>
      <c r="K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0"/>
      <c r="IF89" s="10"/>
      <c r="IG89" s="10"/>
      <c r="IH89" s="10"/>
      <c r="II89" s="10"/>
      <c r="IJ89" s="10"/>
      <c r="IK89" s="10"/>
      <c r="IL89" s="10"/>
      <c r="IM89" s="10"/>
      <c r="IN89" s="10"/>
      <c r="IO89" s="10"/>
      <c r="IP89" s="10"/>
      <c r="IQ89" s="10"/>
      <c r="IR89" s="10"/>
      <c r="IS89" s="10"/>
      <c r="IT89" s="10"/>
      <c r="IU89" s="10"/>
      <c r="IV89" s="10"/>
    </row>
    <row r="90" spans="1:256" x14ac:dyDescent="0.15">
      <c r="A90" s="10"/>
      <c r="B90" s="71"/>
      <c r="C90" s="71"/>
      <c r="D90" s="71"/>
      <c r="E90" s="10"/>
      <c r="F90" s="71"/>
      <c r="G90" s="71"/>
      <c r="H90" s="71"/>
      <c r="I90" s="71"/>
      <c r="J90" s="71"/>
      <c r="K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0"/>
      <c r="CP90" s="10"/>
      <c r="CQ90" s="10"/>
      <c r="CR90" s="10"/>
      <c r="CS90" s="10"/>
      <c r="CT90" s="10"/>
      <c r="CU90" s="10"/>
      <c r="CV90" s="10"/>
      <c r="CW90" s="10"/>
      <c r="CX90" s="10"/>
      <c r="CY90" s="10"/>
      <c r="CZ90" s="10"/>
      <c r="DA90" s="10"/>
      <c r="DB90" s="10"/>
      <c r="DC90" s="10"/>
      <c r="DD90" s="10"/>
      <c r="DE90" s="10"/>
      <c r="DF90" s="10"/>
      <c r="DG90" s="10"/>
      <c r="DH90" s="10"/>
      <c r="DI90" s="10"/>
      <c r="DJ90" s="10"/>
      <c r="DK90" s="10"/>
      <c r="DL90" s="10"/>
      <c r="DM90" s="10"/>
      <c r="DN90" s="10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0"/>
      <c r="EY90" s="10"/>
      <c r="EZ90" s="10"/>
      <c r="FA90" s="10"/>
      <c r="FB90" s="10"/>
      <c r="FC90" s="10"/>
      <c r="FD90" s="10"/>
      <c r="FE90" s="10"/>
      <c r="FF90" s="10"/>
      <c r="FG90" s="10"/>
      <c r="FH90" s="10"/>
      <c r="FI90" s="10"/>
      <c r="FJ90" s="10"/>
      <c r="FK90" s="10"/>
      <c r="FL90" s="10"/>
      <c r="FM90" s="10"/>
      <c r="FN90" s="10"/>
      <c r="FO90" s="10"/>
      <c r="FP90" s="10"/>
      <c r="FQ90" s="10"/>
      <c r="FR90" s="10"/>
      <c r="FS90" s="10"/>
      <c r="FT90" s="10"/>
      <c r="FU90" s="10"/>
      <c r="FV90" s="10"/>
      <c r="FW90" s="10"/>
      <c r="FX90" s="10"/>
      <c r="FY90" s="10"/>
      <c r="FZ90" s="10"/>
      <c r="GA90" s="10"/>
      <c r="GB90" s="10"/>
      <c r="GC90" s="10"/>
      <c r="GD90" s="10"/>
      <c r="GE90" s="10"/>
      <c r="GF90" s="10"/>
      <c r="GG90" s="10"/>
      <c r="GH90" s="10"/>
      <c r="GI90" s="10"/>
      <c r="GJ90" s="10"/>
      <c r="GK90" s="10"/>
      <c r="GL90" s="10"/>
      <c r="GM90" s="10"/>
      <c r="GN90" s="10"/>
      <c r="GO90" s="10"/>
      <c r="GP90" s="10"/>
      <c r="GQ90" s="10"/>
      <c r="GR90" s="10"/>
      <c r="GS90" s="10"/>
      <c r="GT90" s="10"/>
      <c r="GU90" s="10"/>
      <c r="GV90" s="10"/>
      <c r="GW90" s="10"/>
      <c r="GX90" s="10"/>
      <c r="GY90" s="10"/>
      <c r="GZ90" s="10"/>
      <c r="HA90" s="10"/>
      <c r="HB90" s="10"/>
      <c r="HC90" s="10"/>
      <c r="HD90" s="10"/>
      <c r="HE90" s="10"/>
      <c r="HF90" s="10"/>
      <c r="HG90" s="10"/>
      <c r="HH90" s="10"/>
      <c r="HI90" s="10"/>
      <c r="HJ90" s="10"/>
      <c r="HK90" s="10"/>
      <c r="HL90" s="10"/>
      <c r="HM90" s="10"/>
      <c r="HN90" s="10"/>
      <c r="HO90" s="10"/>
      <c r="HP90" s="10"/>
      <c r="HQ90" s="10"/>
      <c r="HR90" s="10"/>
      <c r="HS90" s="10"/>
      <c r="HT90" s="10"/>
      <c r="HU90" s="10"/>
      <c r="HV90" s="10"/>
      <c r="HW90" s="10"/>
      <c r="HX90" s="10"/>
      <c r="HY90" s="10"/>
      <c r="HZ90" s="10"/>
      <c r="IA90" s="10"/>
      <c r="IB90" s="10"/>
      <c r="IC90" s="10"/>
      <c r="ID90" s="10"/>
      <c r="IE90" s="10"/>
      <c r="IF90" s="10"/>
      <c r="IG90" s="10"/>
      <c r="IH90" s="10"/>
      <c r="II90" s="10"/>
      <c r="IJ90" s="10"/>
      <c r="IK90" s="10"/>
      <c r="IL90" s="10"/>
      <c r="IM90" s="10"/>
      <c r="IN90" s="10"/>
      <c r="IO90" s="10"/>
      <c r="IP90" s="10"/>
      <c r="IQ90" s="10"/>
      <c r="IR90" s="10"/>
      <c r="IS90" s="10"/>
      <c r="IT90" s="10"/>
      <c r="IU90" s="10"/>
      <c r="IV90" s="10"/>
    </row>
    <row r="91" spans="1:256" x14ac:dyDescent="0.15">
      <c r="A91" s="10"/>
      <c r="B91" s="71"/>
      <c r="C91" s="71"/>
      <c r="D91" s="71"/>
      <c r="E91" s="10"/>
      <c r="F91" s="71"/>
      <c r="G91" s="71"/>
      <c r="H91" s="71"/>
      <c r="I91" s="71"/>
      <c r="J91" s="71"/>
      <c r="K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  <c r="CM91" s="10"/>
      <c r="CN91" s="10"/>
      <c r="CO91" s="10"/>
      <c r="CP91" s="10"/>
      <c r="CQ91" s="10"/>
      <c r="CR91" s="10"/>
      <c r="CS91" s="10"/>
      <c r="CT91" s="10"/>
      <c r="CU91" s="10"/>
      <c r="CV91" s="10"/>
      <c r="CW91" s="10"/>
      <c r="CX91" s="10"/>
      <c r="CY91" s="10"/>
      <c r="CZ91" s="10"/>
      <c r="DA91" s="10"/>
      <c r="DB91" s="10"/>
      <c r="DC91" s="10"/>
      <c r="DD91" s="10"/>
      <c r="DE91" s="10"/>
      <c r="DF91" s="10"/>
      <c r="DG91" s="10"/>
      <c r="DH91" s="10"/>
      <c r="DI91" s="10"/>
      <c r="DJ91" s="10"/>
      <c r="DK91" s="10"/>
      <c r="DL91" s="10"/>
      <c r="DM91" s="10"/>
      <c r="DN91" s="10"/>
      <c r="DO91" s="10"/>
      <c r="DP91" s="10"/>
      <c r="DQ91" s="10"/>
      <c r="DR91" s="10"/>
      <c r="DS91" s="10"/>
      <c r="DT91" s="10"/>
      <c r="DU91" s="10"/>
      <c r="DV91" s="10"/>
      <c r="DW91" s="10"/>
      <c r="DX91" s="10"/>
      <c r="DY91" s="10"/>
      <c r="DZ91" s="10"/>
      <c r="EA91" s="10"/>
      <c r="EB91" s="10"/>
      <c r="EC91" s="10"/>
      <c r="ED91" s="10"/>
      <c r="EE91" s="10"/>
      <c r="EF91" s="10"/>
      <c r="EG91" s="10"/>
      <c r="EH91" s="10"/>
      <c r="EI91" s="10"/>
      <c r="EJ91" s="10"/>
      <c r="EK91" s="10"/>
      <c r="EL91" s="10"/>
      <c r="EM91" s="10"/>
      <c r="EN91" s="10"/>
      <c r="EO91" s="10"/>
      <c r="EP91" s="10"/>
      <c r="EQ91" s="10"/>
      <c r="ER91" s="10"/>
      <c r="ES91" s="10"/>
      <c r="ET91" s="10"/>
      <c r="EU91" s="10"/>
      <c r="EV91" s="10"/>
      <c r="EW91" s="10"/>
      <c r="EX91" s="10"/>
      <c r="EY91" s="10"/>
      <c r="EZ91" s="10"/>
      <c r="FA91" s="10"/>
      <c r="FB91" s="10"/>
      <c r="FC91" s="10"/>
      <c r="FD91" s="10"/>
      <c r="FE91" s="10"/>
      <c r="FF91" s="10"/>
      <c r="FG91" s="10"/>
      <c r="FH91" s="10"/>
      <c r="FI91" s="10"/>
      <c r="FJ91" s="10"/>
      <c r="FK91" s="10"/>
      <c r="FL91" s="10"/>
      <c r="FM91" s="10"/>
      <c r="FN91" s="10"/>
      <c r="FO91" s="10"/>
      <c r="FP91" s="10"/>
      <c r="FQ91" s="10"/>
      <c r="FR91" s="10"/>
      <c r="FS91" s="10"/>
      <c r="FT91" s="10"/>
      <c r="FU91" s="10"/>
      <c r="FV91" s="10"/>
      <c r="FW91" s="10"/>
      <c r="FX91" s="10"/>
      <c r="FY91" s="10"/>
      <c r="FZ91" s="10"/>
      <c r="GA91" s="10"/>
      <c r="GB91" s="10"/>
      <c r="GC91" s="10"/>
      <c r="GD91" s="10"/>
      <c r="GE91" s="10"/>
      <c r="GF91" s="10"/>
      <c r="GG91" s="10"/>
      <c r="GH91" s="10"/>
      <c r="GI91" s="10"/>
      <c r="GJ91" s="10"/>
      <c r="GK91" s="10"/>
      <c r="GL91" s="10"/>
      <c r="GM91" s="10"/>
      <c r="GN91" s="10"/>
      <c r="GO91" s="10"/>
      <c r="GP91" s="10"/>
      <c r="GQ91" s="10"/>
      <c r="GR91" s="10"/>
      <c r="GS91" s="10"/>
      <c r="GT91" s="10"/>
      <c r="GU91" s="10"/>
      <c r="GV91" s="10"/>
      <c r="GW91" s="10"/>
      <c r="GX91" s="10"/>
      <c r="GY91" s="10"/>
      <c r="GZ91" s="10"/>
      <c r="HA91" s="10"/>
      <c r="HB91" s="10"/>
      <c r="HC91" s="10"/>
      <c r="HD91" s="10"/>
      <c r="HE91" s="10"/>
      <c r="HF91" s="10"/>
      <c r="HG91" s="10"/>
      <c r="HH91" s="10"/>
      <c r="HI91" s="10"/>
      <c r="HJ91" s="10"/>
      <c r="HK91" s="10"/>
      <c r="HL91" s="10"/>
      <c r="HM91" s="10"/>
      <c r="HN91" s="10"/>
      <c r="HO91" s="10"/>
      <c r="HP91" s="10"/>
      <c r="HQ91" s="10"/>
      <c r="HR91" s="10"/>
      <c r="HS91" s="10"/>
      <c r="HT91" s="10"/>
      <c r="HU91" s="10"/>
      <c r="HV91" s="10"/>
      <c r="HW91" s="10"/>
      <c r="HX91" s="10"/>
      <c r="HY91" s="10"/>
      <c r="HZ91" s="10"/>
      <c r="IA91" s="10"/>
      <c r="IB91" s="10"/>
      <c r="IC91" s="10"/>
      <c r="ID91" s="10"/>
      <c r="IE91" s="10"/>
      <c r="IF91" s="10"/>
      <c r="IG91" s="10"/>
      <c r="IH91" s="10"/>
      <c r="II91" s="10"/>
      <c r="IJ91" s="10"/>
      <c r="IK91" s="10"/>
      <c r="IL91" s="10"/>
      <c r="IM91" s="10"/>
      <c r="IN91" s="10"/>
      <c r="IO91" s="10"/>
      <c r="IP91" s="10"/>
      <c r="IQ91" s="10"/>
      <c r="IR91" s="10"/>
      <c r="IS91" s="10"/>
      <c r="IT91" s="10"/>
      <c r="IU91" s="10"/>
      <c r="IV91" s="10"/>
    </row>
    <row r="92" spans="1:256" x14ac:dyDescent="0.15">
      <c r="A92" s="10"/>
      <c r="B92" s="71"/>
      <c r="C92" s="71"/>
      <c r="D92" s="71"/>
      <c r="E92" s="10"/>
      <c r="F92" s="71"/>
      <c r="G92" s="71"/>
      <c r="H92" s="71"/>
      <c r="I92" s="71"/>
      <c r="J92" s="71"/>
      <c r="K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0"/>
      <c r="CP92" s="10"/>
      <c r="CQ92" s="10"/>
      <c r="CR92" s="10"/>
      <c r="CS92" s="10"/>
      <c r="CT92" s="10"/>
      <c r="CU92" s="10"/>
      <c r="CV92" s="10"/>
      <c r="CW92" s="10"/>
      <c r="CX92" s="10"/>
      <c r="CY92" s="10"/>
      <c r="CZ92" s="10"/>
      <c r="DA92" s="10"/>
      <c r="DB92" s="10"/>
      <c r="DC92" s="10"/>
      <c r="DD92" s="10"/>
      <c r="DE92" s="10"/>
      <c r="DF92" s="10"/>
      <c r="DG92" s="10"/>
      <c r="DH92" s="10"/>
      <c r="DI92" s="10"/>
      <c r="DJ92" s="10"/>
      <c r="DK92" s="10"/>
      <c r="DL92" s="10"/>
      <c r="DM92" s="10"/>
      <c r="DN92" s="10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0"/>
      <c r="EY92" s="10"/>
      <c r="EZ92" s="10"/>
      <c r="FA92" s="10"/>
      <c r="FB92" s="10"/>
      <c r="FC92" s="10"/>
      <c r="FD92" s="10"/>
      <c r="FE92" s="10"/>
      <c r="FF92" s="10"/>
      <c r="FG92" s="10"/>
      <c r="FH92" s="10"/>
      <c r="FI92" s="10"/>
      <c r="FJ92" s="10"/>
      <c r="FK92" s="10"/>
      <c r="FL92" s="10"/>
      <c r="FM92" s="10"/>
      <c r="FN92" s="10"/>
      <c r="FO92" s="10"/>
      <c r="FP92" s="10"/>
      <c r="FQ92" s="10"/>
      <c r="FR92" s="10"/>
      <c r="FS92" s="10"/>
      <c r="FT92" s="10"/>
      <c r="FU92" s="10"/>
      <c r="FV92" s="10"/>
      <c r="FW92" s="10"/>
      <c r="FX92" s="10"/>
      <c r="FY92" s="10"/>
      <c r="FZ92" s="10"/>
      <c r="GA92" s="10"/>
      <c r="GB92" s="10"/>
      <c r="GC92" s="10"/>
      <c r="GD92" s="10"/>
      <c r="GE92" s="10"/>
      <c r="GF92" s="10"/>
      <c r="GG92" s="10"/>
      <c r="GH92" s="10"/>
      <c r="GI92" s="10"/>
      <c r="GJ92" s="10"/>
      <c r="GK92" s="10"/>
      <c r="GL92" s="10"/>
      <c r="GM92" s="10"/>
      <c r="GN92" s="10"/>
      <c r="GO92" s="10"/>
      <c r="GP92" s="10"/>
      <c r="GQ92" s="10"/>
      <c r="GR92" s="10"/>
      <c r="GS92" s="10"/>
      <c r="GT92" s="10"/>
      <c r="GU92" s="10"/>
      <c r="GV92" s="10"/>
      <c r="GW92" s="10"/>
      <c r="GX92" s="10"/>
      <c r="GY92" s="10"/>
      <c r="GZ92" s="10"/>
      <c r="HA92" s="10"/>
      <c r="HB92" s="10"/>
      <c r="HC92" s="10"/>
      <c r="HD92" s="10"/>
      <c r="HE92" s="10"/>
      <c r="HF92" s="10"/>
      <c r="HG92" s="10"/>
      <c r="HH92" s="10"/>
      <c r="HI92" s="10"/>
      <c r="HJ92" s="10"/>
      <c r="HK92" s="10"/>
      <c r="HL92" s="10"/>
      <c r="HM92" s="10"/>
      <c r="HN92" s="10"/>
      <c r="HO92" s="10"/>
      <c r="HP92" s="10"/>
      <c r="HQ92" s="10"/>
      <c r="HR92" s="10"/>
      <c r="HS92" s="10"/>
      <c r="HT92" s="10"/>
      <c r="HU92" s="10"/>
      <c r="HV92" s="10"/>
      <c r="HW92" s="10"/>
      <c r="HX92" s="10"/>
      <c r="HY92" s="10"/>
      <c r="HZ92" s="10"/>
      <c r="IA92" s="10"/>
      <c r="IB92" s="10"/>
      <c r="IC92" s="10"/>
      <c r="ID92" s="10"/>
      <c r="IE92" s="10"/>
      <c r="IF92" s="10"/>
      <c r="IG92" s="10"/>
      <c r="IH92" s="10"/>
      <c r="II92" s="10"/>
      <c r="IJ92" s="10"/>
      <c r="IK92" s="10"/>
      <c r="IL92" s="10"/>
      <c r="IM92" s="10"/>
      <c r="IN92" s="10"/>
      <c r="IO92" s="10"/>
      <c r="IP92" s="10"/>
      <c r="IQ92" s="10"/>
      <c r="IR92" s="10"/>
      <c r="IS92" s="10"/>
      <c r="IT92" s="10"/>
      <c r="IU92" s="10"/>
      <c r="IV92" s="10"/>
    </row>
    <row r="93" spans="1:256" x14ac:dyDescent="0.15">
      <c r="A93" s="10"/>
      <c r="B93" s="71"/>
      <c r="C93" s="71"/>
      <c r="D93" s="71"/>
      <c r="E93" s="10"/>
      <c r="F93" s="71"/>
      <c r="G93" s="71"/>
      <c r="H93" s="71"/>
      <c r="I93" s="71"/>
      <c r="J93" s="71"/>
      <c r="K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</row>
    <row r="94" spans="1:256" x14ac:dyDescent="0.15">
      <c r="A94" s="10"/>
      <c r="B94" s="71"/>
      <c r="C94" s="71"/>
      <c r="D94" s="71"/>
      <c r="E94" s="10"/>
      <c r="F94" s="71"/>
      <c r="G94" s="71"/>
      <c r="H94" s="71"/>
      <c r="I94" s="71"/>
      <c r="J94" s="71"/>
      <c r="K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0"/>
      <c r="IF94" s="10"/>
      <c r="IG94" s="10"/>
      <c r="IH94" s="10"/>
      <c r="II94" s="10"/>
      <c r="IJ94" s="10"/>
      <c r="IK94" s="10"/>
      <c r="IL94" s="10"/>
      <c r="IM94" s="10"/>
      <c r="IN94" s="10"/>
      <c r="IO94" s="10"/>
      <c r="IP94" s="10"/>
      <c r="IQ94" s="10"/>
      <c r="IR94" s="10"/>
      <c r="IS94" s="10"/>
      <c r="IT94" s="10"/>
      <c r="IU94" s="10"/>
      <c r="IV94" s="10"/>
    </row>
    <row r="95" spans="1:256" x14ac:dyDescent="0.15">
      <c r="A95" s="10"/>
      <c r="B95" s="71"/>
      <c r="C95" s="71"/>
      <c r="D95" s="71"/>
      <c r="E95" s="10"/>
      <c r="F95" s="71"/>
      <c r="G95" s="71"/>
      <c r="H95" s="71"/>
      <c r="I95" s="71"/>
      <c r="J95" s="71"/>
      <c r="K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  <c r="HE95" s="10"/>
      <c r="HF95" s="10"/>
      <c r="HG95" s="10"/>
      <c r="HH95" s="10"/>
      <c r="HI95" s="10"/>
      <c r="HJ95" s="10"/>
      <c r="HK95" s="10"/>
      <c r="HL95" s="10"/>
      <c r="HM95" s="10"/>
      <c r="HN95" s="10"/>
      <c r="HO95" s="10"/>
      <c r="HP95" s="10"/>
      <c r="HQ95" s="10"/>
      <c r="HR95" s="10"/>
      <c r="HS95" s="10"/>
      <c r="HT95" s="10"/>
      <c r="HU95" s="10"/>
      <c r="HV95" s="10"/>
      <c r="HW95" s="10"/>
      <c r="HX95" s="10"/>
      <c r="HY95" s="10"/>
      <c r="HZ95" s="10"/>
      <c r="IA95" s="10"/>
      <c r="IB95" s="10"/>
      <c r="IC95" s="10"/>
      <c r="ID95" s="10"/>
      <c r="IE95" s="10"/>
      <c r="IF95" s="10"/>
      <c r="IG95" s="10"/>
      <c r="IH95" s="10"/>
      <c r="II95" s="10"/>
      <c r="IJ95" s="10"/>
      <c r="IK95" s="10"/>
      <c r="IL95" s="10"/>
      <c r="IM95" s="10"/>
      <c r="IN95" s="10"/>
      <c r="IO95" s="10"/>
      <c r="IP95" s="10"/>
      <c r="IQ95" s="10"/>
      <c r="IR95" s="10"/>
      <c r="IS95" s="10"/>
      <c r="IT95" s="10"/>
      <c r="IU95" s="10"/>
      <c r="IV95" s="10"/>
    </row>
    <row r="96" spans="1:256" x14ac:dyDescent="0.15">
      <c r="A96" s="10"/>
      <c r="B96" s="71"/>
      <c r="C96" s="71"/>
      <c r="D96" s="71"/>
      <c r="E96" s="10"/>
      <c r="F96" s="71"/>
      <c r="G96" s="71"/>
      <c r="H96" s="71"/>
      <c r="I96" s="71"/>
      <c r="J96" s="71"/>
      <c r="K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Alpl</vt:lpstr>
      <vt:lpstr>Ksr2</vt:lpstr>
      <vt:lpstr>Ksr1</vt:lpstr>
    </vt:vector>
  </TitlesOfParts>
  <Company>Department of Veterans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Alshbool</dc:creator>
  <cp:lastModifiedBy>Gomez, Gustavo A.</cp:lastModifiedBy>
  <cp:lastPrinted>2019-04-09T17:37:05Z</cp:lastPrinted>
  <dcterms:created xsi:type="dcterms:W3CDTF">2012-02-06T20:22:07Z</dcterms:created>
  <dcterms:modified xsi:type="dcterms:W3CDTF">2022-08-19T00:51:29Z</dcterms:modified>
</cp:coreProperties>
</file>