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gustavogomez/Desktop/"/>
    </mc:Choice>
  </mc:AlternateContent>
  <xr:revisionPtr revIDLastSave="0" documentId="13_ncr:1_{29628A57-5732-5047-BB99-8D06B7F10AE4}" xr6:coauthVersionLast="36" xr6:coauthVersionMax="36" xr10:uidLastSave="{00000000-0000-0000-0000-000000000000}"/>
  <bookViews>
    <workbookView xWindow="2780" yWindow="3320" windowWidth="25460" windowHeight="15620" activeTab="5" xr2:uid="{D494F329-6F31-47A7-9D03-F311192FFBDB}"/>
  </bookViews>
  <sheets>
    <sheet name="Ccnd1" sheetId="2" r:id="rId1"/>
    <sheet name="Alpl" sheetId="3" r:id="rId2"/>
    <sheet name="Ibsp" sheetId="12" r:id="rId3"/>
    <sheet name="Spp1" sheetId="5" r:id="rId4"/>
    <sheet name="Runx2" sheetId="17" r:id="rId5"/>
    <sheet name="Sp7" sheetId="8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7" l="1"/>
  <c r="B16" i="17"/>
  <c r="G14" i="17"/>
  <c r="F14" i="17"/>
  <c r="C14" i="17"/>
  <c r="B14" i="17"/>
  <c r="G13" i="17"/>
  <c r="F13" i="17"/>
  <c r="C13" i="17"/>
  <c r="B13" i="17"/>
  <c r="G12" i="17"/>
  <c r="F12" i="17"/>
  <c r="C12" i="17"/>
  <c r="B12" i="17"/>
  <c r="H11" i="17"/>
  <c r="H10" i="17"/>
  <c r="D10" i="17"/>
  <c r="H9" i="17"/>
  <c r="D9" i="17"/>
  <c r="H8" i="17"/>
  <c r="D8" i="17"/>
  <c r="D14" i="17" s="1"/>
  <c r="I8" i="17" l="1"/>
  <c r="H12" i="17"/>
  <c r="B18" i="17"/>
  <c r="D13" i="17"/>
  <c r="H13" i="17"/>
  <c r="H14" i="17"/>
  <c r="D12" i="17"/>
  <c r="I9" i="17" s="1"/>
  <c r="J9" i="17" s="1"/>
  <c r="I10" i="17" l="1"/>
  <c r="J10" i="17" s="1"/>
  <c r="J8" i="17"/>
  <c r="I11" i="17"/>
  <c r="J11" i="17" s="1"/>
  <c r="I12" i="17" l="1"/>
  <c r="J14" i="17"/>
  <c r="J15" i="17" s="1"/>
  <c r="J13" i="17"/>
  <c r="J12" i="17"/>
  <c r="I13" i="17"/>
  <c r="I14" i="17"/>
  <c r="B20" i="17" l="1"/>
  <c r="B19" i="17"/>
  <c r="B17" i="12" l="1"/>
  <c r="B16" i="12"/>
  <c r="G14" i="12"/>
  <c r="F14" i="12"/>
  <c r="C14" i="12"/>
  <c r="B14" i="12"/>
  <c r="G13" i="12"/>
  <c r="F13" i="12"/>
  <c r="C13" i="12"/>
  <c r="B13" i="12"/>
  <c r="G12" i="12"/>
  <c r="F12" i="12"/>
  <c r="C12" i="12"/>
  <c r="B12" i="12"/>
  <c r="H11" i="12"/>
  <c r="D11" i="12"/>
  <c r="H10" i="12"/>
  <c r="D10" i="12"/>
  <c r="H9" i="12"/>
  <c r="D9" i="12"/>
  <c r="H8" i="12"/>
  <c r="H12" i="12" s="1"/>
  <c r="D8" i="12"/>
  <c r="B17" i="8"/>
  <c r="B16" i="8"/>
  <c r="G14" i="8"/>
  <c r="F14" i="8"/>
  <c r="C14" i="8"/>
  <c r="B14" i="8"/>
  <c r="H13" i="8"/>
  <c r="G13" i="8"/>
  <c r="F13" i="8"/>
  <c r="C13" i="8"/>
  <c r="B13" i="8"/>
  <c r="G12" i="8"/>
  <c r="F12" i="8"/>
  <c r="C12" i="8"/>
  <c r="B12" i="8"/>
  <c r="H11" i="8"/>
  <c r="D11" i="8"/>
  <c r="H10" i="8"/>
  <c r="D10" i="8"/>
  <c r="D14" i="8" s="1"/>
  <c r="H9" i="8"/>
  <c r="D9" i="8"/>
  <c r="D12" i="8" s="1"/>
  <c r="H8" i="8"/>
  <c r="H12" i="8" s="1"/>
  <c r="D8" i="8"/>
  <c r="B17" i="5"/>
  <c r="B16" i="5"/>
  <c r="G14" i="5"/>
  <c r="F14" i="5"/>
  <c r="C14" i="5"/>
  <c r="B14" i="5"/>
  <c r="G13" i="5"/>
  <c r="F13" i="5"/>
  <c r="C13" i="5"/>
  <c r="B13" i="5"/>
  <c r="G12" i="5"/>
  <c r="F12" i="5"/>
  <c r="C12" i="5"/>
  <c r="B12" i="5"/>
  <c r="H11" i="5"/>
  <c r="D11" i="5"/>
  <c r="H10" i="5"/>
  <c r="D10" i="5"/>
  <c r="H9" i="5"/>
  <c r="D9" i="5"/>
  <c r="D12" i="5" s="1"/>
  <c r="H8" i="5"/>
  <c r="D8" i="5"/>
  <c r="H14" i="12" l="1"/>
  <c r="B18" i="12"/>
  <c r="H13" i="12"/>
  <c r="D12" i="12"/>
  <c r="D13" i="12"/>
  <c r="D14" i="12"/>
  <c r="H14" i="8"/>
  <c r="I11" i="8"/>
  <c r="J11" i="8" s="1"/>
  <c r="I8" i="8"/>
  <c r="J8" i="8" s="1"/>
  <c r="B18" i="8"/>
  <c r="D13" i="8"/>
  <c r="H14" i="5"/>
  <c r="B18" i="5"/>
  <c r="D14" i="5"/>
  <c r="I10" i="5"/>
  <c r="J10" i="5" s="1"/>
  <c r="I9" i="5"/>
  <c r="J9" i="5" s="1"/>
  <c r="I11" i="5"/>
  <c r="J11" i="5" s="1"/>
  <c r="D13" i="5"/>
  <c r="I9" i="8"/>
  <c r="J9" i="8" s="1"/>
  <c r="I10" i="8"/>
  <c r="J10" i="8" s="1"/>
  <c r="H12" i="5"/>
  <c r="I8" i="5"/>
  <c r="H13" i="5"/>
  <c r="B17" i="2"/>
  <c r="B16" i="2"/>
  <c r="G14" i="2"/>
  <c r="F14" i="2"/>
  <c r="C14" i="2"/>
  <c r="B14" i="2"/>
  <c r="G13" i="2"/>
  <c r="F13" i="2"/>
  <c r="C13" i="2"/>
  <c r="B13" i="2"/>
  <c r="G12" i="2"/>
  <c r="F12" i="2"/>
  <c r="C12" i="2"/>
  <c r="B12" i="2"/>
  <c r="H11" i="2"/>
  <c r="D11" i="2"/>
  <c r="H10" i="2"/>
  <c r="D10" i="2"/>
  <c r="H9" i="2"/>
  <c r="D9" i="2"/>
  <c r="D12" i="2" s="1"/>
  <c r="H8" i="2"/>
  <c r="D8" i="2"/>
  <c r="B17" i="3"/>
  <c r="B16" i="3"/>
  <c r="G14" i="3"/>
  <c r="F14" i="3"/>
  <c r="C14" i="3"/>
  <c r="B14" i="3"/>
  <c r="G13" i="3"/>
  <c r="F13" i="3"/>
  <c r="C13" i="3"/>
  <c r="B13" i="3"/>
  <c r="G12" i="3"/>
  <c r="F12" i="3"/>
  <c r="C12" i="3"/>
  <c r="B12" i="3"/>
  <c r="H11" i="3"/>
  <c r="D11" i="3"/>
  <c r="H10" i="3"/>
  <c r="D10" i="3"/>
  <c r="H9" i="3"/>
  <c r="D9" i="3"/>
  <c r="D13" i="3" s="1"/>
  <c r="H8" i="3"/>
  <c r="D8" i="3"/>
  <c r="I10" i="12" l="1"/>
  <c r="J10" i="12" s="1"/>
  <c r="I11" i="12"/>
  <c r="J11" i="12" s="1"/>
  <c r="I8" i="12"/>
  <c r="I9" i="12"/>
  <c r="J9" i="12" s="1"/>
  <c r="I13" i="8"/>
  <c r="I14" i="8"/>
  <c r="I12" i="8"/>
  <c r="B19" i="8" s="1"/>
  <c r="J12" i="8"/>
  <c r="J14" i="8"/>
  <c r="J15" i="8" s="1"/>
  <c r="J13" i="8"/>
  <c r="I14" i="5"/>
  <c r="I13" i="5"/>
  <c r="J8" i="5"/>
  <c r="I12" i="5"/>
  <c r="I9" i="2"/>
  <c r="J9" i="2" s="1"/>
  <c r="I11" i="2"/>
  <c r="J11" i="2" s="1"/>
  <c r="D13" i="2"/>
  <c r="B18" i="2"/>
  <c r="H14" i="2"/>
  <c r="I10" i="2"/>
  <c r="J10" i="2" s="1"/>
  <c r="D14" i="2"/>
  <c r="H12" i="2"/>
  <c r="I8" i="2"/>
  <c r="H13" i="2"/>
  <c r="D12" i="3"/>
  <c r="I8" i="3" s="1"/>
  <c r="I9" i="3"/>
  <c r="J9" i="3" s="1"/>
  <c r="I11" i="3"/>
  <c r="J11" i="3" s="1"/>
  <c r="B18" i="3"/>
  <c r="D14" i="3"/>
  <c r="H14" i="3"/>
  <c r="I10" i="3"/>
  <c r="J10" i="3" s="1"/>
  <c r="H12" i="3"/>
  <c r="H13" i="3"/>
  <c r="I12" i="12" l="1"/>
  <c r="J8" i="12"/>
  <c r="I13" i="12"/>
  <c r="I14" i="12"/>
  <c r="B20" i="8"/>
  <c r="J12" i="5"/>
  <c r="J14" i="5"/>
  <c r="J15" i="5" s="1"/>
  <c r="J13" i="5"/>
  <c r="B20" i="5"/>
  <c r="B19" i="5"/>
  <c r="I14" i="2"/>
  <c r="I13" i="2"/>
  <c r="J8" i="2"/>
  <c r="I12" i="2"/>
  <c r="I14" i="3"/>
  <c r="I13" i="3"/>
  <c r="J8" i="3"/>
  <c r="I12" i="3"/>
  <c r="J12" i="12" l="1"/>
  <c r="J14" i="12"/>
  <c r="J15" i="12" s="1"/>
  <c r="J13" i="12"/>
  <c r="B19" i="12"/>
  <c r="B20" i="12"/>
  <c r="J14" i="2"/>
  <c r="J15" i="2" s="1"/>
  <c r="J13" i="2"/>
  <c r="J12" i="2"/>
  <c r="B20" i="2"/>
  <c r="C19" i="2"/>
  <c r="B19" i="2"/>
  <c r="B20" i="3"/>
  <c r="B19" i="3"/>
  <c r="J14" i="3"/>
  <c r="J15" i="3" s="1"/>
  <c r="J13" i="3"/>
  <c r="J12" i="3"/>
</calcChain>
</file>

<file path=xl/sharedStrings.xml><?xml version="1.0" encoding="utf-8"?>
<sst xmlns="http://schemas.openxmlformats.org/spreadsheetml/2006/main" count="258" uniqueCount="36">
  <si>
    <t>PPIA</t>
  </si>
  <si>
    <t>SP</t>
  </si>
  <si>
    <t>JL</t>
  </si>
  <si>
    <t>Extraction for experiment by SP</t>
  </si>
  <si>
    <t>threshold 0.04</t>
  </si>
  <si>
    <t>Nano and RT for controls by JL</t>
  </si>
  <si>
    <t>GFP</t>
  </si>
  <si>
    <t>∆Ct</t>
  </si>
  <si>
    <t>∆∆Ct</t>
  </si>
  <si>
    <t>Average</t>
  </si>
  <si>
    <t>Median</t>
  </si>
  <si>
    <t>SD</t>
  </si>
  <si>
    <t>P value</t>
  </si>
  <si>
    <t>Ct</t>
  </si>
  <si>
    <t>Blank</t>
  </si>
  <si>
    <t>Undetermined</t>
  </si>
  <si>
    <t>Relative Fold</t>
  </si>
  <si>
    <t>Fold Incr</t>
  </si>
  <si>
    <t>Insulin 4</t>
  </si>
  <si>
    <t>KSR2 OE</t>
  </si>
  <si>
    <t>No Serum Free, 7d treatment</t>
  </si>
  <si>
    <t>blank</t>
  </si>
  <si>
    <t>PPIA 5/10/19</t>
  </si>
  <si>
    <t>RUNX2</t>
  </si>
  <si>
    <t>Ccnd1</t>
  </si>
  <si>
    <t>Ccnd1 5/10</t>
  </si>
  <si>
    <t>Alpl</t>
  </si>
  <si>
    <t>Alpl 5/10</t>
  </si>
  <si>
    <t>Ibsp</t>
  </si>
  <si>
    <t>Spp1</t>
  </si>
  <si>
    <t>Sp7</t>
  </si>
  <si>
    <t>Source Data for Figure 6F</t>
  </si>
  <si>
    <t>Cntrl 1</t>
  </si>
  <si>
    <t>Cntrl 2</t>
  </si>
  <si>
    <t>Cntrl 3</t>
  </si>
  <si>
    <t>Cntrl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</si>
</sst>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1" xfId="0" applyFont="1" applyFill="1" applyBorder="1"/>
    <xf numFmtId="0" fontId="2" fillId="0" borderId="0" xfId="0" applyFont="1" applyFill="1"/>
    <xf numFmtId="14" fontId="2" fillId="0" borderId="0" xfId="0" applyNumberFormat="1" applyFont="1" applyFill="1"/>
    <xf numFmtId="0" fontId="2" fillId="0" borderId="8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0" borderId="0" xfId="0" applyFont="1" applyFill="1"/>
    <xf numFmtId="0" fontId="2" fillId="0" borderId="4" xfId="0" applyFont="1" applyFill="1" applyBorder="1"/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0" fontId="0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5" fillId="0" borderId="0" xfId="0" applyFont="1" applyFill="1"/>
    <xf numFmtId="14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left"/>
    </xf>
    <xf numFmtId="2" fontId="2" fillId="0" borderId="9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2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2" fontId="2" fillId="0" borderId="8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164" fontId="2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230B-2642-415D-9745-534300C16915}">
  <dimension ref="A1:IV20"/>
  <sheetViews>
    <sheetView workbookViewId="0">
      <selection activeCell="A3" sqref="A3:B5"/>
    </sheetView>
  </sheetViews>
  <sheetFormatPr baseColWidth="10" defaultColWidth="8.83203125" defaultRowHeight="15" x14ac:dyDescent="0.2"/>
  <cols>
    <col min="1" max="1" width="13.6640625" style="22" customWidth="1"/>
    <col min="2" max="2" width="13.33203125" style="22" customWidth="1"/>
    <col min="3" max="4" width="11.6640625" style="22" customWidth="1"/>
    <col min="5" max="5" width="15.5" style="22" customWidth="1"/>
    <col min="6" max="6" width="13.5" style="22" customWidth="1"/>
    <col min="7" max="8" width="11.6640625" style="22" customWidth="1"/>
    <col min="9" max="9" width="13.5" style="22" customWidth="1"/>
    <col min="10" max="10" width="11.6640625" style="22" customWidth="1"/>
    <col min="11" max="11" width="13.33203125" style="22" customWidth="1"/>
    <col min="12" max="12" width="8.83203125" style="22"/>
  </cols>
  <sheetData>
    <row r="1" spans="1:256" x14ac:dyDescent="0.2">
      <c r="A1" s="16" t="s">
        <v>31</v>
      </c>
    </row>
    <row r="2" spans="1:256" s="2" customFormat="1" ht="18" x14ac:dyDescent="0.2">
      <c r="A2" s="23"/>
      <c r="B2" s="24"/>
      <c r="C2" s="18"/>
      <c r="D2" s="18"/>
      <c r="E2" s="18"/>
      <c r="F2" s="18"/>
      <c r="G2" s="18"/>
      <c r="H2" s="18"/>
      <c r="I2" s="8"/>
      <c r="J2" s="9">
        <v>43595</v>
      </c>
      <c r="K2" s="8" t="s">
        <v>0</v>
      </c>
      <c r="L2" s="6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ht="16" x14ac:dyDescent="0.2">
      <c r="A3" s="25" t="s">
        <v>20</v>
      </c>
      <c r="B3" s="24"/>
      <c r="C3" s="18"/>
      <c r="D3" s="18"/>
      <c r="E3" s="18"/>
      <c r="F3" s="18"/>
      <c r="G3" s="18"/>
      <c r="H3" s="18"/>
      <c r="I3" s="8"/>
      <c r="J3" s="26">
        <v>43595</v>
      </c>
      <c r="K3" s="8" t="s">
        <v>24</v>
      </c>
      <c r="L3" s="6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4" x14ac:dyDescent="0.15">
      <c r="A4" s="8" t="s">
        <v>3</v>
      </c>
      <c r="B4" s="24"/>
      <c r="C4" s="18"/>
      <c r="D4" s="18"/>
      <c r="E4" s="18"/>
      <c r="F4" s="18"/>
      <c r="G4" s="18"/>
      <c r="H4" s="18"/>
      <c r="I4" s="8"/>
      <c r="J4" s="9"/>
      <c r="K4" s="8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" customFormat="1" ht="14" x14ac:dyDescent="0.15">
      <c r="A5" s="8" t="s">
        <v>5</v>
      </c>
      <c r="B5" s="18"/>
      <c r="C5" s="18"/>
      <c r="D5" s="18"/>
      <c r="E5" s="27"/>
      <c r="F5" s="18"/>
      <c r="G5" s="18"/>
      <c r="H5" s="18"/>
      <c r="I5" s="8"/>
      <c r="J5" s="26"/>
      <c r="K5" s="8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2" customFormat="1" thickBot="1" x14ac:dyDescent="0.2">
      <c r="A6" s="8"/>
      <c r="B6" s="18"/>
      <c r="C6" s="18"/>
      <c r="D6" s="18"/>
      <c r="E6" s="27"/>
      <c r="F6" s="18"/>
      <c r="G6" s="18"/>
      <c r="H6" s="18"/>
      <c r="I6" s="8"/>
      <c r="J6" s="18"/>
      <c r="K6" s="8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2" customFormat="1" thickBot="1" x14ac:dyDescent="0.2">
      <c r="A7" s="11" t="s">
        <v>6</v>
      </c>
      <c r="B7" s="28" t="s">
        <v>24</v>
      </c>
      <c r="C7" s="28" t="s">
        <v>0</v>
      </c>
      <c r="D7" s="12" t="s">
        <v>7</v>
      </c>
      <c r="E7" s="11" t="s">
        <v>19</v>
      </c>
      <c r="F7" s="28" t="s">
        <v>24</v>
      </c>
      <c r="G7" s="28" t="s">
        <v>0</v>
      </c>
      <c r="H7" s="12" t="s">
        <v>7</v>
      </c>
      <c r="I7" s="28" t="s">
        <v>8</v>
      </c>
      <c r="J7" s="8"/>
      <c r="K7" s="8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2" customFormat="1" ht="14" x14ac:dyDescent="0.15">
      <c r="A8" s="13" t="s">
        <v>32</v>
      </c>
      <c r="B8" s="17">
        <v>20.396089553833008</v>
      </c>
      <c r="C8" s="17">
        <v>14.685591697692871</v>
      </c>
      <c r="D8" s="29">
        <f>B8-C8</f>
        <v>5.7104978561401367</v>
      </c>
      <c r="E8" s="13" t="s">
        <v>32</v>
      </c>
      <c r="F8" s="17">
        <v>20.390321731567383</v>
      </c>
      <c r="G8" s="17">
        <v>14.655422210693359</v>
      </c>
      <c r="H8" s="29">
        <f>F8-G8</f>
        <v>5.7348995208740234</v>
      </c>
      <c r="I8" s="29">
        <f>H8-$D$12</f>
        <v>2.6332855224609375E-2</v>
      </c>
      <c r="J8" s="30">
        <f>POWER(2,-I8)</f>
        <v>0.98191302445166351</v>
      </c>
      <c r="K8" s="8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" customFormat="1" ht="14" x14ac:dyDescent="0.15">
      <c r="A9" s="14" t="s">
        <v>33</v>
      </c>
      <c r="B9" s="3">
        <v>20.406118392944336</v>
      </c>
      <c r="C9" s="3">
        <v>14.698381423950195</v>
      </c>
      <c r="D9" s="29">
        <f>B9-C9</f>
        <v>5.7077369689941406</v>
      </c>
      <c r="E9" s="14" t="s">
        <v>33</v>
      </c>
      <c r="F9" s="3">
        <v>20.292901992797852</v>
      </c>
      <c r="G9" s="3">
        <v>14.632406234741211</v>
      </c>
      <c r="H9" s="29">
        <f>F9-G9</f>
        <v>5.6604957580566406</v>
      </c>
      <c r="I9" s="29">
        <f>H9-$D$12</f>
        <v>-4.8070907592773438E-2</v>
      </c>
      <c r="J9" s="30">
        <f>POWER(2,-I9)</f>
        <v>1.0338815496550104</v>
      </c>
      <c r="K9" s="8"/>
      <c r="L9" s="6"/>
    </row>
    <row r="10" spans="1:256" s="2" customFormat="1" ht="14" x14ac:dyDescent="0.15">
      <c r="A10" s="14" t="s">
        <v>34</v>
      </c>
      <c r="B10" s="4">
        <v>20.696252822875977</v>
      </c>
      <c r="C10" s="4">
        <v>14.704372406005859</v>
      </c>
      <c r="D10" s="29">
        <f>B10-C10</f>
        <v>5.9918804168701172</v>
      </c>
      <c r="E10" s="14" t="s">
        <v>34</v>
      </c>
      <c r="F10" s="4">
        <v>20.270112991333008</v>
      </c>
      <c r="G10" s="4">
        <v>14.694191932678223</v>
      </c>
      <c r="H10" s="29">
        <f>F10-G10</f>
        <v>5.5759210586547852</v>
      </c>
      <c r="I10" s="29">
        <f>H10-$D$12</f>
        <v>-0.13264560699462891</v>
      </c>
      <c r="J10" s="30">
        <f>POWER(2,-I10)</f>
        <v>1.0963022526835364</v>
      </c>
      <c r="K10" s="8"/>
      <c r="L10" s="6"/>
    </row>
    <row r="11" spans="1:256" s="2" customFormat="1" thickBot="1" x14ac:dyDescent="0.2">
      <c r="A11" s="15" t="s">
        <v>35</v>
      </c>
      <c r="B11" s="10">
        <v>20.176525115966797</v>
      </c>
      <c r="C11" s="10">
        <v>14.752373695373535</v>
      </c>
      <c r="D11" s="29">
        <f>B11-C11</f>
        <v>5.4241514205932617</v>
      </c>
      <c r="E11" s="15" t="s">
        <v>35</v>
      </c>
      <c r="F11" s="10">
        <v>20.537132263183594</v>
      </c>
      <c r="G11" s="10">
        <v>14.697982788085938</v>
      </c>
      <c r="H11" s="29">
        <f>F11-G11</f>
        <v>5.8391494750976562</v>
      </c>
      <c r="I11" s="29">
        <f>H11-$D$12</f>
        <v>0.13058280944824219</v>
      </c>
      <c r="J11" s="30">
        <f>POWER(2,-I11)</f>
        <v>0.91346236180332951</v>
      </c>
      <c r="K11" s="8"/>
      <c r="L11" s="6"/>
    </row>
    <row r="12" spans="1:256" s="2" customFormat="1" ht="14" x14ac:dyDescent="0.15">
      <c r="A12" s="31" t="s">
        <v>9</v>
      </c>
      <c r="B12" s="32">
        <f>AVERAGE(B8:B11)</f>
        <v>20.418746471405029</v>
      </c>
      <c r="C12" s="32">
        <f>AVERAGE(C8:C11)</f>
        <v>14.710179805755615</v>
      </c>
      <c r="D12" s="33">
        <f>AVERAGE(D8:D11)</f>
        <v>5.7085666656494141</v>
      </c>
      <c r="E12" s="31" t="s">
        <v>9</v>
      </c>
      <c r="F12" s="32">
        <f>AVERAGE(F8:F11)</f>
        <v>20.372617244720459</v>
      </c>
      <c r="G12" s="32">
        <f>AVERAGE(G8:G11)</f>
        <v>14.670000791549683</v>
      </c>
      <c r="H12" s="33">
        <f>AVERAGE(H8:H11)</f>
        <v>5.7026164531707764</v>
      </c>
      <c r="I12" s="33">
        <f>AVERAGE(I8:I11)</f>
        <v>-5.9502124786376953E-3</v>
      </c>
      <c r="J12" s="44">
        <f>AVERAGE(J8:J11)</f>
        <v>1.0063897971483851</v>
      </c>
      <c r="K12" s="34"/>
      <c r="L12" s="6"/>
    </row>
    <row r="13" spans="1:256" s="2" customFormat="1" ht="14" x14ac:dyDescent="0.15">
      <c r="A13" s="35" t="s">
        <v>10</v>
      </c>
      <c r="B13" s="36">
        <f>MEDIAN(B8:B11)</f>
        <v>20.401103973388672</v>
      </c>
      <c r="C13" s="36">
        <f>MEDIAN(C8:C11)</f>
        <v>14.701376914978027</v>
      </c>
      <c r="D13" s="37">
        <f>MEDIAN(D8:D11)</f>
        <v>5.7091174125671387</v>
      </c>
      <c r="E13" s="35" t="s">
        <v>10</v>
      </c>
      <c r="F13" s="36">
        <f>MEDIAN(F8:F11)</f>
        <v>20.341611862182617</v>
      </c>
      <c r="G13" s="36">
        <f>MEDIAN(G8:G11)</f>
        <v>14.674807071685791</v>
      </c>
      <c r="H13" s="37">
        <f>MEDIAN(H8:H11)</f>
        <v>5.697697639465332</v>
      </c>
      <c r="I13" s="37">
        <f>MEDIAN(I8:I11)</f>
        <v>-1.0869026184082031E-2</v>
      </c>
      <c r="J13" s="37">
        <f>MEDIAN(J8:J11)</f>
        <v>1.0078972870533369</v>
      </c>
      <c r="K13" s="8"/>
      <c r="L13" s="6"/>
    </row>
    <row r="14" spans="1:256" s="2" customFormat="1" thickBot="1" x14ac:dyDescent="0.2">
      <c r="A14" s="38" t="s">
        <v>11</v>
      </c>
      <c r="B14" s="39">
        <f>STDEV(B8:B11)</f>
        <v>0.21319299895988317</v>
      </c>
      <c r="C14" s="39">
        <f>STDEV(C8:C11)</f>
        <v>2.9199469654283806E-2</v>
      </c>
      <c r="D14" s="40">
        <f>STDEV(D8:D11)</f>
        <v>0.23177800524377407</v>
      </c>
      <c r="E14" s="38" t="s">
        <v>11</v>
      </c>
      <c r="F14" s="39">
        <f>STDEV(F8:F11)</f>
        <v>0.12143624322532659</v>
      </c>
      <c r="G14" s="39">
        <f>STDEV(G8:G11)</f>
        <v>3.1591608382953433E-2</v>
      </c>
      <c r="H14" s="40">
        <f>STDEV(H8:H11)</f>
        <v>0.11181731900035125</v>
      </c>
      <c r="I14" s="40">
        <f>STDEV(I8:I11)</f>
        <v>0.11181731900035125</v>
      </c>
      <c r="J14" s="40">
        <f>STDEV(J8:J11)</f>
        <v>7.7620157943888449E-2</v>
      </c>
      <c r="K14" s="8"/>
      <c r="L14" s="6"/>
    </row>
    <row r="15" spans="1:256" s="2" customFormat="1" ht="14" x14ac:dyDescent="0.15">
      <c r="A15" s="18"/>
      <c r="B15" s="18" t="s">
        <v>12</v>
      </c>
      <c r="C15" s="18"/>
      <c r="D15" s="18"/>
      <c r="E15" s="18"/>
      <c r="F15" s="18"/>
      <c r="G15" s="18"/>
      <c r="H15" s="18"/>
      <c r="I15" s="18"/>
      <c r="J15" s="19">
        <f>J14/(SQRT(4))</f>
        <v>3.8810078971944224E-2</v>
      </c>
      <c r="K15" s="8"/>
      <c r="L15" s="6"/>
    </row>
    <row r="16" spans="1:256" s="2" customFormat="1" ht="14" x14ac:dyDescent="0.15">
      <c r="A16" s="24" t="s">
        <v>24</v>
      </c>
      <c r="B16" s="18">
        <f>TTEST(B8:B11,F8:F11,2,2)</f>
        <v>0.71983615386722777</v>
      </c>
      <c r="C16" s="18"/>
      <c r="D16" s="6"/>
      <c r="E16" s="5"/>
      <c r="F16" s="6"/>
      <c r="G16" s="7"/>
      <c r="H16" s="7" t="s">
        <v>21</v>
      </c>
      <c r="I16" s="7" t="s">
        <v>21</v>
      </c>
      <c r="J16" s="8"/>
      <c r="K16" s="8"/>
      <c r="L16" s="6"/>
    </row>
    <row r="17" spans="1:12" s="2" customFormat="1" ht="14" x14ac:dyDescent="0.15">
      <c r="A17" s="24" t="s">
        <v>0</v>
      </c>
      <c r="B17" s="18">
        <f>TTEST(C8:C11,G8:G11,2,2)</f>
        <v>0.11099168105261373</v>
      </c>
      <c r="C17" s="18"/>
      <c r="D17" s="18"/>
      <c r="E17" s="8"/>
      <c r="F17" s="8"/>
      <c r="G17" s="41" t="s">
        <v>22</v>
      </c>
      <c r="H17" s="7">
        <v>24.837879180908203</v>
      </c>
      <c r="I17" s="7">
        <v>24.77653694152832</v>
      </c>
      <c r="J17" s="8"/>
      <c r="K17" s="8"/>
      <c r="L17" s="6"/>
    </row>
    <row r="18" spans="1:12" s="2" customFormat="1" ht="14" x14ac:dyDescent="0.15">
      <c r="A18" s="24" t="s">
        <v>13</v>
      </c>
      <c r="B18" s="45">
        <f>TTEST(D8:D11,H8:H11,2,2)</f>
        <v>0.96461661640698448</v>
      </c>
      <c r="C18" s="18"/>
      <c r="D18" s="18"/>
      <c r="E18" s="8"/>
      <c r="F18" s="6"/>
      <c r="G18" s="7" t="s">
        <v>25</v>
      </c>
      <c r="H18" s="7" t="s">
        <v>15</v>
      </c>
      <c r="I18" s="7" t="s">
        <v>15</v>
      </c>
      <c r="J18" s="6"/>
      <c r="K18" s="8"/>
      <c r="L18" s="6"/>
    </row>
    <row r="19" spans="1:12" s="2" customFormat="1" x14ac:dyDescent="0.2">
      <c r="A19" s="42" t="s">
        <v>16</v>
      </c>
      <c r="B19" s="43">
        <f>POWER(-(-I12-I14),2)</f>
        <v>1.1207844243279844E-2</v>
      </c>
      <c r="C19" s="43">
        <f>POWER(-(-I12+I14),2)</f>
        <v>1.3869191470654652E-2</v>
      </c>
      <c r="D19" s="18"/>
      <c r="E19" s="18"/>
      <c r="F19" s="20"/>
      <c r="G19" s="22"/>
      <c r="H19" s="22"/>
      <c r="I19" s="22"/>
      <c r="J19" s="6"/>
      <c r="K19" s="8"/>
      <c r="L19" s="6"/>
    </row>
    <row r="20" spans="1:12" s="2" customFormat="1" x14ac:dyDescent="0.2">
      <c r="A20" s="42" t="s">
        <v>17</v>
      </c>
      <c r="B20" s="43">
        <f>POWER(2,-I12)</f>
        <v>1.0041328899346105</v>
      </c>
      <c r="C20" s="43"/>
      <c r="D20" s="18"/>
      <c r="E20" s="18"/>
      <c r="F20" s="20"/>
      <c r="G20" s="22"/>
      <c r="H20" s="22"/>
      <c r="I20" s="22"/>
      <c r="J20" s="6"/>
      <c r="K20" s="8"/>
      <c r="L2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42F9-4DE2-42F3-8D7C-C2D31A8316B7}">
  <dimension ref="A1:IV20"/>
  <sheetViews>
    <sheetView workbookViewId="0">
      <selection activeCell="A3" sqref="A3:B5"/>
    </sheetView>
  </sheetViews>
  <sheetFormatPr baseColWidth="10" defaultColWidth="8.83203125" defaultRowHeight="15" x14ac:dyDescent="0.2"/>
  <cols>
    <col min="1" max="1" width="13.6640625" style="22" customWidth="1"/>
    <col min="2" max="2" width="13.33203125" style="22" customWidth="1"/>
    <col min="3" max="4" width="11.6640625" style="22" customWidth="1"/>
    <col min="5" max="5" width="15.5" style="22" customWidth="1"/>
    <col min="6" max="6" width="13.5" style="22" customWidth="1"/>
    <col min="7" max="8" width="11.6640625" style="22" customWidth="1"/>
    <col min="9" max="9" width="13.5" style="22" customWidth="1"/>
    <col min="10" max="10" width="11.6640625" style="22" customWidth="1"/>
    <col min="11" max="11" width="13.33203125" style="22" customWidth="1"/>
    <col min="12" max="12" width="8.83203125" style="22"/>
    <col min="257" max="257" width="13.6640625" customWidth="1"/>
    <col min="258" max="260" width="11.6640625" customWidth="1"/>
    <col min="261" max="261" width="14.5" customWidth="1"/>
    <col min="262" max="267" width="11.6640625" customWidth="1"/>
    <col min="513" max="513" width="13.6640625" customWidth="1"/>
    <col min="514" max="516" width="11.6640625" customWidth="1"/>
    <col min="517" max="517" width="14.5" customWidth="1"/>
    <col min="518" max="523" width="11.6640625" customWidth="1"/>
    <col min="769" max="769" width="13.6640625" customWidth="1"/>
    <col min="770" max="772" width="11.6640625" customWidth="1"/>
    <col min="773" max="773" width="14.5" customWidth="1"/>
    <col min="774" max="779" width="11.6640625" customWidth="1"/>
    <col min="1025" max="1025" width="13.6640625" customWidth="1"/>
    <col min="1026" max="1028" width="11.6640625" customWidth="1"/>
    <col min="1029" max="1029" width="14.5" customWidth="1"/>
    <col min="1030" max="1035" width="11.6640625" customWidth="1"/>
    <col min="1281" max="1281" width="13.6640625" customWidth="1"/>
    <col min="1282" max="1284" width="11.6640625" customWidth="1"/>
    <col min="1285" max="1285" width="14.5" customWidth="1"/>
    <col min="1286" max="1291" width="11.6640625" customWidth="1"/>
    <col min="1537" max="1537" width="13.6640625" customWidth="1"/>
    <col min="1538" max="1540" width="11.6640625" customWidth="1"/>
    <col min="1541" max="1541" width="14.5" customWidth="1"/>
    <col min="1542" max="1547" width="11.6640625" customWidth="1"/>
    <col min="1793" max="1793" width="13.6640625" customWidth="1"/>
    <col min="1794" max="1796" width="11.6640625" customWidth="1"/>
    <col min="1797" max="1797" width="14.5" customWidth="1"/>
    <col min="1798" max="1803" width="11.6640625" customWidth="1"/>
    <col min="2049" max="2049" width="13.6640625" customWidth="1"/>
    <col min="2050" max="2052" width="11.6640625" customWidth="1"/>
    <col min="2053" max="2053" width="14.5" customWidth="1"/>
    <col min="2054" max="2059" width="11.6640625" customWidth="1"/>
    <col min="2305" max="2305" width="13.6640625" customWidth="1"/>
    <col min="2306" max="2308" width="11.6640625" customWidth="1"/>
    <col min="2309" max="2309" width="14.5" customWidth="1"/>
    <col min="2310" max="2315" width="11.6640625" customWidth="1"/>
    <col min="2561" max="2561" width="13.6640625" customWidth="1"/>
    <col min="2562" max="2564" width="11.6640625" customWidth="1"/>
    <col min="2565" max="2565" width="14.5" customWidth="1"/>
    <col min="2566" max="2571" width="11.6640625" customWidth="1"/>
    <col min="2817" max="2817" width="13.6640625" customWidth="1"/>
    <col min="2818" max="2820" width="11.6640625" customWidth="1"/>
    <col min="2821" max="2821" width="14.5" customWidth="1"/>
    <col min="2822" max="2827" width="11.6640625" customWidth="1"/>
    <col min="3073" max="3073" width="13.6640625" customWidth="1"/>
    <col min="3074" max="3076" width="11.6640625" customWidth="1"/>
    <col min="3077" max="3077" width="14.5" customWidth="1"/>
    <col min="3078" max="3083" width="11.6640625" customWidth="1"/>
    <col min="3329" max="3329" width="13.6640625" customWidth="1"/>
    <col min="3330" max="3332" width="11.6640625" customWidth="1"/>
    <col min="3333" max="3333" width="14.5" customWidth="1"/>
    <col min="3334" max="3339" width="11.6640625" customWidth="1"/>
    <col min="3585" max="3585" width="13.6640625" customWidth="1"/>
    <col min="3586" max="3588" width="11.6640625" customWidth="1"/>
    <col min="3589" max="3589" width="14.5" customWidth="1"/>
    <col min="3590" max="3595" width="11.6640625" customWidth="1"/>
    <col min="3841" max="3841" width="13.6640625" customWidth="1"/>
    <col min="3842" max="3844" width="11.6640625" customWidth="1"/>
    <col min="3845" max="3845" width="14.5" customWidth="1"/>
    <col min="3846" max="3851" width="11.6640625" customWidth="1"/>
    <col min="4097" max="4097" width="13.6640625" customWidth="1"/>
    <col min="4098" max="4100" width="11.6640625" customWidth="1"/>
    <col min="4101" max="4101" width="14.5" customWidth="1"/>
    <col min="4102" max="4107" width="11.6640625" customWidth="1"/>
    <col min="4353" max="4353" width="13.6640625" customWidth="1"/>
    <col min="4354" max="4356" width="11.6640625" customWidth="1"/>
    <col min="4357" max="4357" width="14.5" customWidth="1"/>
    <col min="4358" max="4363" width="11.6640625" customWidth="1"/>
    <col min="4609" max="4609" width="13.6640625" customWidth="1"/>
    <col min="4610" max="4612" width="11.6640625" customWidth="1"/>
    <col min="4613" max="4613" width="14.5" customWidth="1"/>
    <col min="4614" max="4619" width="11.6640625" customWidth="1"/>
    <col min="4865" max="4865" width="13.6640625" customWidth="1"/>
    <col min="4866" max="4868" width="11.6640625" customWidth="1"/>
    <col min="4869" max="4869" width="14.5" customWidth="1"/>
    <col min="4870" max="4875" width="11.6640625" customWidth="1"/>
    <col min="5121" max="5121" width="13.6640625" customWidth="1"/>
    <col min="5122" max="5124" width="11.6640625" customWidth="1"/>
    <col min="5125" max="5125" width="14.5" customWidth="1"/>
    <col min="5126" max="5131" width="11.6640625" customWidth="1"/>
    <col min="5377" max="5377" width="13.6640625" customWidth="1"/>
    <col min="5378" max="5380" width="11.6640625" customWidth="1"/>
    <col min="5381" max="5381" width="14.5" customWidth="1"/>
    <col min="5382" max="5387" width="11.6640625" customWidth="1"/>
    <col min="5633" max="5633" width="13.6640625" customWidth="1"/>
    <col min="5634" max="5636" width="11.6640625" customWidth="1"/>
    <col min="5637" max="5637" width="14.5" customWidth="1"/>
    <col min="5638" max="5643" width="11.6640625" customWidth="1"/>
    <col min="5889" max="5889" width="13.6640625" customWidth="1"/>
    <col min="5890" max="5892" width="11.6640625" customWidth="1"/>
    <col min="5893" max="5893" width="14.5" customWidth="1"/>
    <col min="5894" max="5899" width="11.6640625" customWidth="1"/>
    <col min="6145" max="6145" width="13.6640625" customWidth="1"/>
    <col min="6146" max="6148" width="11.6640625" customWidth="1"/>
    <col min="6149" max="6149" width="14.5" customWidth="1"/>
    <col min="6150" max="6155" width="11.6640625" customWidth="1"/>
    <col min="6401" max="6401" width="13.6640625" customWidth="1"/>
    <col min="6402" max="6404" width="11.6640625" customWidth="1"/>
    <col min="6405" max="6405" width="14.5" customWidth="1"/>
    <col min="6406" max="6411" width="11.6640625" customWidth="1"/>
    <col min="6657" max="6657" width="13.6640625" customWidth="1"/>
    <col min="6658" max="6660" width="11.6640625" customWidth="1"/>
    <col min="6661" max="6661" width="14.5" customWidth="1"/>
    <col min="6662" max="6667" width="11.6640625" customWidth="1"/>
    <col min="6913" max="6913" width="13.6640625" customWidth="1"/>
    <col min="6914" max="6916" width="11.6640625" customWidth="1"/>
    <col min="6917" max="6917" width="14.5" customWidth="1"/>
    <col min="6918" max="6923" width="11.6640625" customWidth="1"/>
    <col min="7169" max="7169" width="13.6640625" customWidth="1"/>
    <col min="7170" max="7172" width="11.6640625" customWidth="1"/>
    <col min="7173" max="7173" width="14.5" customWidth="1"/>
    <col min="7174" max="7179" width="11.6640625" customWidth="1"/>
    <col min="7425" max="7425" width="13.6640625" customWidth="1"/>
    <col min="7426" max="7428" width="11.6640625" customWidth="1"/>
    <col min="7429" max="7429" width="14.5" customWidth="1"/>
    <col min="7430" max="7435" width="11.6640625" customWidth="1"/>
    <col min="7681" max="7681" width="13.6640625" customWidth="1"/>
    <col min="7682" max="7684" width="11.6640625" customWidth="1"/>
    <col min="7685" max="7685" width="14.5" customWidth="1"/>
    <col min="7686" max="7691" width="11.6640625" customWidth="1"/>
    <col min="7937" max="7937" width="13.6640625" customWidth="1"/>
    <col min="7938" max="7940" width="11.6640625" customWidth="1"/>
    <col min="7941" max="7941" width="14.5" customWidth="1"/>
    <col min="7942" max="7947" width="11.6640625" customWidth="1"/>
    <col min="8193" max="8193" width="13.6640625" customWidth="1"/>
    <col min="8194" max="8196" width="11.6640625" customWidth="1"/>
    <col min="8197" max="8197" width="14.5" customWidth="1"/>
    <col min="8198" max="8203" width="11.6640625" customWidth="1"/>
    <col min="8449" max="8449" width="13.6640625" customWidth="1"/>
    <col min="8450" max="8452" width="11.6640625" customWidth="1"/>
    <col min="8453" max="8453" width="14.5" customWidth="1"/>
    <col min="8454" max="8459" width="11.6640625" customWidth="1"/>
    <col min="8705" max="8705" width="13.6640625" customWidth="1"/>
    <col min="8706" max="8708" width="11.6640625" customWidth="1"/>
    <col min="8709" max="8709" width="14.5" customWidth="1"/>
    <col min="8710" max="8715" width="11.6640625" customWidth="1"/>
    <col min="8961" max="8961" width="13.6640625" customWidth="1"/>
    <col min="8962" max="8964" width="11.6640625" customWidth="1"/>
    <col min="8965" max="8965" width="14.5" customWidth="1"/>
    <col min="8966" max="8971" width="11.6640625" customWidth="1"/>
    <col min="9217" max="9217" width="13.6640625" customWidth="1"/>
    <col min="9218" max="9220" width="11.6640625" customWidth="1"/>
    <col min="9221" max="9221" width="14.5" customWidth="1"/>
    <col min="9222" max="9227" width="11.6640625" customWidth="1"/>
    <col min="9473" max="9473" width="13.6640625" customWidth="1"/>
    <col min="9474" max="9476" width="11.6640625" customWidth="1"/>
    <col min="9477" max="9477" width="14.5" customWidth="1"/>
    <col min="9478" max="9483" width="11.6640625" customWidth="1"/>
    <col min="9729" max="9729" width="13.6640625" customWidth="1"/>
    <col min="9730" max="9732" width="11.6640625" customWidth="1"/>
    <col min="9733" max="9733" width="14.5" customWidth="1"/>
    <col min="9734" max="9739" width="11.6640625" customWidth="1"/>
    <col min="9985" max="9985" width="13.6640625" customWidth="1"/>
    <col min="9986" max="9988" width="11.6640625" customWidth="1"/>
    <col min="9989" max="9989" width="14.5" customWidth="1"/>
    <col min="9990" max="9995" width="11.6640625" customWidth="1"/>
    <col min="10241" max="10241" width="13.6640625" customWidth="1"/>
    <col min="10242" max="10244" width="11.6640625" customWidth="1"/>
    <col min="10245" max="10245" width="14.5" customWidth="1"/>
    <col min="10246" max="10251" width="11.6640625" customWidth="1"/>
    <col min="10497" max="10497" width="13.6640625" customWidth="1"/>
    <col min="10498" max="10500" width="11.6640625" customWidth="1"/>
    <col min="10501" max="10501" width="14.5" customWidth="1"/>
    <col min="10502" max="10507" width="11.6640625" customWidth="1"/>
    <col min="10753" max="10753" width="13.6640625" customWidth="1"/>
    <col min="10754" max="10756" width="11.6640625" customWidth="1"/>
    <col min="10757" max="10757" width="14.5" customWidth="1"/>
    <col min="10758" max="10763" width="11.6640625" customWidth="1"/>
    <col min="11009" max="11009" width="13.6640625" customWidth="1"/>
    <col min="11010" max="11012" width="11.6640625" customWidth="1"/>
    <col min="11013" max="11013" width="14.5" customWidth="1"/>
    <col min="11014" max="11019" width="11.6640625" customWidth="1"/>
    <col min="11265" max="11265" width="13.6640625" customWidth="1"/>
    <col min="11266" max="11268" width="11.6640625" customWidth="1"/>
    <col min="11269" max="11269" width="14.5" customWidth="1"/>
    <col min="11270" max="11275" width="11.6640625" customWidth="1"/>
    <col min="11521" max="11521" width="13.6640625" customWidth="1"/>
    <col min="11522" max="11524" width="11.6640625" customWidth="1"/>
    <col min="11525" max="11525" width="14.5" customWidth="1"/>
    <col min="11526" max="11531" width="11.6640625" customWidth="1"/>
    <col min="11777" max="11777" width="13.6640625" customWidth="1"/>
    <col min="11778" max="11780" width="11.6640625" customWidth="1"/>
    <col min="11781" max="11781" width="14.5" customWidth="1"/>
    <col min="11782" max="11787" width="11.6640625" customWidth="1"/>
    <col min="12033" max="12033" width="13.6640625" customWidth="1"/>
    <col min="12034" max="12036" width="11.6640625" customWidth="1"/>
    <col min="12037" max="12037" width="14.5" customWidth="1"/>
    <col min="12038" max="12043" width="11.6640625" customWidth="1"/>
    <col min="12289" max="12289" width="13.6640625" customWidth="1"/>
    <col min="12290" max="12292" width="11.6640625" customWidth="1"/>
    <col min="12293" max="12293" width="14.5" customWidth="1"/>
    <col min="12294" max="12299" width="11.6640625" customWidth="1"/>
    <col min="12545" max="12545" width="13.6640625" customWidth="1"/>
    <col min="12546" max="12548" width="11.6640625" customWidth="1"/>
    <col min="12549" max="12549" width="14.5" customWidth="1"/>
    <col min="12550" max="12555" width="11.6640625" customWidth="1"/>
    <col min="12801" max="12801" width="13.6640625" customWidth="1"/>
    <col min="12802" max="12804" width="11.6640625" customWidth="1"/>
    <col min="12805" max="12805" width="14.5" customWidth="1"/>
    <col min="12806" max="12811" width="11.6640625" customWidth="1"/>
    <col min="13057" max="13057" width="13.6640625" customWidth="1"/>
    <col min="13058" max="13060" width="11.6640625" customWidth="1"/>
    <col min="13061" max="13061" width="14.5" customWidth="1"/>
    <col min="13062" max="13067" width="11.6640625" customWidth="1"/>
    <col min="13313" max="13313" width="13.6640625" customWidth="1"/>
    <col min="13314" max="13316" width="11.6640625" customWidth="1"/>
    <col min="13317" max="13317" width="14.5" customWidth="1"/>
    <col min="13318" max="13323" width="11.6640625" customWidth="1"/>
    <col min="13569" max="13569" width="13.6640625" customWidth="1"/>
    <col min="13570" max="13572" width="11.6640625" customWidth="1"/>
    <col min="13573" max="13573" width="14.5" customWidth="1"/>
    <col min="13574" max="13579" width="11.6640625" customWidth="1"/>
    <col min="13825" max="13825" width="13.6640625" customWidth="1"/>
    <col min="13826" max="13828" width="11.6640625" customWidth="1"/>
    <col min="13829" max="13829" width="14.5" customWidth="1"/>
    <col min="13830" max="13835" width="11.6640625" customWidth="1"/>
    <col min="14081" max="14081" width="13.6640625" customWidth="1"/>
    <col min="14082" max="14084" width="11.6640625" customWidth="1"/>
    <col min="14085" max="14085" width="14.5" customWidth="1"/>
    <col min="14086" max="14091" width="11.6640625" customWidth="1"/>
    <col min="14337" max="14337" width="13.6640625" customWidth="1"/>
    <col min="14338" max="14340" width="11.6640625" customWidth="1"/>
    <col min="14341" max="14341" width="14.5" customWidth="1"/>
    <col min="14342" max="14347" width="11.6640625" customWidth="1"/>
    <col min="14593" max="14593" width="13.6640625" customWidth="1"/>
    <col min="14594" max="14596" width="11.6640625" customWidth="1"/>
    <col min="14597" max="14597" width="14.5" customWidth="1"/>
    <col min="14598" max="14603" width="11.6640625" customWidth="1"/>
    <col min="14849" max="14849" width="13.6640625" customWidth="1"/>
    <col min="14850" max="14852" width="11.6640625" customWidth="1"/>
    <col min="14853" max="14853" width="14.5" customWidth="1"/>
    <col min="14854" max="14859" width="11.6640625" customWidth="1"/>
    <col min="15105" max="15105" width="13.6640625" customWidth="1"/>
    <col min="15106" max="15108" width="11.6640625" customWidth="1"/>
    <col min="15109" max="15109" width="14.5" customWidth="1"/>
    <col min="15110" max="15115" width="11.6640625" customWidth="1"/>
    <col min="15361" max="15361" width="13.6640625" customWidth="1"/>
    <col min="15362" max="15364" width="11.6640625" customWidth="1"/>
    <col min="15365" max="15365" width="14.5" customWidth="1"/>
    <col min="15366" max="15371" width="11.6640625" customWidth="1"/>
    <col min="15617" max="15617" width="13.6640625" customWidth="1"/>
    <col min="15618" max="15620" width="11.6640625" customWidth="1"/>
    <col min="15621" max="15621" width="14.5" customWidth="1"/>
    <col min="15622" max="15627" width="11.6640625" customWidth="1"/>
    <col min="15873" max="15873" width="13.6640625" customWidth="1"/>
    <col min="15874" max="15876" width="11.6640625" customWidth="1"/>
    <col min="15877" max="15877" width="14.5" customWidth="1"/>
    <col min="15878" max="15883" width="11.6640625" customWidth="1"/>
    <col min="16129" max="16129" width="13.6640625" customWidth="1"/>
    <col min="16130" max="16132" width="11.6640625" customWidth="1"/>
    <col min="16133" max="16133" width="14.5" customWidth="1"/>
    <col min="16134" max="16139" width="11.6640625" customWidth="1"/>
  </cols>
  <sheetData>
    <row r="1" spans="1:256" x14ac:dyDescent="0.2">
      <c r="A1" s="16" t="s">
        <v>31</v>
      </c>
    </row>
    <row r="2" spans="1:256" s="2" customFormat="1" ht="18" x14ac:dyDescent="0.2">
      <c r="A2" s="23"/>
      <c r="B2" s="24"/>
      <c r="C2" s="18"/>
      <c r="D2" s="18"/>
      <c r="E2" s="18"/>
      <c r="F2" s="18"/>
      <c r="G2" s="18"/>
      <c r="H2" s="18"/>
      <c r="I2" s="8"/>
      <c r="J2" s="9">
        <v>43595</v>
      </c>
      <c r="K2" s="8" t="s">
        <v>0</v>
      </c>
      <c r="L2" s="6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ht="16" x14ac:dyDescent="0.2">
      <c r="A3" s="25" t="s">
        <v>20</v>
      </c>
      <c r="B3" s="24"/>
      <c r="C3" s="18"/>
      <c r="D3" s="18"/>
      <c r="E3" s="18"/>
      <c r="F3" s="18"/>
      <c r="G3" s="18"/>
      <c r="H3" s="18"/>
      <c r="I3" s="8"/>
      <c r="J3" s="26">
        <v>43595</v>
      </c>
      <c r="K3" s="8" t="s">
        <v>26</v>
      </c>
      <c r="L3" s="6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4" x14ac:dyDescent="0.15">
      <c r="A4" s="8" t="s">
        <v>3</v>
      </c>
      <c r="B4" s="24"/>
      <c r="C4" s="18"/>
      <c r="D4" s="18"/>
      <c r="E4" s="18"/>
      <c r="F4" s="18"/>
      <c r="G4" s="18"/>
      <c r="H4" s="18"/>
      <c r="I4" s="8"/>
      <c r="J4" s="9"/>
      <c r="K4" s="8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" customFormat="1" ht="14" x14ac:dyDescent="0.15">
      <c r="A5" s="8" t="s">
        <v>5</v>
      </c>
      <c r="B5" s="18"/>
      <c r="C5" s="18"/>
      <c r="D5" s="18"/>
      <c r="E5" s="27"/>
      <c r="F5" s="18"/>
      <c r="G5" s="18"/>
      <c r="H5" s="18"/>
      <c r="I5" s="8"/>
      <c r="J5" s="26"/>
      <c r="K5" s="8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2" customFormat="1" thickBot="1" x14ac:dyDescent="0.2">
      <c r="A6" s="8"/>
      <c r="B6" s="18"/>
      <c r="C6" s="18"/>
      <c r="D6" s="18"/>
      <c r="E6" s="27"/>
      <c r="F6" s="18"/>
      <c r="G6" s="18"/>
      <c r="H6" s="18"/>
      <c r="I6" s="8"/>
      <c r="J6" s="18"/>
      <c r="K6" s="8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2" customFormat="1" thickBot="1" x14ac:dyDescent="0.2">
      <c r="A7" s="11" t="s">
        <v>6</v>
      </c>
      <c r="B7" s="28" t="s">
        <v>26</v>
      </c>
      <c r="C7" s="28" t="s">
        <v>0</v>
      </c>
      <c r="D7" s="12" t="s">
        <v>7</v>
      </c>
      <c r="E7" s="11" t="s">
        <v>19</v>
      </c>
      <c r="F7" s="28" t="s">
        <v>26</v>
      </c>
      <c r="G7" s="28" t="s">
        <v>0</v>
      </c>
      <c r="H7" s="12" t="s">
        <v>7</v>
      </c>
      <c r="I7" s="28" t="s">
        <v>8</v>
      </c>
      <c r="J7" s="8"/>
      <c r="K7" s="8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2" customFormat="1" ht="14" x14ac:dyDescent="0.15">
      <c r="A8" s="13" t="s">
        <v>32</v>
      </c>
      <c r="B8" s="17">
        <v>17.794460296630859</v>
      </c>
      <c r="C8" s="17">
        <v>14.685591697692871</v>
      </c>
      <c r="D8" s="29">
        <f>B8-C8</f>
        <v>3.1088685989379883</v>
      </c>
      <c r="E8" s="13" t="s">
        <v>32</v>
      </c>
      <c r="F8" s="17">
        <v>18.028162002563477</v>
      </c>
      <c r="G8" s="17">
        <v>14.655422210693359</v>
      </c>
      <c r="H8" s="29">
        <f>F8-G8</f>
        <v>3.3727397918701172</v>
      </c>
      <c r="I8" s="29">
        <f>H8-$D$12</f>
        <v>0.2466583251953125</v>
      </c>
      <c r="J8" s="30">
        <f>POWER(2,-I8)</f>
        <v>0.84284641796679705</v>
      </c>
      <c r="K8" s="8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" customFormat="1" ht="14" x14ac:dyDescent="0.15">
      <c r="A9" s="14" t="s">
        <v>33</v>
      </c>
      <c r="B9" s="3">
        <v>17.78398323059082</v>
      </c>
      <c r="C9" s="3">
        <v>14.698381423950195</v>
      </c>
      <c r="D9" s="29">
        <f>B9-C9</f>
        <v>3.085601806640625</v>
      </c>
      <c r="E9" s="14" t="s">
        <v>33</v>
      </c>
      <c r="F9" s="3">
        <v>17.859777450561523</v>
      </c>
      <c r="G9" s="3">
        <v>14.632406234741211</v>
      </c>
      <c r="H9" s="29">
        <f>F9-G9</f>
        <v>3.2273712158203125</v>
      </c>
      <c r="I9" s="29">
        <f>H9-$D$12</f>
        <v>0.10128974914550781</v>
      </c>
      <c r="J9" s="30">
        <f>POWER(2,-I9)</f>
        <v>0.93219924585392022</v>
      </c>
      <c r="K9" s="8"/>
      <c r="L9" s="6"/>
    </row>
    <row r="10" spans="1:256" s="2" customFormat="1" ht="14" x14ac:dyDescent="0.15">
      <c r="A10" s="14" t="s">
        <v>34</v>
      </c>
      <c r="B10" s="4">
        <v>17.901561737060547</v>
      </c>
      <c r="C10" s="4">
        <v>14.704372406005859</v>
      </c>
      <c r="D10" s="29">
        <f>B10-C10</f>
        <v>3.1971893310546875</v>
      </c>
      <c r="E10" s="14" t="s">
        <v>34</v>
      </c>
      <c r="F10" s="4">
        <v>18.111888885498047</v>
      </c>
      <c r="G10" s="4">
        <v>14.694191932678223</v>
      </c>
      <c r="H10" s="29">
        <f>F10-G10</f>
        <v>3.4176969528198242</v>
      </c>
      <c r="I10" s="29">
        <f>H10-$D$12</f>
        <v>0.29161548614501953</v>
      </c>
      <c r="J10" s="30">
        <f>POWER(2,-I10)</f>
        <v>0.8169867092281663</v>
      </c>
      <c r="K10" s="8"/>
      <c r="L10" s="6"/>
    </row>
    <row r="11" spans="1:256" s="2" customFormat="1" thickBot="1" x14ac:dyDescent="0.2">
      <c r="A11" s="15" t="s">
        <v>35</v>
      </c>
      <c r="B11" s="10">
        <v>17.865039825439453</v>
      </c>
      <c r="C11" s="10">
        <v>14.752373695373535</v>
      </c>
      <c r="D11" s="29">
        <f>B11-C11</f>
        <v>3.112666130065918</v>
      </c>
      <c r="E11" s="15" t="s">
        <v>35</v>
      </c>
      <c r="F11" s="10">
        <v>18.161470413208008</v>
      </c>
      <c r="G11" s="10">
        <v>14.697982788085938</v>
      </c>
      <c r="H11" s="29">
        <f>F11-G11</f>
        <v>3.4634876251220703</v>
      </c>
      <c r="I11" s="29">
        <f>H11-$D$12</f>
        <v>0.33740615844726562</v>
      </c>
      <c r="J11" s="30">
        <f>POWER(2,-I11)</f>
        <v>0.79146301583397616</v>
      </c>
      <c r="K11" s="8"/>
      <c r="L11" s="6"/>
    </row>
    <row r="12" spans="1:256" s="2" customFormat="1" ht="14" x14ac:dyDescent="0.15">
      <c r="A12" s="31" t="s">
        <v>9</v>
      </c>
      <c r="B12" s="32">
        <f>AVERAGE(B8:B11)</f>
        <v>17.83626127243042</v>
      </c>
      <c r="C12" s="32">
        <f>AVERAGE(C8:C11)</f>
        <v>14.710179805755615</v>
      </c>
      <c r="D12" s="33">
        <f>AVERAGE(D8:D11)</f>
        <v>3.1260814666748047</v>
      </c>
      <c r="E12" s="31" t="s">
        <v>9</v>
      </c>
      <c r="F12" s="32">
        <f>AVERAGE(F8:F11)</f>
        <v>18.040324687957764</v>
      </c>
      <c r="G12" s="32">
        <f>AVERAGE(G8:G11)</f>
        <v>14.670000791549683</v>
      </c>
      <c r="H12" s="33">
        <f>AVERAGE(H8:H11)</f>
        <v>3.3703238964080811</v>
      </c>
      <c r="I12" s="33">
        <f>AVERAGE(I8:I11)</f>
        <v>0.24424242973327637</v>
      </c>
      <c r="J12" s="44">
        <f>AVERAGE(J8:J11)</f>
        <v>0.8458738472207149</v>
      </c>
      <c r="K12" s="34"/>
      <c r="L12" s="6"/>
    </row>
    <row r="13" spans="1:256" s="2" customFormat="1" ht="14" x14ac:dyDescent="0.15">
      <c r="A13" s="35" t="s">
        <v>10</v>
      </c>
      <c r="B13" s="36">
        <f>MEDIAN(B8:B11)</f>
        <v>17.829750061035156</v>
      </c>
      <c r="C13" s="36">
        <f>MEDIAN(C8:C11)</f>
        <v>14.701376914978027</v>
      </c>
      <c r="D13" s="37">
        <f>MEDIAN(D8:D11)</f>
        <v>3.1107673645019531</v>
      </c>
      <c r="E13" s="35" t="s">
        <v>10</v>
      </c>
      <c r="F13" s="36">
        <f>MEDIAN(F8:F11)</f>
        <v>18.070025444030762</v>
      </c>
      <c r="G13" s="36">
        <f>MEDIAN(G8:G11)</f>
        <v>14.674807071685791</v>
      </c>
      <c r="H13" s="37">
        <f>MEDIAN(H8:H11)</f>
        <v>3.3952183723449707</v>
      </c>
      <c r="I13" s="37">
        <f>MEDIAN(I8:I11)</f>
        <v>0.26913690567016602</v>
      </c>
      <c r="J13" s="37">
        <f>MEDIAN(J8:J11)</f>
        <v>0.82991656359748167</v>
      </c>
      <c r="K13" s="8"/>
      <c r="L13" s="6"/>
    </row>
    <row r="14" spans="1:256" s="2" customFormat="1" thickBot="1" x14ac:dyDescent="0.2">
      <c r="A14" s="38" t="s">
        <v>11</v>
      </c>
      <c r="B14" s="39">
        <f>STDEV(B8:B11)</f>
        <v>5.6487966360345483E-2</v>
      </c>
      <c r="C14" s="39">
        <f>STDEV(C8:C11)</f>
        <v>2.9199469654283806E-2</v>
      </c>
      <c r="D14" s="40">
        <f>STDEV(D8:D11)</f>
        <v>4.889166706507167E-2</v>
      </c>
      <c r="E14" s="38" t="s">
        <v>11</v>
      </c>
      <c r="F14" s="39">
        <f>STDEV(F8:F11)</f>
        <v>0.1323416751737802</v>
      </c>
      <c r="G14" s="39">
        <f>STDEV(G8:G11)</f>
        <v>3.1591608382953433E-2</v>
      </c>
      <c r="H14" s="40">
        <f>STDEV(H8:H11)</f>
        <v>0.10224968175956353</v>
      </c>
      <c r="I14" s="40">
        <f>STDEV(I8:I11)</f>
        <v>0.10224968175956353</v>
      </c>
      <c r="J14" s="40">
        <f>STDEV(J8:J11)</f>
        <v>6.1254238195317126E-2</v>
      </c>
      <c r="K14" s="8"/>
      <c r="L14" s="6"/>
    </row>
    <row r="15" spans="1:256" s="2" customFormat="1" ht="14" x14ac:dyDescent="0.15">
      <c r="A15" s="18"/>
      <c r="B15" s="18" t="s">
        <v>12</v>
      </c>
      <c r="C15" s="18"/>
      <c r="D15" s="18"/>
      <c r="E15" s="18"/>
      <c r="F15" s="18"/>
      <c r="G15" s="18"/>
      <c r="H15" s="18"/>
      <c r="I15" s="18"/>
      <c r="J15" s="19">
        <f>J14/(SQRT(4))</f>
        <v>3.0627119097658563E-2</v>
      </c>
      <c r="K15" s="8"/>
      <c r="L15" s="6"/>
    </row>
    <row r="16" spans="1:256" s="2" customFormat="1" ht="14" x14ac:dyDescent="0.15">
      <c r="A16" s="24" t="s">
        <v>26</v>
      </c>
      <c r="B16" s="18">
        <f>TTEST(B8:B11,F8:F11,2,2)</f>
        <v>2.9710103849164664E-2</v>
      </c>
      <c r="C16" s="18"/>
      <c r="D16" s="6"/>
      <c r="E16" s="5"/>
      <c r="F16" s="6"/>
      <c r="G16" s="7"/>
      <c r="H16" s="7" t="s">
        <v>21</v>
      </c>
      <c r="I16" s="7" t="s">
        <v>21</v>
      </c>
      <c r="J16" s="8"/>
      <c r="K16" s="8"/>
      <c r="L16" s="6"/>
    </row>
    <row r="17" spans="1:12" s="2" customFormat="1" ht="14" x14ac:dyDescent="0.15">
      <c r="A17" s="24" t="s">
        <v>0</v>
      </c>
      <c r="B17" s="18">
        <f>TTEST(C8:C11,G8:G11,2,2)</f>
        <v>0.11099168105261373</v>
      </c>
      <c r="C17" s="18"/>
      <c r="D17" s="18"/>
      <c r="E17" s="8"/>
      <c r="F17" s="8"/>
      <c r="G17" s="41" t="s">
        <v>22</v>
      </c>
      <c r="H17" s="7">
        <v>24.837879180908203</v>
      </c>
      <c r="I17" s="7">
        <v>24.77653694152832</v>
      </c>
      <c r="J17" s="8"/>
      <c r="K17" s="8"/>
      <c r="L17" s="6"/>
    </row>
    <row r="18" spans="1:12" s="2" customFormat="1" ht="14" x14ac:dyDescent="0.15">
      <c r="A18" s="24" t="s">
        <v>13</v>
      </c>
      <c r="B18" s="45">
        <f>TTEST(D8:D11,H8:H11,2,2)</f>
        <v>5.0374097350988972E-3</v>
      </c>
      <c r="C18" s="18"/>
      <c r="D18" s="18"/>
      <c r="E18" s="8"/>
      <c r="F18" s="6"/>
      <c r="G18" s="7" t="s">
        <v>27</v>
      </c>
      <c r="H18" s="7">
        <v>37.109531402587891</v>
      </c>
      <c r="I18" s="7" t="s">
        <v>15</v>
      </c>
      <c r="J18" s="6"/>
      <c r="K18" s="8"/>
      <c r="L18" s="6"/>
    </row>
    <row r="19" spans="1:12" s="2" customFormat="1" x14ac:dyDescent="0.2">
      <c r="A19" s="42" t="s">
        <v>16</v>
      </c>
      <c r="B19" s="43">
        <f>POWER(-(-I12-I14),2)</f>
        <v>0.12005678332676657</v>
      </c>
      <c r="C19" s="43"/>
      <c r="D19" s="18"/>
      <c r="E19" s="18"/>
      <c r="F19" s="20"/>
      <c r="G19" s="22"/>
      <c r="H19" s="22"/>
      <c r="I19" s="22"/>
      <c r="J19" s="6"/>
      <c r="K19" s="8"/>
      <c r="L19" s="6"/>
    </row>
    <row r="20" spans="1:12" s="2" customFormat="1" x14ac:dyDescent="0.2">
      <c r="A20" s="42" t="s">
        <v>17</v>
      </c>
      <c r="B20" s="43">
        <f>POWER(2,-I12)</f>
        <v>0.8442590066537129</v>
      </c>
      <c r="C20" s="43"/>
      <c r="D20" s="18"/>
      <c r="E20" s="18"/>
      <c r="F20" s="20"/>
      <c r="G20" s="22"/>
      <c r="H20" s="22"/>
      <c r="I20" s="22"/>
      <c r="J20" s="6"/>
      <c r="K20" s="8"/>
      <c r="L2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14ED-1383-41A4-83E9-DA414F4ED13B}">
  <dimension ref="A1:IV20"/>
  <sheetViews>
    <sheetView workbookViewId="0">
      <selection activeCell="A3" sqref="A3:B5"/>
    </sheetView>
  </sheetViews>
  <sheetFormatPr baseColWidth="10" defaultColWidth="8.83203125" defaultRowHeight="14" x14ac:dyDescent="0.15"/>
  <cols>
    <col min="1" max="1" width="13.6640625" style="8" customWidth="1"/>
    <col min="2" max="2" width="13.33203125" style="8" customWidth="1"/>
    <col min="3" max="4" width="11.6640625" style="8" customWidth="1"/>
    <col min="5" max="5" width="15.5" style="8" customWidth="1"/>
    <col min="6" max="6" width="13.5" style="8" customWidth="1"/>
    <col min="7" max="8" width="11.6640625" style="8" customWidth="1"/>
    <col min="9" max="9" width="13.5" style="8" customWidth="1"/>
    <col min="10" max="10" width="11.6640625" style="8" customWidth="1"/>
    <col min="11" max="11" width="13.33203125" style="8" customWidth="1"/>
    <col min="12" max="12" width="9.1640625" style="8"/>
    <col min="13" max="256" width="9.1640625" style="2"/>
    <col min="257" max="257" width="13.6640625" style="2" customWidth="1"/>
    <col min="258" max="260" width="11.6640625" style="2" customWidth="1"/>
    <col min="261" max="261" width="14.5" style="2" customWidth="1"/>
    <col min="262" max="267" width="11.6640625" style="2" customWidth="1"/>
    <col min="268" max="512" width="9.1640625" style="2"/>
    <col min="513" max="513" width="13.6640625" style="2" customWidth="1"/>
    <col min="514" max="516" width="11.6640625" style="2" customWidth="1"/>
    <col min="517" max="517" width="14.5" style="2" customWidth="1"/>
    <col min="518" max="523" width="11.6640625" style="2" customWidth="1"/>
    <col min="524" max="768" width="9.1640625" style="2"/>
    <col min="769" max="769" width="13.6640625" style="2" customWidth="1"/>
    <col min="770" max="772" width="11.6640625" style="2" customWidth="1"/>
    <col min="773" max="773" width="14.5" style="2" customWidth="1"/>
    <col min="774" max="779" width="11.6640625" style="2" customWidth="1"/>
    <col min="780" max="1024" width="9.1640625" style="2"/>
    <col min="1025" max="1025" width="13.6640625" style="2" customWidth="1"/>
    <col min="1026" max="1028" width="11.6640625" style="2" customWidth="1"/>
    <col min="1029" max="1029" width="14.5" style="2" customWidth="1"/>
    <col min="1030" max="1035" width="11.6640625" style="2" customWidth="1"/>
    <col min="1036" max="1280" width="9.1640625" style="2"/>
    <col min="1281" max="1281" width="13.6640625" style="2" customWidth="1"/>
    <col min="1282" max="1284" width="11.6640625" style="2" customWidth="1"/>
    <col min="1285" max="1285" width="14.5" style="2" customWidth="1"/>
    <col min="1286" max="1291" width="11.6640625" style="2" customWidth="1"/>
    <col min="1292" max="1536" width="9.1640625" style="2"/>
    <col min="1537" max="1537" width="13.6640625" style="2" customWidth="1"/>
    <col min="1538" max="1540" width="11.6640625" style="2" customWidth="1"/>
    <col min="1541" max="1541" width="14.5" style="2" customWidth="1"/>
    <col min="1542" max="1547" width="11.6640625" style="2" customWidth="1"/>
    <col min="1548" max="1792" width="9.1640625" style="2"/>
    <col min="1793" max="1793" width="13.6640625" style="2" customWidth="1"/>
    <col min="1794" max="1796" width="11.6640625" style="2" customWidth="1"/>
    <col min="1797" max="1797" width="14.5" style="2" customWidth="1"/>
    <col min="1798" max="1803" width="11.6640625" style="2" customWidth="1"/>
    <col min="1804" max="2048" width="9.1640625" style="2"/>
    <col min="2049" max="2049" width="13.6640625" style="2" customWidth="1"/>
    <col min="2050" max="2052" width="11.6640625" style="2" customWidth="1"/>
    <col min="2053" max="2053" width="14.5" style="2" customWidth="1"/>
    <col min="2054" max="2059" width="11.6640625" style="2" customWidth="1"/>
    <col min="2060" max="2304" width="9.1640625" style="2"/>
    <col min="2305" max="2305" width="13.6640625" style="2" customWidth="1"/>
    <col min="2306" max="2308" width="11.6640625" style="2" customWidth="1"/>
    <col min="2309" max="2309" width="14.5" style="2" customWidth="1"/>
    <col min="2310" max="2315" width="11.6640625" style="2" customWidth="1"/>
    <col min="2316" max="2560" width="9.1640625" style="2"/>
    <col min="2561" max="2561" width="13.6640625" style="2" customWidth="1"/>
    <col min="2562" max="2564" width="11.6640625" style="2" customWidth="1"/>
    <col min="2565" max="2565" width="14.5" style="2" customWidth="1"/>
    <col min="2566" max="2571" width="11.6640625" style="2" customWidth="1"/>
    <col min="2572" max="2816" width="9.1640625" style="2"/>
    <col min="2817" max="2817" width="13.6640625" style="2" customWidth="1"/>
    <col min="2818" max="2820" width="11.6640625" style="2" customWidth="1"/>
    <col min="2821" max="2821" width="14.5" style="2" customWidth="1"/>
    <col min="2822" max="2827" width="11.6640625" style="2" customWidth="1"/>
    <col min="2828" max="3072" width="9.1640625" style="2"/>
    <col min="3073" max="3073" width="13.6640625" style="2" customWidth="1"/>
    <col min="3074" max="3076" width="11.6640625" style="2" customWidth="1"/>
    <col min="3077" max="3077" width="14.5" style="2" customWidth="1"/>
    <col min="3078" max="3083" width="11.6640625" style="2" customWidth="1"/>
    <col min="3084" max="3328" width="9.1640625" style="2"/>
    <col min="3329" max="3329" width="13.6640625" style="2" customWidth="1"/>
    <col min="3330" max="3332" width="11.6640625" style="2" customWidth="1"/>
    <col min="3333" max="3333" width="14.5" style="2" customWidth="1"/>
    <col min="3334" max="3339" width="11.6640625" style="2" customWidth="1"/>
    <col min="3340" max="3584" width="9.1640625" style="2"/>
    <col min="3585" max="3585" width="13.6640625" style="2" customWidth="1"/>
    <col min="3586" max="3588" width="11.6640625" style="2" customWidth="1"/>
    <col min="3589" max="3589" width="14.5" style="2" customWidth="1"/>
    <col min="3590" max="3595" width="11.6640625" style="2" customWidth="1"/>
    <col min="3596" max="3840" width="9.1640625" style="2"/>
    <col min="3841" max="3841" width="13.6640625" style="2" customWidth="1"/>
    <col min="3842" max="3844" width="11.6640625" style="2" customWidth="1"/>
    <col min="3845" max="3845" width="14.5" style="2" customWidth="1"/>
    <col min="3846" max="3851" width="11.6640625" style="2" customWidth="1"/>
    <col min="3852" max="4096" width="9.1640625" style="2"/>
    <col min="4097" max="4097" width="13.6640625" style="2" customWidth="1"/>
    <col min="4098" max="4100" width="11.6640625" style="2" customWidth="1"/>
    <col min="4101" max="4101" width="14.5" style="2" customWidth="1"/>
    <col min="4102" max="4107" width="11.6640625" style="2" customWidth="1"/>
    <col min="4108" max="4352" width="9.1640625" style="2"/>
    <col min="4353" max="4353" width="13.6640625" style="2" customWidth="1"/>
    <col min="4354" max="4356" width="11.6640625" style="2" customWidth="1"/>
    <col min="4357" max="4357" width="14.5" style="2" customWidth="1"/>
    <col min="4358" max="4363" width="11.6640625" style="2" customWidth="1"/>
    <col min="4364" max="4608" width="9.1640625" style="2"/>
    <col min="4609" max="4609" width="13.6640625" style="2" customWidth="1"/>
    <col min="4610" max="4612" width="11.6640625" style="2" customWidth="1"/>
    <col min="4613" max="4613" width="14.5" style="2" customWidth="1"/>
    <col min="4614" max="4619" width="11.6640625" style="2" customWidth="1"/>
    <col min="4620" max="4864" width="9.1640625" style="2"/>
    <col min="4865" max="4865" width="13.6640625" style="2" customWidth="1"/>
    <col min="4866" max="4868" width="11.6640625" style="2" customWidth="1"/>
    <col min="4869" max="4869" width="14.5" style="2" customWidth="1"/>
    <col min="4870" max="4875" width="11.6640625" style="2" customWidth="1"/>
    <col min="4876" max="5120" width="9.1640625" style="2"/>
    <col min="5121" max="5121" width="13.6640625" style="2" customWidth="1"/>
    <col min="5122" max="5124" width="11.6640625" style="2" customWidth="1"/>
    <col min="5125" max="5125" width="14.5" style="2" customWidth="1"/>
    <col min="5126" max="5131" width="11.6640625" style="2" customWidth="1"/>
    <col min="5132" max="5376" width="9.1640625" style="2"/>
    <col min="5377" max="5377" width="13.6640625" style="2" customWidth="1"/>
    <col min="5378" max="5380" width="11.6640625" style="2" customWidth="1"/>
    <col min="5381" max="5381" width="14.5" style="2" customWidth="1"/>
    <col min="5382" max="5387" width="11.6640625" style="2" customWidth="1"/>
    <col min="5388" max="5632" width="9.1640625" style="2"/>
    <col min="5633" max="5633" width="13.6640625" style="2" customWidth="1"/>
    <col min="5634" max="5636" width="11.6640625" style="2" customWidth="1"/>
    <col min="5637" max="5637" width="14.5" style="2" customWidth="1"/>
    <col min="5638" max="5643" width="11.6640625" style="2" customWidth="1"/>
    <col min="5644" max="5888" width="9.1640625" style="2"/>
    <col min="5889" max="5889" width="13.6640625" style="2" customWidth="1"/>
    <col min="5890" max="5892" width="11.6640625" style="2" customWidth="1"/>
    <col min="5893" max="5893" width="14.5" style="2" customWidth="1"/>
    <col min="5894" max="5899" width="11.6640625" style="2" customWidth="1"/>
    <col min="5900" max="6144" width="9.1640625" style="2"/>
    <col min="6145" max="6145" width="13.6640625" style="2" customWidth="1"/>
    <col min="6146" max="6148" width="11.6640625" style="2" customWidth="1"/>
    <col min="6149" max="6149" width="14.5" style="2" customWidth="1"/>
    <col min="6150" max="6155" width="11.6640625" style="2" customWidth="1"/>
    <col min="6156" max="6400" width="9.1640625" style="2"/>
    <col min="6401" max="6401" width="13.6640625" style="2" customWidth="1"/>
    <col min="6402" max="6404" width="11.6640625" style="2" customWidth="1"/>
    <col min="6405" max="6405" width="14.5" style="2" customWidth="1"/>
    <col min="6406" max="6411" width="11.6640625" style="2" customWidth="1"/>
    <col min="6412" max="6656" width="9.1640625" style="2"/>
    <col min="6657" max="6657" width="13.6640625" style="2" customWidth="1"/>
    <col min="6658" max="6660" width="11.6640625" style="2" customWidth="1"/>
    <col min="6661" max="6661" width="14.5" style="2" customWidth="1"/>
    <col min="6662" max="6667" width="11.6640625" style="2" customWidth="1"/>
    <col min="6668" max="6912" width="9.1640625" style="2"/>
    <col min="6913" max="6913" width="13.6640625" style="2" customWidth="1"/>
    <col min="6914" max="6916" width="11.6640625" style="2" customWidth="1"/>
    <col min="6917" max="6917" width="14.5" style="2" customWidth="1"/>
    <col min="6918" max="6923" width="11.6640625" style="2" customWidth="1"/>
    <col min="6924" max="7168" width="9.1640625" style="2"/>
    <col min="7169" max="7169" width="13.6640625" style="2" customWidth="1"/>
    <col min="7170" max="7172" width="11.6640625" style="2" customWidth="1"/>
    <col min="7173" max="7173" width="14.5" style="2" customWidth="1"/>
    <col min="7174" max="7179" width="11.6640625" style="2" customWidth="1"/>
    <col min="7180" max="7424" width="9.1640625" style="2"/>
    <col min="7425" max="7425" width="13.6640625" style="2" customWidth="1"/>
    <col min="7426" max="7428" width="11.6640625" style="2" customWidth="1"/>
    <col min="7429" max="7429" width="14.5" style="2" customWidth="1"/>
    <col min="7430" max="7435" width="11.6640625" style="2" customWidth="1"/>
    <col min="7436" max="7680" width="9.1640625" style="2"/>
    <col min="7681" max="7681" width="13.6640625" style="2" customWidth="1"/>
    <col min="7682" max="7684" width="11.6640625" style="2" customWidth="1"/>
    <col min="7685" max="7685" width="14.5" style="2" customWidth="1"/>
    <col min="7686" max="7691" width="11.6640625" style="2" customWidth="1"/>
    <col min="7692" max="7936" width="9.1640625" style="2"/>
    <col min="7937" max="7937" width="13.6640625" style="2" customWidth="1"/>
    <col min="7938" max="7940" width="11.6640625" style="2" customWidth="1"/>
    <col min="7941" max="7941" width="14.5" style="2" customWidth="1"/>
    <col min="7942" max="7947" width="11.6640625" style="2" customWidth="1"/>
    <col min="7948" max="8192" width="9.1640625" style="2"/>
    <col min="8193" max="8193" width="13.6640625" style="2" customWidth="1"/>
    <col min="8194" max="8196" width="11.6640625" style="2" customWidth="1"/>
    <col min="8197" max="8197" width="14.5" style="2" customWidth="1"/>
    <col min="8198" max="8203" width="11.6640625" style="2" customWidth="1"/>
    <col min="8204" max="8448" width="9.1640625" style="2"/>
    <col min="8449" max="8449" width="13.6640625" style="2" customWidth="1"/>
    <col min="8450" max="8452" width="11.6640625" style="2" customWidth="1"/>
    <col min="8453" max="8453" width="14.5" style="2" customWidth="1"/>
    <col min="8454" max="8459" width="11.6640625" style="2" customWidth="1"/>
    <col min="8460" max="8704" width="9.1640625" style="2"/>
    <col min="8705" max="8705" width="13.6640625" style="2" customWidth="1"/>
    <col min="8706" max="8708" width="11.6640625" style="2" customWidth="1"/>
    <col min="8709" max="8709" width="14.5" style="2" customWidth="1"/>
    <col min="8710" max="8715" width="11.6640625" style="2" customWidth="1"/>
    <col min="8716" max="8960" width="9.1640625" style="2"/>
    <col min="8961" max="8961" width="13.6640625" style="2" customWidth="1"/>
    <col min="8962" max="8964" width="11.6640625" style="2" customWidth="1"/>
    <col min="8965" max="8965" width="14.5" style="2" customWidth="1"/>
    <col min="8966" max="8971" width="11.6640625" style="2" customWidth="1"/>
    <col min="8972" max="9216" width="9.1640625" style="2"/>
    <col min="9217" max="9217" width="13.6640625" style="2" customWidth="1"/>
    <col min="9218" max="9220" width="11.6640625" style="2" customWidth="1"/>
    <col min="9221" max="9221" width="14.5" style="2" customWidth="1"/>
    <col min="9222" max="9227" width="11.6640625" style="2" customWidth="1"/>
    <col min="9228" max="9472" width="9.1640625" style="2"/>
    <col min="9473" max="9473" width="13.6640625" style="2" customWidth="1"/>
    <col min="9474" max="9476" width="11.6640625" style="2" customWidth="1"/>
    <col min="9477" max="9477" width="14.5" style="2" customWidth="1"/>
    <col min="9478" max="9483" width="11.6640625" style="2" customWidth="1"/>
    <col min="9484" max="9728" width="9.1640625" style="2"/>
    <col min="9729" max="9729" width="13.6640625" style="2" customWidth="1"/>
    <col min="9730" max="9732" width="11.6640625" style="2" customWidth="1"/>
    <col min="9733" max="9733" width="14.5" style="2" customWidth="1"/>
    <col min="9734" max="9739" width="11.6640625" style="2" customWidth="1"/>
    <col min="9740" max="9984" width="9.1640625" style="2"/>
    <col min="9985" max="9985" width="13.6640625" style="2" customWidth="1"/>
    <col min="9986" max="9988" width="11.6640625" style="2" customWidth="1"/>
    <col min="9989" max="9989" width="14.5" style="2" customWidth="1"/>
    <col min="9990" max="9995" width="11.6640625" style="2" customWidth="1"/>
    <col min="9996" max="10240" width="9.1640625" style="2"/>
    <col min="10241" max="10241" width="13.6640625" style="2" customWidth="1"/>
    <col min="10242" max="10244" width="11.6640625" style="2" customWidth="1"/>
    <col min="10245" max="10245" width="14.5" style="2" customWidth="1"/>
    <col min="10246" max="10251" width="11.6640625" style="2" customWidth="1"/>
    <col min="10252" max="10496" width="9.1640625" style="2"/>
    <col min="10497" max="10497" width="13.6640625" style="2" customWidth="1"/>
    <col min="10498" max="10500" width="11.6640625" style="2" customWidth="1"/>
    <col min="10501" max="10501" width="14.5" style="2" customWidth="1"/>
    <col min="10502" max="10507" width="11.6640625" style="2" customWidth="1"/>
    <col min="10508" max="10752" width="9.1640625" style="2"/>
    <col min="10753" max="10753" width="13.6640625" style="2" customWidth="1"/>
    <col min="10754" max="10756" width="11.6640625" style="2" customWidth="1"/>
    <col min="10757" max="10757" width="14.5" style="2" customWidth="1"/>
    <col min="10758" max="10763" width="11.6640625" style="2" customWidth="1"/>
    <col min="10764" max="11008" width="9.1640625" style="2"/>
    <col min="11009" max="11009" width="13.6640625" style="2" customWidth="1"/>
    <col min="11010" max="11012" width="11.6640625" style="2" customWidth="1"/>
    <col min="11013" max="11013" width="14.5" style="2" customWidth="1"/>
    <col min="11014" max="11019" width="11.6640625" style="2" customWidth="1"/>
    <col min="11020" max="11264" width="9.1640625" style="2"/>
    <col min="11265" max="11265" width="13.6640625" style="2" customWidth="1"/>
    <col min="11266" max="11268" width="11.6640625" style="2" customWidth="1"/>
    <col min="11269" max="11269" width="14.5" style="2" customWidth="1"/>
    <col min="11270" max="11275" width="11.6640625" style="2" customWidth="1"/>
    <col min="11276" max="11520" width="9.1640625" style="2"/>
    <col min="11521" max="11521" width="13.6640625" style="2" customWidth="1"/>
    <col min="11522" max="11524" width="11.6640625" style="2" customWidth="1"/>
    <col min="11525" max="11525" width="14.5" style="2" customWidth="1"/>
    <col min="11526" max="11531" width="11.6640625" style="2" customWidth="1"/>
    <col min="11532" max="11776" width="9.1640625" style="2"/>
    <col min="11777" max="11777" width="13.6640625" style="2" customWidth="1"/>
    <col min="11778" max="11780" width="11.6640625" style="2" customWidth="1"/>
    <col min="11781" max="11781" width="14.5" style="2" customWidth="1"/>
    <col min="11782" max="11787" width="11.6640625" style="2" customWidth="1"/>
    <col min="11788" max="12032" width="9.1640625" style="2"/>
    <col min="12033" max="12033" width="13.6640625" style="2" customWidth="1"/>
    <col min="12034" max="12036" width="11.6640625" style="2" customWidth="1"/>
    <col min="12037" max="12037" width="14.5" style="2" customWidth="1"/>
    <col min="12038" max="12043" width="11.6640625" style="2" customWidth="1"/>
    <col min="12044" max="12288" width="9.1640625" style="2"/>
    <col min="12289" max="12289" width="13.6640625" style="2" customWidth="1"/>
    <col min="12290" max="12292" width="11.6640625" style="2" customWidth="1"/>
    <col min="12293" max="12293" width="14.5" style="2" customWidth="1"/>
    <col min="12294" max="12299" width="11.6640625" style="2" customWidth="1"/>
    <col min="12300" max="12544" width="9.1640625" style="2"/>
    <col min="12545" max="12545" width="13.6640625" style="2" customWidth="1"/>
    <col min="12546" max="12548" width="11.6640625" style="2" customWidth="1"/>
    <col min="12549" max="12549" width="14.5" style="2" customWidth="1"/>
    <col min="12550" max="12555" width="11.6640625" style="2" customWidth="1"/>
    <col min="12556" max="12800" width="9.1640625" style="2"/>
    <col min="12801" max="12801" width="13.6640625" style="2" customWidth="1"/>
    <col min="12802" max="12804" width="11.6640625" style="2" customWidth="1"/>
    <col min="12805" max="12805" width="14.5" style="2" customWidth="1"/>
    <col min="12806" max="12811" width="11.6640625" style="2" customWidth="1"/>
    <col min="12812" max="13056" width="9.1640625" style="2"/>
    <col min="13057" max="13057" width="13.6640625" style="2" customWidth="1"/>
    <col min="13058" max="13060" width="11.6640625" style="2" customWidth="1"/>
    <col min="13061" max="13061" width="14.5" style="2" customWidth="1"/>
    <col min="13062" max="13067" width="11.6640625" style="2" customWidth="1"/>
    <col min="13068" max="13312" width="9.1640625" style="2"/>
    <col min="13313" max="13313" width="13.6640625" style="2" customWidth="1"/>
    <col min="13314" max="13316" width="11.6640625" style="2" customWidth="1"/>
    <col min="13317" max="13317" width="14.5" style="2" customWidth="1"/>
    <col min="13318" max="13323" width="11.6640625" style="2" customWidth="1"/>
    <col min="13324" max="13568" width="9.1640625" style="2"/>
    <col min="13569" max="13569" width="13.6640625" style="2" customWidth="1"/>
    <col min="13570" max="13572" width="11.6640625" style="2" customWidth="1"/>
    <col min="13573" max="13573" width="14.5" style="2" customWidth="1"/>
    <col min="13574" max="13579" width="11.6640625" style="2" customWidth="1"/>
    <col min="13580" max="13824" width="9.1640625" style="2"/>
    <col min="13825" max="13825" width="13.6640625" style="2" customWidth="1"/>
    <col min="13826" max="13828" width="11.6640625" style="2" customWidth="1"/>
    <col min="13829" max="13829" width="14.5" style="2" customWidth="1"/>
    <col min="13830" max="13835" width="11.6640625" style="2" customWidth="1"/>
    <col min="13836" max="14080" width="9.1640625" style="2"/>
    <col min="14081" max="14081" width="13.6640625" style="2" customWidth="1"/>
    <col min="14082" max="14084" width="11.6640625" style="2" customWidth="1"/>
    <col min="14085" max="14085" width="14.5" style="2" customWidth="1"/>
    <col min="14086" max="14091" width="11.6640625" style="2" customWidth="1"/>
    <col min="14092" max="14336" width="9.1640625" style="2"/>
    <col min="14337" max="14337" width="13.6640625" style="2" customWidth="1"/>
    <col min="14338" max="14340" width="11.6640625" style="2" customWidth="1"/>
    <col min="14341" max="14341" width="14.5" style="2" customWidth="1"/>
    <col min="14342" max="14347" width="11.6640625" style="2" customWidth="1"/>
    <col min="14348" max="14592" width="9.1640625" style="2"/>
    <col min="14593" max="14593" width="13.6640625" style="2" customWidth="1"/>
    <col min="14594" max="14596" width="11.6640625" style="2" customWidth="1"/>
    <col min="14597" max="14597" width="14.5" style="2" customWidth="1"/>
    <col min="14598" max="14603" width="11.6640625" style="2" customWidth="1"/>
    <col min="14604" max="14848" width="9.1640625" style="2"/>
    <col min="14849" max="14849" width="13.6640625" style="2" customWidth="1"/>
    <col min="14850" max="14852" width="11.6640625" style="2" customWidth="1"/>
    <col min="14853" max="14853" width="14.5" style="2" customWidth="1"/>
    <col min="14854" max="14859" width="11.6640625" style="2" customWidth="1"/>
    <col min="14860" max="15104" width="9.1640625" style="2"/>
    <col min="15105" max="15105" width="13.6640625" style="2" customWidth="1"/>
    <col min="15106" max="15108" width="11.6640625" style="2" customWidth="1"/>
    <col min="15109" max="15109" width="14.5" style="2" customWidth="1"/>
    <col min="15110" max="15115" width="11.6640625" style="2" customWidth="1"/>
    <col min="15116" max="15360" width="9.1640625" style="2"/>
    <col min="15361" max="15361" width="13.6640625" style="2" customWidth="1"/>
    <col min="15362" max="15364" width="11.6640625" style="2" customWidth="1"/>
    <col min="15365" max="15365" width="14.5" style="2" customWidth="1"/>
    <col min="15366" max="15371" width="11.6640625" style="2" customWidth="1"/>
    <col min="15372" max="15616" width="9.1640625" style="2"/>
    <col min="15617" max="15617" width="13.6640625" style="2" customWidth="1"/>
    <col min="15618" max="15620" width="11.6640625" style="2" customWidth="1"/>
    <col min="15621" max="15621" width="14.5" style="2" customWidth="1"/>
    <col min="15622" max="15627" width="11.6640625" style="2" customWidth="1"/>
    <col min="15628" max="15872" width="9.1640625" style="2"/>
    <col min="15873" max="15873" width="13.6640625" style="2" customWidth="1"/>
    <col min="15874" max="15876" width="11.6640625" style="2" customWidth="1"/>
    <col min="15877" max="15877" width="14.5" style="2" customWidth="1"/>
    <col min="15878" max="15883" width="11.6640625" style="2" customWidth="1"/>
    <col min="15884" max="16128" width="9.1640625" style="2"/>
    <col min="16129" max="16129" width="13.6640625" style="2" customWidth="1"/>
    <col min="16130" max="16132" width="11.6640625" style="2" customWidth="1"/>
    <col min="16133" max="16133" width="14.5" style="2" customWidth="1"/>
    <col min="16134" max="16139" width="11.6640625" style="2" customWidth="1"/>
    <col min="16140" max="16384" width="9.1640625" style="2"/>
  </cols>
  <sheetData>
    <row r="1" spans="1:256" x14ac:dyDescent="0.15">
      <c r="A1" s="16" t="s">
        <v>31</v>
      </c>
    </row>
    <row r="2" spans="1:256" ht="18" x14ac:dyDescent="0.2">
      <c r="A2" s="23"/>
      <c r="B2" s="24"/>
      <c r="C2" s="18"/>
      <c r="D2" s="18"/>
      <c r="E2" s="18"/>
      <c r="F2" s="18"/>
      <c r="G2" s="18"/>
      <c r="H2" s="18"/>
      <c r="J2" s="9">
        <v>43595</v>
      </c>
      <c r="K2" s="8" t="s">
        <v>0</v>
      </c>
      <c r="L2" s="6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16" x14ac:dyDescent="0.2">
      <c r="A3" s="25" t="s">
        <v>20</v>
      </c>
      <c r="B3" s="24"/>
      <c r="C3" s="18"/>
      <c r="D3" s="18"/>
      <c r="E3" s="18"/>
      <c r="F3" s="18"/>
      <c r="G3" s="18"/>
      <c r="H3" s="18"/>
      <c r="J3" s="9">
        <v>43610</v>
      </c>
      <c r="K3" s="8" t="s">
        <v>28</v>
      </c>
      <c r="L3" s="6" t="s">
        <v>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x14ac:dyDescent="0.15">
      <c r="A4" s="8" t="s">
        <v>3</v>
      </c>
      <c r="B4" s="24"/>
      <c r="C4" s="18"/>
      <c r="D4" s="18"/>
      <c r="E4" s="18"/>
      <c r="F4" s="18"/>
      <c r="G4" s="18"/>
      <c r="H4" s="18"/>
      <c r="J4" s="18" t="s">
        <v>4</v>
      </c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x14ac:dyDescent="0.15">
      <c r="A5" s="8" t="s">
        <v>5</v>
      </c>
      <c r="B5" s="18"/>
      <c r="C5" s="18"/>
      <c r="D5" s="18"/>
      <c r="E5" s="27"/>
      <c r="F5" s="18"/>
      <c r="G5" s="18"/>
      <c r="H5" s="18"/>
      <c r="J5" s="18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" thickBot="1" x14ac:dyDescent="0.2">
      <c r="B6" s="18"/>
      <c r="C6" s="18"/>
      <c r="D6" s="18"/>
      <c r="E6" s="27"/>
      <c r="F6" s="18"/>
      <c r="G6" s="18"/>
      <c r="H6" s="18"/>
      <c r="J6" s="18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" thickBot="1" x14ac:dyDescent="0.2">
      <c r="A7" s="11" t="s">
        <v>6</v>
      </c>
      <c r="B7" s="28" t="s">
        <v>28</v>
      </c>
      <c r="C7" s="28" t="s">
        <v>0</v>
      </c>
      <c r="D7" s="12" t="s">
        <v>7</v>
      </c>
      <c r="E7" s="11" t="s">
        <v>19</v>
      </c>
      <c r="F7" s="28" t="s">
        <v>28</v>
      </c>
      <c r="G7" s="28" t="s">
        <v>0</v>
      </c>
      <c r="H7" s="12" t="s">
        <v>7</v>
      </c>
      <c r="I7" s="28" t="s">
        <v>8</v>
      </c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x14ac:dyDescent="0.15">
      <c r="A8" s="13" t="s">
        <v>32</v>
      </c>
      <c r="B8" s="17">
        <v>18.697473526000977</v>
      </c>
      <c r="C8" s="17">
        <v>14.685591697692871</v>
      </c>
      <c r="D8" s="29">
        <f>B8-C8</f>
        <v>4.0118818283081055</v>
      </c>
      <c r="E8" s="13" t="s">
        <v>32</v>
      </c>
      <c r="F8" s="17">
        <v>19.189737319946289</v>
      </c>
      <c r="G8" s="17">
        <v>14.655422210693359</v>
      </c>
      <c r="H8" s="29">
        <f>F8-G8</f>
        <v>4.5343151092529297</v>
      </c>
      <c r="I8" s="29">
        <f>H8-$D$12</f>
        <v>0.3940587043762207</v>
      </c>
      <c r="J8" s="30">
        <f>POWER(2,-I8)</f>
        <v>0.76098572469239756</v>
      </c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x14ac:dyDescent="0.15">
      <c r="A9" s="14" t="s">
        <v>33</v>
      </c>
      <c r="B9" s="3">
        <v>18.918270111083984</v>
      </c>
      <c r="C9" s="3">
        <v>14.698381423950195</v>
      </c>
      <c r="D9" s="29">
        <f>B9-C9</f>
        <v>4.2198886871337891</v>
      </c>
      <c r="E9" s="14" t="s">
        <v>33</v>
      </c>
      <c r="F9" s="3">
        <v>18.811683654785156</v>
      </c>
      <c r="G9" s="3">
        <v>14.632406234741211</v>
      </c>
      <c r="H9" s="29">
        <f>F9-G9</f>
        <v>4.1792774200439453</v>
      </c>
      <c r="I9" s="29">
        <f>H9-$D$12</f>
        <v>3.9021015167236328E-2</v>
      </c>
      <c r="J9" s="30">
        <f>POWER(2,-I9)</f>
        <v>0.97331519615802509</v>
      </c>
      <c r="L9" s="6"/>
    </row>
    <row r="10" spans="1:256" x14ac:dyDescent="0.15">
      <c r="A10" s="14" t="s">
        <v>34</v>
      </c>
      <c r="B10" s="4">
        <v>19.002269744873047</v>
      </c>
      <c r="C10" s="4">
        <v>14.704372406005859</v>
      </c>
      <c r="D10" s="29">
        <f>B10-C10</f>
        <v>4.2978973388671875</v>
      </c>
      <c r="E10" s="14" t="s">
        <v>34</v>
      </c>
      <c r="F10" s="4">
        <v>19.360160827636719</v>
      </c>
      <c r="G10" s="4">
        <v>14.694191932678223</v>
      </c>
      <c r="H10" s="29">
        <f>F10-G10</f>
        <v>4.6659688949584961</v>
      </c>
      <c r="I10" s="29">
        <f>H10-$D$12</f>
        <v>0.52571249008178711</v>
      </c>
      <c r="J10" s="30">
        <f>POWER(2,-I10)</f>
        <v>0.69461598180934536</v>
      </c>
      <c r="L10" s="6"/>
    </row>
    <row r="11" spans="1:256" ht="15" thickBot="1" x14ac:dyDescent="0.2">
      <c r="A11" s="15" t="s">
        <v>35</v>
      </c>
      <c r="B11" s="10">
        <v>18.783731460571289</v>
      </c>
      <c r="C11" s="10">
        <v>14.752373695373535</v>
      </c>
      <c r="D11" s="29">
        <f>B11-C11</f>
        <v>4.0313577651977539</v>
      </c>
      <c r="E11" s="15" t="s">
        <v>35</v>
      </c>
      <c r="F11" s="10">
        <v>19.094354629516602</v>
      </c>
      <c r="G11" s="10">
        <v>14.697982788085938</v>
      </c>
      <c r="H11" s="29">
        <f>F11-G11</f>
        <v>4.3963718414306641</v>
      </c>
      <c r="I11" s="29">
        <f>H11-$D$12</f>
        <v>0.25611543655395508</v>
      </c>
      <c r="J11" s="30">
        <f>POWER(2,-I11)</f>
        <v>0.83733948550928861</v>
      </c>
      <c r="L11" s="6"/>
    </row>
    <row r="12" spans="1:256" x14ac:dyDescent="0.15">
      <c r="A12" s="31" t="s">
        <v>9</v>
      </c>
      <c r="B12" s="32">
        <f>AVERAGE(B8:B11)</f>
        <v>18.850436210632324</v>
      </c>
      <c r="C12" s="32">
        <f>AVERAGE(C8:C11)</f>
        <v>14.710179805755615</v>
      </c>
      <c r="D12" s="33">
        <f>AVERAGE(D8:D11)</f>
        <v>4.140256404876709</v>
      </c>
      <c r="E12" s="31" t="s">
        <v>9</v>
      </c>
      <c r="F12" s="32">
        <f>AVERAGE(F8:F11)</f>
        <v>19.113984107971191</v>
      </c>
      <c r="G12" s="32">
        <f>AVERAGE(G8:G11)</f>
        <v>14.670000791549683</v>
      </c>
      <c r="H12" s="33">
        <f>AVERAGE(H8:H11)</f>
        <v>4.4439833164215088</v>
      </c>
      <c r="I12" s="33">
        <f>AVERAGE(I8:I11)</f>
        <v>0.3037269115447998</v>
      </c>
      <c r="J12" s="44">
        <f>AVERAGE(J8:J11)</f>
        <v>0.81656409704226429</v>
      </c>
      <c r="K12" s="34"/>
      <c r="L12" s="6"/>
    </row>
    <row r="13" spans="1:256" x14ac:dyDescent="0.15">
      <c r="A13" s="35" t="s">
        <v>10</v>
      </c>
      <c r="B13" s="36">
        <f>MEDIAN(B8:B11)</f>
        <v>18.851000785827637</v>
      </c>
      <c r="C13" s="36">
        <f>MEDIAN(C8:C11)</f>
        <v>14.701376914978027</v>
      </c>
      <c r="D13" s="37">
        <f>MEDIAN(D8:D11)</f>
        <v>4.1256232261657715</v>
      </c>
      <c r="E13" s="35" t="s">
        <v>10</v>
      </c>
      <c r="F13" s="36">
        <f>MEDIAN(F8:F11)</f>
        <v>19.142045974731445</v>
      </c>
      <c r="G13" s="36">
        <f>MEDIAN(G8:G11)</f>
        <v>14.674807071685791</v>
      </c>
      <c r="H13" s="37">
        <f>MEDIAN(H8:H11)</f>
        <v>4.4653434753417969</v>
      </c>
      <c r="I13" s="37">
        <f>MEDIAN(I8:I11)</f>
        <v>0.32508707046508789</v>
      </c>
      <c r="J13" s="37">
        <f>MEDIAN(J8:J11)</f>
        <v>0.79916260510084314</v>
      </c>
      <c r="L13" s="6"/>
    </row>
    <row r="14" spans="1:256" ht="15" thickBot="1" x14ac:dyDescent="0.2">
      <c r="A14" s="38" t="s">
        <v>11</v>
      </c>
      <c r="B14" s="39">
        <f>STDEV(B8:B11)</f>
        <v>0.13601711502705427</v>
      </c>
      <c r="C14" s="39">
        <f>STDEV(C8:C11)</f>
        <v>2.9199469654283806E-2</v>
      </c>
      <c r="D14" s="40">
        <f>STDEV(D8:D11)</f>
        <v>0.14086744369554996</v>
      </c>
      <c r="E14" s="38" t="s">
        <v>11</v>
      </c>
      <c r="F14" s="39">
        <f>STDEV(F8:F11)</f>
        <v>0.22957381300336002</v>
      </c>
      <c r="G14" s="39">
        <f>STDEV(G8:G11)</f>
        <v>3.1591608382953433E-2</v>
      </c>
      <c r="H14" s="40">
        <f>STDEV(H8:H11)</f>
        <v>0.20798517094766869</v>
      </c>
      <c r="I14" s="40">
        <f>STDEV(I8:I11)</f>
        <v>0.20798517094766869</v>
      </c>
      <c r="J14" s="40">
        <f>STDEV(J8:J11)</f>
        <v>0.11967013289577261</v>
      </c>
      <c r="L14" s="6"/>
    </row>
    <row r="15" spans="1:256" x14ac:dyDescent="0.15">
      <c r="A15" s="18"/>
      <c r="B15" s="18" t="s">
        <v>12</v>
      </c>
      <c r="C15" s="18"/>
      <c r="D15" s="18"/>
      <c r="E15" s="18"/>
      <c r="F15" s="18"/>
      <c r="G15" s="18"/>
      <c r="H15" s="18"/>
      <c r="I15" s="18"/>
      <c r="J15" s="19">
        <f>J14/(SQRT(4))</f>
        <v>5.9835066447886304E-2</v>
      </c>
      <c r="L15" s="6"/>
    </row>
    <row r="16" spans="1:256" x14ac:dyDescent="0.15">
      <c r="A16" s="24" t="s">
        <v>28</v>
      </c>
      <c r="B16" s="18">
        <f>TTEST(B8:B11,F8:F11,2,2)</f>
        <v>9.5643846861335174E-2</v>
      </c>
      <c r="C16" s="18"/>
      <c r="D16" s="6"/>
      <c r="E16" s="5"/>
      <c r="F16" s="6"/>
      <c r="G16" s="6"/>
      <c r="L16" s="6"/>
    </row>
    <row r="17" spans="1:12" x14ac:dyDescent="0.15">
      <c r="A17" s="24" t="s">
        <v>0</v>
      </c>
      <c r="B17" s="18">
        <f>TTEST(C8:C11,G8:G11,2,2)</f>
        <v>0.11099168105261373</v>
      </c>
      <c r="C17" s="18"/>
      <c r="D17" s="18"/>
      <c r="G17" s="7"/>
      <c r="H17" s="7" t="s">
        <v>0</v>
      </c>
      <c r="I17" s="7" t="s">
        <v>28</v>
      </c>
      <c r="L17" s="6"/>
    </row>
    <row r="18" spans="1:12" x14ac:dyDescent="0.15">
      <c r="A18" s="24" t="s">
        <v>13</v>
      </c>
      <c r="B18" s="45">
        <f>TTEST(D8:D11,H8:H11,2,2)</f>
        <v>5.1989788165826327E-2</v>
      </c>
      <c r="C18" s="18"/>
      <c r="D18" s="18"/>
      <c r="F18" s="6"/>
      <c r="G18" s="7" t="s">
        <v>14</v>
      </c>
      <c r="H18" s="7"/>
      <c r="I18" s="7">
        <v>36.574787139892578</v>
      </c>
      <c r="J18" s="6"/>
      <c r="L18" s="6"/>
    </row>
    <row r="19" spans="1:12" x14ac:dyDescent="0.15">
      <c r="A19" s="42" t="s">
        <v>16</v>
      </c>
      <c r="B19" s="43">
        <f>POWER(-(-I12-I14),2)</f>
        <v>0.26184925536877884</v>
      </c>
      <c r="C19" s="43"/>
      <c r="D19" s="18"/>
      <c r="E19" s="18"/>
      <c r="F19" s="20"/>
      <c r="G19" s="41" t="s">
        <v>14</v>
      </c>
      <c r="H19" s="7"/>
      <c r="I19" s="7">
        <v>33.262248992919922</v>
      </c>
      <c r="J19" s="6"/>
      <c r="L19" s="6"/>
    </row>
    <row r="20" spans="1:12" x14ac:dyDescent="0.15">
      <c r="A20" s="42" t="s">
        <v>17</v>
      </c>
      <c r="B20" s="43">
        <f>POWER(2,-I12)</f>
        <v>0.81015681410120011</v>
      </c>
      <c r="C20" s="43"/>
      <c r="D20" s="18"/>
      <c r="E20" s="18"/>
      <c r="F20" s="20"/>
      <c r="G20" s="6"/>
      <c r="H20" s="6"/>
      <c r="I20" s="6"/>
      <c r="J20" s="6"/>
      <c r="L2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96E4-6631-4B16-AF92-F9CDEA0603C8}">
  <dimension ref="A1:IV20"/>
  <sheetViews>
    <sheetView workbookViewId="0">
      <selection activeCell="A3" sqref="A3:B5"/>
    </sheetView>
  </sheetViews>
  <sheetFormatPr baseColWidth="10" defaultColWidth="8.83203125" defaultRowHeight="15" x14ac:dyDescent="0.2"/>
  <cols>
    <col min="1" max="1" width="13.6640625" style="22" customWidth="1"/>
    <col min="2" max="2" width="13.33203125" style="22" customWidth="1"/>
    <col min="3" max="4" width="11.6640625" style="22" customWidth="1"/>
    <col min="5" max="5" width="15.5" style="22" customWidth="1"/>
    <col min="6" max="6" width="13.5" style="22" customWidth="1"/>
    <col min="7" max="8" width="11.6640625" style="22" customWidth="1"/>
    <col min="9" max="9" width="13.5" style="22" customWidth="1"/>
    <col min="10" max="10" width="11.6640625" style="22" customWidth="1"/>
    <col min="11" max="11" width="13.33203125" style="22" customWidth="1"/>
    <col min="12" max="12" width="8.83203125" style="22"/>
    <col min="257" max="257" width="13.6640625" customWidth="1"/>
    <col min="258" max="260" width="11.6640625" customWidth="1"/>
    <col min="261" max="261" width="14.5" customWidth="1"/>
    <col min="262" max="267" width="11.6640625" customWidth="1"/>
    <col min="513" max="513" width="13.6640625" customWidth="1"/>
    <col min="514" max="516" width="11.6640625" customWidth="1"/>
    <col min="517" max="517" width="14.5" customWidth="1"/>
    <col min="518" max="523" width="11.6640625" customWidth="1"/>
    <col min="769" max="769" width="13.6640625" customWidth="1"/>
    <col min="770" max="772" width="11.6640625" customWidth="1"/>
    <col min="773" max="773" width="14.5" customWidth="1"/>
    <col min="774" max="779" width="11.6640625" customWidth="1"/>
    <col min="1025" max="1025" width="13.6640625" customWidth="1"/>
    <col min="1026" max="1028" width="11.6640625" customWidth="1"/>
    <col min="1029" max="1029" width="14.5" customWidth="1"/>
    <col min="1030" max="1035" width="11.6640625" customWidth="1"/>
    <col min="1281" max="1281" width="13.6640625" customWidth="1"/>
    <col min="1282" max="1284" width="11.6640625" customWidth="1"/>
    <col min="1285" max="1285" width="14.5" customWidth="1"/>
    <col min="1286" max="1291" width="11.6640625" customWidth="1"/>
    <col min="1537" max="1537" width="13.6640625" customWidth="1"/>
    <col min="1538" max="1540" width="11.6640625" customWidth="1"/>
    <col min="1541" max="1541" width="14.5" customWidth="1"/>
    <col min="1542" max="1547" width="11.6640625" customWidth="1"/>
    <col min="1793" max="1793" width="13.6640625" customWidth="1"/>
    <col min="1794" max="1796" width="11.6640625" customWidth="1"/>
    <col min="1797" max="1797" width="14.5" customWidth="1"/>
    <col min="1798" max="1803" width="11.6640625" customWidth="1"/>
    <col min="2049" max="2049" width="13.6640625" customWidth="1"/>
    <col min="2050" max="2052" width="11.6640625" customWidth="1"/>
    <col min="2053" max="2053" width="14.5" customWidth="1"/>
    <col min="2054" max="2059" width="11.6640625" customWidth="1"/>
    <col min="2305" max="2305" width="13.6640625" customWidth="1"/>
    <col min="2306" max="2308" width="11.6640625" customWidth="1"/>
    <col min="2309" max="2309" width="14.5" customWidth="1"/>
    <col min="2310" max="2315" width="11.6640625" customWidth="1"/>
    <col min="2561" max="2561" width="13.6640625" customWidth="1"/>
    <col min="2562" max="2564" width="11.6640625" customWidth="1"/>
    <col min="2565" max="2565" width="14.5" customWidth="1"/>
    <col min="2566" max="2571" width="11.6640625" customWidth="1"/>
    <col min="2817" max="2817" width="13.6640625" customWidth="1"/>
    <col min="2818" max="2820" width="11.6640625" customWidth="1"/>
    <col min="2821" max="2821" width="14.5" customWidth="1"/>
    <col min="2822" max="2827" width="11.6640625" customWidth="1"/>
    <col min="3073" max="3073" width="13.6640625" customWidth="1"/>
    <col min="3074" max="3076" width="11.6640625" customWidth="1"/>
    <col min="3077" max="3077" width="14.5" customWidth="1"/>
    <col min="3078" max="3083" width="11.6640625" customWidth="1"/>
    <col min="3329" max="3329" width="13.6640625" customWidth="1"/>
    <col min="3330" max="3332" width="11.6640625" customWidth="1"/>
    <col min="3333" max="3333" width="14.5" customWidth="1"/>
    <col min="3334" max="3339" width="11.6640625" customWidth="1"/>
    <col min="3585" max="3585" width="13.6640625" customWidth="1"/>
    <col min="3586" max="3588" width="11.6640625" customWidth="1"/>
    <col min="3589" max="3589" width="14.5" customWidth="1"/>
    <col min="3590" max="3595" width="11.6640625" customWidth="1"/>
    <col min="3841" max="3841" width="13.6640625" customWidth="1"/>
    <col min="3842" max="3844" width="11.6640625" customWidth="1"/>
    <col min="3845" max="3845" width="14.5" customWidth="1"/>
    <col min="3846" max="3851" width="11.6640625" customWidth="1"/>
    <col min="4097" max="4097" width="13.6640625" customWidth="1"/>
    <col min="4098" max="4100" width="11.6640625" customWidth="1"/>
    <col min="4101" max="4101" width="14.5" customWidth="1"/>
    <col min="4102" max="4107" width="11.6640625" customWidth="1"/>
    <col min="4353" max="4353" width="13.6640625" customWidth="1"/>
    <col min="4354" max="4356" width="11.6640625" customWidth="1"/>
    <col min="4357" max="4357" width="14.5" customWidth="1"/>
    <col min="4358" max="4363" width="11.6640625" customWidth="1"/>
    <col min="4609" max="4609" width="13.6640625" customWidth="1"/>
    <col min="4610" max="4612" width="11.6640625" customWidth="1"/>
    <col min="4613" max="4613" width="14.5" customWidth="1"/>
    <col min="4614" max="4619" width="11.6640625" customWidth="1"/>
    <col min="4865" max="4865" width="13.6640625" customWidth="1"/>
    <col min="4866" max="4868" width="11.6640625" customWidth="1"/>
    <col min="4869" max="4869" width="14.5" customWidth="1"/>
    <col min="4870" max="4875" width="11.6640625" customWidth="1"/>
    <col min="5121" max="5121" width="13.6640625" customWidth="1"/>
    <col min="5122" max="5124" width="11.6640625" customWidth="1"/>
    <col min="5125" max="5125" width="14.5" customWidth="1"/>
    <col min="5126" max="5131" width="11.6640625" customWidth="1"/>
    <col min="5377" max="5377" width="13.6640625" customWidth="1"/>
    <col min="5378" max="5380" width="11.6640625" customWidth="1"/>
    <col min="5381" max="5381" width="14.5" customWidth="1"/>
    <col min="5382" max="5387" width="11.6640625" customWidth="1"/>
    <col min="5633" max="5633" width="13.6640625" customWidth="1"/>
    <col min="5634" max="5636" width="11.6640625" customWidth="1"/>
    <col min="5637" max="5637" width="14.5" customWidth="1"/>
    <col min="5638" max="5643" width="11.6640625" customWidth="1"/>
    <col min="5889" max="5889" width="13.6640625" customWidth="1"/>
    <col min="5890" max="5892" width="11.6640625" customWidth="1"/>
    <col min="5893" max="5893" width="14.5" customWidth="1"/>
    <col min="5894" max="5899" width="11.6640625" customWidth="1"/>
    <col min="6145" max="6145" width="13.6640625" customWidth="1"/>
    <col min="6146" max="6148" width="11.6640625" customWidth="1"/>
    <col min="6149" max="6149" width="14.5" customWidth="1"/>
    <col min="6150" max="6155" width="11.6640625" customWidth="1"/>
    <col min="6401" max="6401" width="13.6640625" customWidth="1"/>
    <col min="6402" max="6404" width="11.6640625" customWidth="1"/>
    <col min="6405" max="6405" width="14.5" customWidth="1"/>
    <col min="6406" max="6411" width="11.6640625" customWidth="1"/>
    <col min="6657" max="6657" width="13.6640625" customWidth="1"/>
    <col min="6658" max="6660" width="11.6640625" customWidth="1"/>
    <col min="6661" max="6661" width="14.5" customWidth="1"/>
    <col min="6662" max="6667" width="11.6640625" customWidth="1"/>
    <col min="6913" max="6913" width="13.6640625" customWidth="1"/>
    <col min="6914" max="6916" width="11.6640625" customWidth="1"/>
    <col min="6917" max="6917" width="14.5" customWidth="1"/>
    <col min="6918" max="6923" width="11.6640625" customWidth="1"/>
    <col min="7169" max="7169" width="13.6640625" customWidth="1"/>
    <col min="7170" max="7172" width="11.6640625" customWidth="1"/>
    <col min="7173" max="7173" width="14.5" customWidth="1"/>
    <col min="7174" max="7179" width="11.6640625" customWidth="1"/>
    <col min="7425" max="7425" width="13.6640625" customWidth="1"/>
    <col min="7426" max="7428" width="11.6640625" customWidth="1"/>
    <col min="7429" max="7429" width="14.5" customWidth="1"/>
    <col min="7430" max="7435" width="11.6640625" customWidth="1"/>
    <col min="7681" max="7681" width="13.6640625" customWidth="1"/>
    <col min="7682" max="7684" width="11.6640625" customWidth="1"/>
    <col min="7685" max="7685" width="14.5" customWidth="1"/>
    <col min="7686" max="7691" width="11.6640625" customWidth="1"/>
    <col min="7937" max="7937" width="13.6640625" customWidth="1"/>
    <col min="7938" max="7940" width="11.6640625" customWidth="1"/>
    <col min="7941" max="7941" width="14.5" customWidth="1"/>
    <col min="7942" max="7947" width="11.6640625" customWidth="1"/>
    <col min="8193" max="8193" width="13.6640625" customWidth="1"/>
    <col min="8194" max="8196" width="11.6640625" customWidth="1"/>
    <col min="8197" max="8197" width="14.5" customWidth="1"/>
    <col min="8198" max="8203" width="11.6640625" customWidth="1"/>
    <col min="8449" max="8449" width="13.6640625" customWidth="1"/>
    <col min="8450" max="8452" width="11.6640625" customWidth="1"/>
    <col min="8453" max="8453" width="14.5" customWidth="1"/>
    <col min="8454" max="8459" width="11.6640625" customWidth="1"/>
    <col min="8705" max="8705" width="13.6640625" customWidth="1"/>
    <col min="8706" max="8708" width="11.6640625" customWidth="1"/>
    <col min="8709" max="8709" width="14.5" customWidth="1"/>
    <col min="8710" max="8715" width="11.6640625" customWidth="1"/>
    <col min="8961" max="8961" width="13.6640625" customWidth="1"/>
    <col min="8962" max="8964" width="11.6640625" customWidth="1"/>
    <col min="8965" max="8965" width="14.5" customWidth="1"/>
    <col min="8966" max="8971" width="11.6640625" customWidth="1"/>
    <col min="9217" max="9217" width="13.6640625" customWidth="1"/>
    <col min="9218" max="9220" width="11.6640625" customWidth="1"/>
    <col min="9221" max="9221" width="14.5" customWidth="1"/>
    <col min="9222" max="9227" width="11.6640625" customWidth="1"/>
    <col min="9473" max="9473" width="13.6640625" customWidth="1"/>
    <col min="9474" max="9476" width="11.6640625" customWidth="1"/>
    <col min="9477" max="9477" width="14.5" customWidth="1"/>
    <col min="9478" max="9483" width="11.6640625" customWidth="1"/>
    <col min="9729" max="9729" width="13.6640625" customWidth="1"/>
    <col min="9730" max="9732" width="11.6640625" customWidth="1"/>
    <col min="9733" max="9733" width="14.5" customWidth="1"/>
    <col min="9734" max="9739" width="11.6640625" customWidth="1"/>
    <col min="9985" max="9985" width="13.6640625" customWidth="1"/>
    <col min="9986" max="9988" width="11.6640625" customWidth="1"/>
    <col min="9989" max="9989" width="14.5" customWidth="1"/>
    <col min="9990" max="9995" width="11.6640625" customWidth="1"/>
    <col min="10241" max="10241" width="13.6640625" customWidth="1"/>
    <col min="10242" max="10244" width="11.6640625" customWidth="1"/>
    <col min="10245" max="10245" width="14.5" customWidth="1"/>
    <col min="10246" max="10251" width="11.6640625" customWidth="1"/>
    <col min="10497" max="10497" width="13.6640625" customWidth="1"/>
    <col min="10498" max="10500" width="11.6640625" customWidth="1"/>
    <col min="10501" max="10501" width="14.5" customWidth="1"/>
    <col min="10502" max="10507" width="11.6640625" customWidth="1"/>
    <col min="10753" max="10753" width="13.6640625" customWidth="1"/>
    <col min="10754" max="10756" width="11.6640625" customWidth="1"/>
    <col min="10757" max="10757" width="14.5" customWidth="1"/>
    <col min="10758" max="10763" width="11.6640625" customWidth="1"/>
    <col min="11009" max="11009" width="13.6640625" customWidth="1"/>
    <col min="11010" max="11012" width="11.6640625" customWidth="1"/>
    <col min="11013" max="11013" width="14.5" customWidth="1"/>
    <col min="11014" max="11019" width="11.6640625" customWidth="1"/>
    <col min="11265" max="11265" width="13.6640625" customWidth="1"/>
    <col min="11266" max="11268" width="11.6640625" customWidth="1"/>
    <col min="11269" max="11269" width="14.5" customWidth="1"/>
    <col min="11270" max="11275" width="11.6640625" customWidth="1"/>
    <col min="11521" max="11521" width="13.6640625" customWidth="1"/>
    <col min="11522" max="11524" width="11.6640625" customWidth="1"/>
    <col min="11525" max="11525" width="14.5" customWidth="1"/>
    <col min="11526" max="11531" width="11.6640625" customWidth="1"/>
    <col min="11777" max="11777" width="13.6640625" customWidth="1"/>
    <col min="11778" max="11780" width="11.6640625" customWidth="1"/>
    <col min="11781" max="11781" width="14.5" customWidth="1"/>
    <col min="11782" max="11787" width="11.6640625" customWidth="1"/>
    <col min="12033" max="12033" width="13.6640625" customWidth="1"/>
    <col min="12034" max="12036" width="11.6640625" customWidth="1"/>
    <col min="12037" max="12037" width="14.5" customWidth="1"/>
    <col min="12038" max="12043" width="11.6640625" customWidth="1"/>
    <col min="12289" max="12289" width="13.6640625" customWidth="1"/>
    <col min="12290" max="12292" width="11.6640625" customWidth="1"/>
    <col min="12293" max="12293" width="14.5" customWidth="1"/>
    <col min="12294" max="12299" width="11.6640625" customWidth="1"/>
    <col min="12545" max="12545" width="13.6640625" customWidth="1"/>
    <col min="12546" max="12548" width="11.6640625" customWidth="1"/>
    <col min="12549" max="12549" width="14.5" customWidth="1"/>
    <col min="12550" max="12555" width="11.6640625" customWidth="1"/>
    <col min="12801" max="12801" width="13.6640625" customWidth="1"/>
    <col min="12802" max="12804" width="11.6640625" customWidth="1"/>
    <col min="12805" max="12805" width="14.5" customWidth="1"/>
    <col min="12806" max="12811" width="11.6640625" customWidth="1"/>
    <col min="13057" max="13057" width="13.6640625" customWidth="1"/>
    <col min="13058" max="13060" width="11.6640625" customWidth="1"/>
    <col min="13061" max="13061" width="14.5" customWidth="1"/>
    <col min="13062" max="13067" width="11.6640625" customWidth="1"/>
    <col min="13313" max="13313" width="13.6640625" customWidth="1"/>
    <col min="13314" max="13316" width="11.6640625" customWidth="1"/>
    <col min="13317" max="13317" width="14.5" customWidth="1"/>
    <col min="13318" max="13323" width="11.6640625" customWidth="1"/>
    <col min="13569" max="13569" width="13.6640625" customWidth="1"/>
    <col min="13570" max="13572" width="11.6640625" customWidth="1"/>
    <col min="13573" max="13573" width="14.5" customWidth="1"/>
    <col min="13574" max="13579" width="11.6640625" customWidth="1"/>
    <col min="13825" max="13825" width="13.6640625" customWidth="1"/>
    <col min="13826" max="13828" width="11.6640625" customWidth="1"/>
    <col min="13829" max="13829" width="14.5" customWidth="1"/>
    <col min="13830" max="13835" width="11.6640625" customWidth="1"/>
    <col min="14081" max="14081" width="13.6640625" customWidth="1"/>
    <col min="14082" max="14084" width="11.6640625" customWidth="1"/>
    <col min="14085" max="14085" width="14.5" customWidth="1"/>
    <col min="14086" max="14091" width="11.6640625" customWidth="1"/>
    <col min="14337" max="14337" width="13.6640625" customWidth="1"/>
    <col min="14338" max="14340" width="11.6640625" customWidth="1"/>
    <col min="14341" max="14341" width="14.5" customWidth="1"/>
    <col min="14342" max="14347" width="11.6640625" customWidth="1"/>
    <col min="14593" max="14593" width="13.6640625" customWidth="1"/>
    <col min="14594" max="14596" width="11.6640625" customWidth="1"/>
    <col min="14597" max="14597" width="14.5" customWidth="1"/>
    <col min="14598" max="14603" width="11.6640625" customWidth="1"/>
    <col min="14849" max="14849" width="13.6640625" customWidth="1"/>
    <col min="14850" max="14852" width="11.6640625" customWidth="1"/>
    <col min="14853" max="14853" width="14.5" customWidth="1"/>
    <col min="14854" max="14859" width="11.6640625" customWidth="1"/>
    <col min="15105" max="15105" width="13.6640625" customWidth="1"/>
    <col min="15106" max="15108" width="11.6640625" customWidth="1"/>
    <col min="15109" max="15109" width="14.5" customWidth="1"/>
    <col min="15110" max="15115" width="11.6640625" customWidth="1"/>
    <col min="15361" max="15361" width="13.6640625" customWidth="1"/>
    <col min="15362" max="15364" width="11.6640625" customWidth="1"/>
    <col min="15365" max="15365" width="14.5" customWidth="1"/>
    <col min="15366" max="15371" width="11.6640625" customWidth="1"/>
    <col min="15617" max="15617" width="13.6640625" customWidth="1"/>
    <col min="15618" max="15620" width="11.6640625" customWidth="1"/>
    <col min="15621" max="15621" width="14.5" customWidth="1"/>
    <col min="15622" max="15627" width="11.6640625" customWidth="1"/>
    <col min="15873" max="15873" width="13.6640625" customWidth="1"/>
    <col min="15874" max="15876" width="11.6640625" customWidth="1"/>
    <col min="15877" max="15877" width="14.5" customWidth="1"/>
    <col min="15878" max="15883" width="11.6640625" customWidth="1"/>
    <col min="16129" max="16129" width="13.6640625" customWidth="1"/>
    <col min="16130" max="16132" width="11.6640625" customWidth="1"/>
    <col min="16133" max="16133" width="14.5" customWidth="1"/>
    <col min="16134" max="16139" width="11.6640625" customWidth="1"/>
  </cols>
  <sheetData>
    <row r="1" spans="1:256" x14ac:dyDescent="0.2">
      <c r="A1" s="16" t="s">
        <v>31</v>
      </c>
    </row>
    <row r="2" spans="1:256" s="2" customFormat="1" ht="18" x14ac:dyDescent="0.2">
      <c r="A2" s="23"/>
      <c r="B2" s="24"/>
      <c r="C2" s="18"/>
      <c r="D2" s="18"/>
      <c r="E2" s="18"/>
      <c r="F2" s="18"/>
      <c r="G2" s="18"/>
      <c r="H2" s="18"/>
      <c r="I2" s="8"/>
      <c r="J2" s="9">
        <v>43595</v>
      </c>
      <c r="K2" s="8" t="s">
        <v>0</v>
      </c>
      <c r="L2" s="6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ht="16" x14ac:dyDescent="0.2">
      <c r="A3" s="25" t="s">
        <v>20</v>
      </c>
      <c r="B3" s="24"/>
      <c r="C3" s="18"/>
      <c r="D3" s="18"/>
      <c r="E3" s="18"/>
      <c r="F3" s="18"/>
      <c r="G3" s="18"/>
      <c r="H3" s="18"/>
      <c r="I3" s="8"/>
      <c r="J3" s="9">
        <v>43599</v>
      </c>
      <c r="K3" s="8" t="s">
        <v>29</v>
      </c>
      <c r="L3" s="6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4" x14ac:dyDescent="0.15">
      <c r="A4" s="8" t="s">
        <v>3</v>
      </c>
      <c r="B4" s="24"/>
      <c r="C4" s="18"/>
      <c r="D4" s="18"/>
      <c r="E4" s="18"/>
      <c r="F4" s="18"/>
      <c r="G4" s="18"/>
      <c r="H4" s="18"/>
      <c r="I4" s="8"/>
      <c r="J4" s="18" t="s">
        <v>4</v>
      </c>
      <c r="K4" s="8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" customFormat="1" ht="14" x14ac:dyDescent="0.15">
      <c r="A5" s="8" t="s">
        <v>5</v>
      </c>
      <c r="B5" s="18"/>
      <c r="C5" s="18"/>
      <c r="D5" s="18"/>
      <c r="E5" s="27"/>
      <c r="F5" s="18"/>
      <c r="G5" s="18"/>
      <c r="H5" s="18"/>
      <c r="I5" s="8"/>
      <c r="J5" s="18"/>
      <c r="K5" s="8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2" customFormat="1" thickBot="1" x14ac:dyDescent="0.2">
      <c r="A6" s="8"/>
      <c r="B6" s="18"/>
      <c r="C6" s="18"/>
      <c r="D6" s="18"/>
      <c r="E6" s="27"/>
      <c r="F6" s="18"/>
      <c r="G6" s="18"/>
      <c r="H6" s="18"/>
      <c r="I6" s="8"/>
      <c r="J6" s="18"/>
      <c r="K6" s="8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2" customFormat="1" thickBot="1" x14ac:dyDescent="0.2">
      <c r="A7" s="11" t="s">
        <v>6</v>
      </c>
      <c r="B7" s="28" t="s">
        <v>29</v>
      </c>
      <c r="C7" s="28" t="s">
        <v>0</v>
      </c>
      <c r="D7" s="12" t="s">
        <v>7</v>
      </c>
      <c r="E7" s="11" t="s">
        <v>19</v>
      </c>
      <c r="F7" s="28" t="s">
        <v>29</v>
      </c>
      <c r="G7" s="28" t="s">
        <v>0</v>
      </c>
      <c r="H7" s="12" t="s">
        <v>7</v>
      </c>
      <c r="I7" s="28" t="s">
        <v>8</v>
      </c>
      <c r="J7" s="8"/>
      <c r="K7" s="8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2" customFormat="1" ht="14" x14ac:dyDescent="0.15">
      <c r="A8" s="13" t="s">
        <v>32</v>
      </c>
      <c r="B8" s="17">
        <v>14.9695892333984</v>
      </c>
      <c r="C8" s="17">
        <v>14.685591697692871</v>
      </c>
      <c r="D8" s="29">
        <f>B8-C8</f>
        <v>0.2839975357055291</v>
      </c>
      <c r="E8" s="13" t="s">
        <v>32</v>
      </c>
      <c r="F8" s="17">
        <v>15.111371994018555</v>
      </c>
      <c r="G8" s="17">
        <v>14.655422210693359</v>
      </c>
      <c r="H8" s="29">
        <f>F8-G8</f>
        <v>0.45594978332519531</v>
      </c>
      <c r="I8" s="29">
        <f>H8-$D$12</f>
        <v>0.17952036857605913</v>
      </c>
      <c r="J8" s="30">
        <f>POWER(2,-I8)</f>
        <v>0.88299650425106713</v>
      </c>
      <c r="K8" s="8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" customFormat="1" ht="14" x14ac:dyDescent="0.15">
      <c r="A9" s="14" t="s">
        <v>33</v>
      </c>
      <c r="B9" s="3">
        <v>15.033697128295898</v>
      </c>
      <c r="C9" s="3">
        <v>14.698381423950195</v>
      </c>
      <c r="D9" s="29">
        <f>B9-C9</f>
        <v>0.33531570434570312</v>
      </c>
      <c r="E9" s="14" t="s">
        <v>33</v>
      </c>
      <c r="F9" s="3">
        <v>15.11949348449707</v>
      </c>
      <c r="G9" s="3">
        <v>14.632406234741211</v>
      </c>
      <c r="H9" s="29">
        <f>F9-G9</f>
        <v>0.48708724975585938</v>
      </c>
      <c r="I9" s="29">
        <f>H9-$D$12</f>
        <v>0.21065783500672319</v>
      </c>
      <c r="J9" s="30">
        <f>POWER(2,-I9)</f>
        <v>0.86414311252542164</v>
      </c>
      <c r="K9" s="8"/>
      <c r="L9" s="6"/>
    </row>
    <row r="10" spans="1:256" s="2" customFormat="1" ht="14" x14ac:dyDescent="0.15">
      <c r="A10" s="14" t="s">
        <v>34</v>
      </c>
      <c r="B10" s="4">
        <v>14.970315933227539</v>
      </c>
      <c r="C10" s="4">
        <v>14.704372406005859</v>
      </c>
      <c r="D10" s="29">
        <f>B10-C10</f>
        <v>0.26594352722167969</v>
      </c>
      <c r="E10" s="14" t="s">
        <v>34</v>
      </c>
      <c r="F10" s="4">
        <v>15.209627151489258</v>
      </c>
      <c r="G10" s="4">
        <v>14.694191932678223</v>
      </c>
      <c r="H10" s="29">
        <f>F10-G10</f>
        <v>0.51543521881103516</v>
      </c>
      <c r="I10" s="29">
        <f>H10-$D$12</f>
        <v>0.23900580406189897</v>
      </c>
      <c r="J10" s="30">
        <f>POWER(2,-I10)</f>
        <v>0.84732902607600402</v>
      </c>
      <c r="K10" s="8"/>
      <c r="L10" s="6"/>
    </row>
    <row r="11" spans="1:256" s="2" customFormat="1" thickBot="1" x14ac:dyDescent="0.2">
      <c r="A11" s="15" t="s">
        <v>35</v>
      </c>
      <c r="B11" s="10">
        <v>14.972834587097168</v>
      </c>
      <c r="C11" s="10">
        <v>14.752373695373535</v>
      </c>
      <c r="D11" s="29">
        <f>B11-C11</f>
        <v>0.22046089172363281</v>
      </c>
      <c r="E11" s="15" t="s">
        <v>35</v>
      </c>
      <c r="F11" s="10">
        <v>15.183401107788086</v>
      </c>
      <c r="G11" s="10">
        <v>14.697982788085938</v>
      </c>
      <c r="H11" s="29">
        <f>F11-G11</f>
        <v>0.48541831970214844</v>
      </c>
      <c r="I11" s="29">
        <f>H11-$D$12</f>
        <v>0.20898890495301226</v>
      </c>
      <c r="J11" s="30">
        <f>POWER(2,-I11)</f>
        <v>0.86514334394475612</v>
      </c>
      <c r="K11" s="8"/>
      <c r="L11" s="6"/>
    </row>
    <row r="12" spans="1:256" s="2" customFormat="1" ht="14" x14ac:dyDescent="0.15">
      <c r="A12" s="31" t="s">
        <v>9</v>
      </c>
      <c r="B12" s="32">
        <f>AVERAGE(B8:B11)</f>
        <v>14.986609220504752</v>
      </c>
      <c r="C12" s="32">
        <f>AVERAGE(C8:C11)</f>
        <v>14.710179805755615</v>
      </c>
      <c r="D12" s="33">
        <f>AVERAGE(D8:D11)</f>
        <v>0.27642941474913618</v>
      </c>
      <c r="E12" s="31" t="s">
        <v>9</v>
      </c>
      <c r="F12" s="32">
        <f>AVERAGE(F8:F11)</f>
        <v>15.155973434448242</v>
      </c>
      <c r="G12" s="32">
        <f>AVERAGE(G8:G11)</f>
        <v>14.670000791549683</v>
      </c>
      <c r="H12" s="33">
        <f>AVERAGE(H8:H11)</f>
        <v>0.48597264289855957</v>
      </c>
      <c r="I12" s="33">
        <f>AVERAGE(I8:I11)</f>
        <v>0.20954322814942339</v>
      </c>
      <c r="J12" s="44">
        <f>AVERAGE(J8:J11)</f>
        <v>0.86490299669931225</v>
      </c>
      <c r="K12" s="34"/>
      <c r="L12" s="6"/>
    </row>
    <row r="13" spans="1:256" s="2" customFormat="1" ht="14" x14ac:dyDescent="0.15">
      <c r="A13" s="35" t="s">
        <v>10</v>
      </c>
      <c r="B13" s="36">
        <f>MEDIAN(B8:B11)</f>
        <v>14.971575260162354</v>
      </c>
      <c r="C13" s="36">
        <f>MEDIAN(C8:C11)</f>
        <v>14.701376914978027</v>
      </c>
      <c r="D13" s="37">
        <f>MEDIAN(D8:D11)</f>
        <v>0.2749705314636044</v>
      </c>
      <c r="E13" s="35" t="s">
        <v>10</v>
      </c>
      <c r="F13" s="36">
        <f>MEDIAN(F8:F11)</f>
        <v>15.151447296142578</v>
      </c>
      <c r="G13" s="36">
        <f>MEDIAN(G8:G11)</f>
        <v>14.674807071685791</v>
      </c>
      <c r="H13" s="37">
        <f>MEDIAN(H8:H11)</f>
        <v>0.48625278472900391</v>
      </c>
      <c r="I13" s="37">
        <f>MEDIAN(I8:I11)</f>
        <v>0.20982336997986772</v>
      </c>
      <c r="J13" s="37">
        <f>MEDIAN(J8:J11)</f>
        <v>0.86464322823508888</v>
      </c>
      <c r="K13" s="8"/>
      <c r="L13" s="6"/>
    </row>
    <row r="14" spans="1:256" s="2" customFormat="1" thickBot="1" x14ac:dyDescent="0.2">
      <c r="A14" s="38" t="s">
        <v>11</v>
      </c>
      <c r="B14" s="39">
        <f>STDEV(B8:B11)</f>
        <v>3.1422724033513337E-2</v>
      </c>
      <c r="C14" s="39">
        <f>STDEV(C8:C11)</f>
        <v>2.9199469654283806E-2</v>
      </c>
      <c r="D14" s="40">
        <f>STDEV(D8:D11)</f>
        <v>4.7494915391566285E-2</v>
      </c>
      <c r="E14" s="38" t="s">
        <v>11</v>
      </c>
      <c r="F14" s="39">
        <f>STDEV(F8:F11)</f>
        <v>4.8135481902637806E-2</v>
      </c>
      <c r="G14" s="39">
        <f>STDEV(G8:G11)</f>
        <v>3.1591608382953433E-2</v>
      </c>
      <c r="H14" s="40">
        <f>STDEV(H8:H11)</f>
        <v>2.429653678347839E-2</v>
      </c>
      <c r="I14" s="40">
        <f>STDEV(I8:I11)</f>
        <v>2.429653678347839E-2</v>
      </c>
      <c r="J14" s="40">
        <f>STDEV(J8:J11)</f>
        <v>1.4569999425193689E-2</v>
      </c>
      <c r="K14" s="8"/>
      <c r="L14" s="6"/>
    </row>
    <row r="15" spans="1:256" s="2" customFormat="1" ht="14" x14ac:dyDescent="0.15">
      <c r="A15" s="18"/>
      <c r="B15" s="18" t="s">
        <v>12</v>
      </c>
      <c r="C15" s="18"/>
      <c r="D15" s="18"/>
      <c r="E15" s="18"/>
      <c r="F15" s="18"/>
      <c r="G15" s="18"/>
      <c r="H15" s="18"/>
      <c r="I15" s="18"/>
      <c r="J15" s="19">
        <f>J14/(SQRT(4))</f>
        <v>7.2849997125968447E-3</v>
      </c>
      <c r="K15" s="8"/>
      <c r="L15" s="6"/>
    </row>
    <row r="16" spans="1:256" s="2" customFormat="1" ht="14" x14ac:dyDescent="0.15">
      <c r="A16" s="24" t="s">
        <v>29</v>
      </c>
      <c r="B16" s="18">
        <f>TTEST(B8:B11,F8:F11,2,2)</f>
        <v>1.0602237397180419E-3</v>
      </c>
      <c r="C16" s="18"/>
      <c r="D16" s="6"/>
      <c r="E16" s="5"/>
      <c r="F16" s="6"/>
      <c r="G16" s="6"/>
      <c r="H16" s="8"/>
      <c r="I16" s="8"/>
      <c r="J16" s="8"/>
      <c r="K16" s="8"/>
      <c r="L16" s="6"/>
    </row>
    <row r="17" spans="1:12" s="2" customFormat="1" ht="14" x14ac:dyDescent="0.15">
      <c r="A17" s="24" t="s">
        <v>0</v>
      </c>
      <c r="B17" s="18">
        <f>TTEST(C8:C11,G8:G11,2,2)</f>
        <v>0.11099168105261373</v>
      </c>
      <c r="C17" s="18"/>
      <c r="D17" s="18"/>
      <c r="E17" s="8"/>
      <c r="F17" s="8"/>
      <c r="G17" s="7"/>
      <c r="H17" s="7" t="s">
        <v>0</v>
      </c>
      <c r="I17" s="7" t="s">
        <v>29</v>
      </c>
      <c r="J17" s="8"/>
      <c r="K17" s="8"/>
      <c r="L17" s="6"/>
    </row>
    <row r="18" spans="1:12" s="2" customFormat="1" ht="14" x14ac:dyDescent="0.15">
      <c r="A18" s="24" t="s">
        <v>13</v>
      </c>
      <c r="B18" s="45">
        <f>TTEST(D8:D11,H8:H11,2,2)</f>
        <v>2.2507337196334864E-4</v>
      </c>
      <c r="C18" s="18"/>
      <c r="D18" s="18"/>
      <c r="E18" s="8"/>
      <c r="F18" s="6"/>
      <c r="G18" s="7" t="s">
        <v>14</v>
      </c>
      <c r="H18" s="7"/>
      <c r="I18" s="7" t="s">
        <v>15</v>
      </c>
      <c r="J18" s="6"/>
      <c r="K18" s="8"/>
      <c r="L18" s="6"/>
    </row>
    <row r="19" spans="1:12" s="2" customFormat="1" ht="14" x14ac:dyDescent="0.15">
      <c r="A19" s="42" t="s">
        <v>16</v>
      </c>
      <c r="B19" s="43">
        <f>POWER(-(-I12-I14),2)</f>
        <v>5.4681035663874764E-2</v>
      </c>
      <c r="C19" s="43"/>
      <c r="D19" s="18"/>
      <c r="E19" s="18"/>
      <c r="F19" s="20"/>
      <c r="G19" s="41" t="s">
        <v>14</v>
      </c>
      <c r="H19" s="7"/>
      <c r="I19" s="7" t="s">
        <v>15</v>
      </c>
      <c r="J19" s="6"/>
      <c r="K19" s="8"/>
      <c r="L19" s="6"/>
    </row>
    <row r="20" spans="1:12" s="2" customFormat="1" ht="14" x14ac:dyDescent="0.15">
      <c r="A20" s="42" t="s">
        <v>17</v>
      </c>
      <c r="B20" s="43">
        <f>POWER(2,-I12)</f>
        <v>0.86481099588077837</v>
      </c>
      <c r="C20" s="43"/>
      <c r="D20" s="18"/>
      <c r="E20" s="18"/>
      <c r="F20" s="20"/>
      <c r="G20" s="6"/>
      <c r="H20" s="6"/>
      <c r="I20" s="6"/>
      <c r="J20" s="6"/>
      <c r="K20" s="8"/>
      <c r="L20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F7BC-07AD-E54E-A2E0-E78AC9B0C6CD}">
  <dimension ref="A1:M20"/>
  <sheetViews>
    <sheetView workbookViewId="0">
      <selection activeCell="A3" sqref="A3:B5"/>
    </sheetView>
  </sheetViews>
  <sheetFormatPr baseColWidth="10" defaultRowHeight="15" x14ac:dyDescent="0.2"/>
  <cols>
    <col min="1" max="1" width="13.6640625" style="8" customWidth="1"/>
    <col min="2" max="2" width="13.33203125" style="8" customWidth="1"/>
    <col min="3" max="4" width="11.6640625" style="8" customWidth="1"/>
    <col min="5" max="5" width="15.5" style="8" customWidth="1"/>
    <col min="6" max="6" width="13.5" style="8" customWidth="1"/>
    <col min="7" max="8" width="11.6640625" style="8" customWidth="1"/>
    <col min="9" max="9" width="13.5" style="8" customWidth="1"/>
    <col min="10" max="10" width="11.6640625" style="8" customWidth="1"/>
    <col min="11" max="11" width="13.33203125" style="8" customWidth="1"/>
    <col min="12" max="12" width="9.1640625" style="8"/>
    <col min="13" max="13" width="9.1640625" style="2"/>
  </cols>
  <sheetData>
    <row r="1" spans="1:13" x14ac:dyDescent="0.2">
      <c r="A1" s="16" t="s">
        <v>31</v>
      </c>
    </row>
    <row r="2" spans="1:13" ht="18" x14ac:dyDescent="0.2">
      <c r="A2" s="23"/>
      <c r="B2" s="24"/>
      <c r="C2" s="18"/>
      <c r="D2" s="18"/>
      <c r="E2" s="18"/>
      <c r="F2" s="18"/>
      <c r="G2" s="18"/>
      <c r="H2" s="18"/>
      <c r="J2" s="9">
        <v>43595</v>
      </c>
      <c r="K2" s="8" t="s">
        <v>0</v>
      </c>
      <c r="L2" s="6" t="s">
        <v>1</v>
      </c>
      <c r="M2" s="1"/>
    </row>
    <row r="3" spans="1:13" ht="16" x14ac:dyDescent="0.2">
      <c r="A3" s="25" t="s">
        <v>20</v>
      </c>
      <c r="B3" s="24"/>
      <c r="C3" s="18"/>
      <c r="D3" s="18"/>
      <c r="E3" s="18"/>
      <c r="F3" s="18"/>
      <c r="G3" s="18"/>
      <c r="H3" s="18"/>
      <c r="J3" s="9">
        <v>43606</v>
      </c>
      <c r="K3" s="8" t="s">
        <v>23</v>
      </c>
      <c r="L3" s="6" t="s">
        <v>2</v>
      </c>
      <c r="M3" s="1"/>
    </row>
    <row r="4" spans="1:13" x14ac:dyDescent="0.2">
      <c r="A4" s="8" t="s">
        <v>3</v>
      </c>
      <c r="B4" s="24"/>
      <c r="C4" s="18"/>
      <c r="D4" s="18"/>
      <c r="E4" s="18"/>
      <c r="F4" s="18"/>
      <c r="G4" s="18"/>
      <c r="H4" s="18"/>
      <c r="J4" s="18" t="s">
        <v>4</v>
      </c>
      <c r="L4" s="6"/>
      <c r="M4" s="1"/>
    </row>
    <row r="5" spans="1:13" x14ac:dyDescent="0.2">
      <c r="A5" s="8" t="s">
        <v>5</v>
      </c>
      <c r="B5" s="18"/>
      <c r="C5" s="18"/>
      <c r="D5" s="18"/>
      <c r="E5" s="27"/>
      <c r="F5" s="18"/>
      <c r="G5" s="18"/>
      <c r="H5" s="18"/>
      <c r="J5" s="18"/>
      <c r="L5" s="6"/>
      <c r="M5" s="1"/>
    </row>
    <row r="6" spans="1:13" ht="16" thickBot="1" x14ac:dyDescent="0.25">
      <c r="B6" s="18"/>
      <c r="C6" s="18"/>
      <c r="D6" s="18"/>
      <c r="E6" s="27"/>
      <c r="F6" s="18"/>
      <c r="G6" s="18"/>
      <c r="H6" s="18"/>
      <c r="J6" s="18"/>
      <c r="L6" s="6"/>
      <c r="M6" s="1"/>
    </row>
    <row r="7" spans="1:13" ht="16" thickBot="1" x14ac:dyDescent="0.25">
      <c r="A7" s="11" t="s">
        <v>6</v>
      </c>
      <c r="B7" s="28" t="s">
        <v>23</v>
      </c>
      <c r="C7" s="28" t="s">
        <v>0</v>
      </c>
      <c r="D7" s="12" t="s">
        <v>7</v>
      </c>
      <c r="E7" s="11" t="s">
        <v>19</v>
      </c>
      <c r="F7" s="28" t="s">
        <v>23</v>
      </c>
      <c r="G7" s="28" t="s">
        <v>0</v>
      </c>
      <c r="H7" s="12" t="s">
        <v>7</v>
      </c>
      <c r="I7" s="28" t="s">
        <v>8</v>
      </c>
      <c r="L7" s="6"/>
      <c r="M7" s="1"/>
    </row>
    <row r="8" spans="1:13" x14ac:dyDescent="0.2">
      <c r="A8" s="13" t="s">
        <v>32</v>
      </c>
      <c r="B8" s="17">
        <v>20.242158889770508</v>
      </c>
      <c r="C8" s="17">
        <v>14.685591697692871</v>
      </c>
      <c r="D8" s="29">
        <f>B8-C8</f>
        <v>5.5565671920776367</v>
      </c>
      <c r="E8" s="13" t="s">
        <v>32</v>
      </c>
      <c r="F8" s="17">
        <v>20.86332893371582</v>
      </c>
      <c r="G8" s="17">
        <v>14.655422210693359</v>
      </c>
      <c r="H8" s="29">
        <f>F8-G8</f>
        <v>6.2079067230224609</v>
      </c>
      <c r="I8" s="29">
        <f>H8-$D$12</f>
        <v>0.50637022654215524</v>
      </c>
      <c r="J8" s="30">
        <f>POWER(2,-I8)</f>
        <v>0.7039914309478883</v>
      </c>
      <c r="L8" s="6"/>
      <c r="M8" s="1"/>
    </row>
    <row r="9" spans="1:13" x14ac:dyDescent="0.2">
      <c r="A9" s="14" t="s">
        <v>33</v>
      </c>
      <c r="B9" s="3">
        <v>20.636198043823242</v>
      </c>
      <c r="C9" s="3">
        <v>14.698381423950195</v>
      </c>
      <c r="D9" s="29">
        <f>B9-C9</f>
        <v>5.9378166198730469</v>
      </c>
      <c r="E9" s="14" t="s">
        <v>33</v>
      </c>
      <c r="F9" s="3">
        <v>20.619895935058594</v>
      </c>
      <c r="G9" s="3">
        <v>14.632406234741211</v>
      </c>
      <c r="H9" s="29">
        <f>F9-G9</f>
        <v>5.9874897003173828</v>
      </c>
      <c r="I9" s="29">
        <f>H9-$D$12</f>
        <v>0.28595320383707712</v>
      </c>
      <c r="J9" s="30">
        <f>POWER(2,-I9)</f>
        <v>0.82019951527213408</v>
      </c>
      <c r="L9" s="6"/>
    </row>
    <row r="10" spans="1:13" x14ac:dyDescent="0.2">
      <c r="A10" s="14" t="s">
        <v>34</v>
      </c>
      <c r="B10" s="4">
        <v>20.314598083496094</v>
      </c>
      <c r="C10" s="4">
        <v>14.704372406005859</v>
      </c>
      <c r="D10" s="29">
        <f>B10-C10</f>
        <v>5.6102256774902344</v>
      </c>
      <c r="E10" s="14" t="s">
        <v>34</v>
      </c>
      <c r="F10" s="4">
        <v>20.609600067138672</v>
      </c>
      <c r="G10" s="4">
        <v>14.694191932678223</v>
      </c>
      <c r="H10" s="29">
        <f>F10-G10</f>
        <v>5.9154081344604492</v>
      </c>
      <c r="I10" s="29">
        <f>H10-$D$12</f>
        <v>0.21387163798014353</v>
      </c>
      <c r="J10" s="30">
        <f>POWER(2,-I10)</f>
        <v>0.8622202565935434</v>
      </c>
      <c r="L10" s="6"/>
    </row>
    <row r="11" spans="1:13" ht="16" thickBot="1" x14ac:dyDescent="0.25">
      <c r="A11" s="15" t="s">
        <v>35</v>
      </c>
      <c r="B11" s="10"/>
      <c r="C11" s="10"/>
      <c r="D11" s="29"/>
      <c r="E11" s="15" t="s">
        <v>35</v>
      </c>
      <c r="F11" s="10">
        <v>20.724491119384766</v>
      </c>
      <c r="G11" s="10">
        <v>14.697982788085938</v>
      </c>
      <c r="H11" s="29">
        <f>F11-G11</f>
        <v>6.0265083312988281</v>
      </c>
      <c r="I11" s="29">
        <f>H11-$D$12</f>
        <v>0.32497183481852243</v>
      </c>
      <c r="J11" s="30">
        <f>POWER(2,-I11)</f>
        <v>0.79831397138173465</v>
      </c>
      <c r="L11" s="6"/>
    </row>
    <row r="12" spans="1:13" x14ac:dyDescent="0.2">
      <c r="A12" s="31" t="s">
        <v>9</v>
      </c>
      <c r="B12" s="32">
        <f>AVERAGE(B8:B11)</f>
        <v>20.397651672363281</v>
      </c>
      <c r="C12" s="32">
        <f>AVERAGE(C8:C11)</f>
        <v>14.696115175882975</v>
      </c>
      <c r="D12" s="33">
        <f>AVERAGE(D8:D11)</f>
        <v>5.7015364964803057</v>
      </c>
      <c r="E12" s="31" t="s">
        <v>9</v>
      </c>
      <c r="F12" s="32">
        <f>AVERAGE(F8:F11)</f>
        <v>20.704329013824463</v>
      </c>
      <c r="G12" s="32">
        <f>AVERAGE(G8:G11)</f>
        <v>14.670000791549683</v>
      </c>
      <c r="H12" s="33">
        <f>AVERAGE(H8:H11)</f>
        <v>6.0343282222747803</v>
      </c>
      <c r="I12" s="33">
        <f>AVERAGE(I8:I11)</f>
        <v>0.33279172579447458</v>
      </c>
      <c r="J12" s="44">
        <f>AVERAGE(J8:J11)</f>
        <v>0.79618129354882505</v>
      </c>
      <c r="K12" s="34"/>
      <c r="L12" s="6"/>
    </row>
    <row r="13" spans="1:13" x14ac:dyDescent="0.2">
      <c r="A13" s="35" t="s">
        <v>10</v>
      </c>
      <c r="B13" s="36">
        <f>MEDIAN(B8:B11)</f>
        <v>20.314598083496094</v>
      </c>
      <c r="C13" s="36">
        <f>MEDIAN(C8:C11)</f>
        <v>14.698381423950195</v>
      </c>
      <c r="D13" s="37">
        <f>MEDIAN(D8:D11)</f>
        <v>5.6102256774902344</v>
      </c>
      <c r="E13" s="35" t="s">
        <v>10</v>
      </c>
      <c r="F13" s="36">
        <f>MEDIAN(F8:F11)</f>
        <v>20.67219352722168</v>
      </c>
      <c r="G13" s="36">
        <f>MEDIAN(G8:G11)</f>
        <v>14.674807071685791</v>
      </c>
      <c r="H13" s="37">
        <f>MEDIAN(H8:H11)</f>
        <v>6.0069990158081055</v>
      </c>
      <c r="I13" s="37">
        <f>MEDIAN(I8:I11)</f>
        <v>0.30546251932779978</v>
      </c>
      <c r="J13" s="37">
        <f>MEDIAN(J8:J11)</f>
        <v>0.80925674332693442</v>
      </c>
      <c r="L13" s="6"/>
    </row>
    <row r="14" spans="1:13" ht="16" thickBot="1" x14ac:dyDescent="0.25">
      <c r="A14" s="38" t="s">
        <v>11</v>
      </c>
      <c r="B14" s="39">
        <f>STDEV(B8:B11)</f>
        <v>0.20973825998000101</v>
      </c>
      <c r="C14" s="39">
        <f>STDEV(C8:C11)</f>
        <v>9.5932612500140291E-3</v>
      </c>
      <c r="D14" s="40">
        <f>STDEV(D8:D11)</f>
        <v>0.20637594529658762</v>
      </c>
      <c r="E14" s="38" t="s">
        <v>11</v>
      </c>
      <c r="F14" s="39">
        <f>STDEV(F8:F11)</f>
        <v>0.11802542544746558</v>
      </c>
      <c r="G14" s="39">
        <f>STDEV(G8:G11)</f>
        <v>3.1591608382953433E-2</v>
      </c>
      <c r="H14" s="40">
        <f>STDEV(H8:H11)</f>
        <v>0.12453444107502974</v>
      </c>
      <c r="I14" s="40">
        <f>STDEV(I8:I11)</f>
        <v>0.12453444107502967</v>
      </c>
      <c r="J14" s="40">
        <f>STDEV(J8:J11)</f>
        <v>6.6936633457547717E-2</v>
      </c>
      <c r="L14" s="6"/>
    </row>
    <row r="15" spans="1:13" x14ac:dyDescent="0.2">
      <c r="A15" s="18"/>
      <c r="B15" s="18" t="s">
        <v>12</v>
      </c>
      <c r="C15" s="18"/>
      <c r="D15" s="18"/>
      <c r="E15" s="18"/>
      <c r="F15" s="18"/>
      <c r="G15" s="18"/>
      <c r="H15" s="18"/>
      <c r="I15" s="18"/>
      <c r="J15" s="19">
        <f>J14/(SQRT(4))</f>
        <v>3.3468316728773859E-2</v>
      </c>
      <c r="L15" s="6"/>
    </row>
    <row r="16" spans="1:13" x14ac:dyDescent="0.2">
      <c r="A16" s="24" t="s">
        <v>23</v>
      </c>
      <c r="B16" s="18">
        <f>TTEST(B8:B11,F8:F11,2,2)</f>
        <v>5.4998100016069383E-2</v>
      </c>
      <c r="C16" s="18"/>
      <c r="D16" s="6"/>
      <c r="E16" s="21" t="s">
        <v>18</v>
      </c>
      <c r="F16" s="7">
        <v>23.698268890380859</v>
      </c>
      <c r="G16" s="7">
        <v>14.752373695373535</v>
      </c>
      <c r="L16" s="6"/>
    </row>
    <row r="17" spans="1:12" x14ac:dyDescent="0.2">
      <c r="A17" s="24" t="s">
        <v>0</v>
      </c>
      <c r="B17" s="18">
        <f>TTEST(C8:C11,G8:G11,2,2)</f>
        <v>0.23306700700835126</v>
      </c>
      <c r="C17" s="18"/>
      <c r="D17" s="18"/>
      <c r="H17" s="7"/>
      <c r="I17" s="7" t="s">
        <v>0</v>
      </c>
      <c r="J17" s="7" t="s">
        <v>23</v>
      </c>
      <c r="L17" s="6"/>
    </row>
    <row r="18" spans="1:12" x14ac:dyDescent="0.2">
      <c r="A18" s="24" t="s">
        <v>13</v>
      </c>
      <c r="B18" s="45">
        <f>TTEST(D8:D11,H8:H11,2,2)</f>
        <v>4.3575356136479171E-2</v>
      </c>
      <c r="C18" s="18"/>
      <c r="D18" s="18"/>
      <c r="F18" s="6"/>
      <c r="H18" s="7" t="s">
        <v>14</v>
      </c>
      <c r="I18" s="7"/>
      <c r="J18" s="7">
        <v>31.540655136108398</v>
      </c>
      <c r="L18" s="6"/>
    </row>
    <row r="19" spans="1:12" x14ac:dyDescent="0.2">
      <c r="A19" s="42" t="s">
        <v>16</v>
      </c>
      <c r="B19" s="43">
        <f>POWER(-(-I12-I14),2)</f>
        <v>0.20914722290355361</v>
      </c>
      <c r="C19" s="43"/>
      <c r="D19" s="18"/>
      <c r="E19" s="18"/>
      <c r="F19" s="20"/>
      <c r="H19" s="41" t="s">
        <v>14</v>
      </c>
      <c r="I19" s="7"/>
      <c r="J19" s="7">
        <v>33.616252899169922</v>
      </c>
      <c r="L19" s="6"/>
    </row>
    <row r="20" spans="1:12" x14ac:dyDescent="0.2">
      <c r="A20" s="42" t="s">
        <v>17</v>
      </c>
      <c r="B20" s="43">
        <f>POWER(2,-I12)</f>
        <v>0.79399854800311265</v>
      </c>
      <c r="C20" s="43"/>
      <c r="D20" s="18"/>
      <c r="E20" s="18"/>
      <c r="F20" s="20"/>
      <c r="G20" s="6"/>
      <c r="H20" s="6"/>
      <c r="I20" s="6"/>
      <c r="J20" s="6"/>
      <c r="L20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881A-F8A4-4A3B-B5BE-1BE6AA6842E2}">
  <dimension ref="A1:IV20"/>
  <sheetViews>
    <sheetView tabSelected="1" workbookViewId="0">
      <selection activeCell="J21" sqref="J21"/>
    </sheetView>
  </sheetViews>
  <sheetFormatPr baseColWidth="10" defaultColWidth="8.83203125" defaultRowHeight="15" x14ac:dyDescent="0.2"/>
  <cols>
    <col min="1" max="1" width="13.6640625" style="22" customWidth="1"/>
    <col min="2" max="2" width="13.33203125" style="22" customWidth="1"/>
    <col min="3" max="4" width="11.6640625" style="22" customWidth="1"/>
    <col min="5" max="5" width="15.5" style="22" customWidth="1"/>
    <col min="6" max="6" width="13.5" style="22" customWidth="1"/>
    <col min="7" max="8" width="11.6640625" style="22" customWidth="1"/>
    <col min="9" max="9" width="13.5" style="22" customWidth="1"/>
    <col min="10" max="10" width="11.6640625" style="22" customWidth="1"/>
    <col min="11" max="11" width="13.33203125" style="22" customWidth="1"/>
    <col min="12" max="12" width="8.83203125" style="22"/>
    <col min="257" max="257" width="13.6640625" customWidth="1"/>
    <col min="258" max="260" width="11.6640625" customWidth="1"/>
    <col min="261" max="261" width="14.5" customWidth="1"/>
    <col min="262" max="267" width="11.6640625" customWidth="1"/>
    <col min="513" max="513" width="13.6640625" customWidth="1"/>
    <col min="514" max="516" width="11.6640625" customWidth="1"/>
    <col min="517" max="517" width="14.5" customWidth="1"/>
    <col min="518" max="523" width="11.6640625" customWidth="1"/>
    <col min="769" max="769" width="13.6640625" customWidth="1"/>
    <col min="770" max="772" width="11.6640625" customWidth="1"/>
    <col min="773" max="773" width="14.5" customWidth="1"/>
    <col min="774" max="779" width="11.6640625" customWidth="1"/>
    <col min="1025" max="1025" width="13.6640625" customWidth="1"/>
    <col min="1026" max="1028" width="11.6640625" customWidth="1"/>
    <col min="1029" max="1029" width="14.5" customWidth="1"/>
    <col min="1030" max="1035" width="11.6640625" customWidth="1"/>
    <col min="1281" max="1281" width="13.6640625" customWidth="1"/>
    <col min="1282" max="1284" width="11.6640625" customWidth="1"/>
    <col min="1285" max="1285" width="14.5" customWidth="1"/>
    <col min="1286" max="1291" width="11.6640625" customWidth="1"/>
    <col min="1537" max="1537" width="13.6640625" customWidth="1"/>
    <col min="1538" max="1540" width="11.6640625" customWidth="1"/>
    <col min="1541" max="1541" width="14.5" customWidth="1"/>
    <col min="1542" max="1547" width="11.6640625" customWidth="1"/>
    <col min="1793" max="1793" width="13.6640625" customWidth="1"/>
    <col min="1794" max="1796" width="11.6640625" customWidth="1"/>
    <col min="1797" max="1797" width="14.5" customWidth="1"/>
    <col min="1798" max="1803" width="11.6640625" customWidth="1"/>
    <col min="2049" max="2049" width="13.6640625" customWidth="1"/>
    <col min="2050" max="2052" width="11.6640625" customWidth="1"/>
    <col min="2053" max="2053" width="14.5" customWidth="1"/>
    <col min="2054" max="2059" width="11.6640625" customWidth="1"/>
    <col min="2305" max="2305" width="13.6640625" customWidth="1"/>
    <col min="2306" max="2308" width="11.6640625" customWidth="1"/>
    <col min="2309" max="2309" width="14.5" customWidth="1"/>
    <col min="2310" max="2315" width="11.6640625" customWidth="1"/>
    <col min="2561" max="2561" width="13.6640625" customWidth="1"/>
    <col min="2562" max="2564" width="11.6640625" customWidth="1"/>
    <col min="2565" max="2565" width="14.5" customWidth="1"/>
    <col min="2566" max="2571" width="11.6640625" customWidth="1"/>
    <col min="2817" max="2817" width="13.6640625" customWidth="1"/>
    <col min="2818" max="2820" width="11.6640625" customWidth="1"/>
    <col min="2821" max="2821" width="14.5" customWidth="1"/>
    <col min="2822" max="2827" width="11.6640625" customWidth="1"/>
    <col min="3073" max="3073" width="13.6640625" customWidth="1"/>
    <col min="3074" max="3076" width="11.6640625" customWidth="1"/>
    <col min="3077" max="3077" width="14.5" customWidth="1"/>
    <col min="3078" max="3083" width="11.6640625" customWidth="1"/>
    <col min="3329" max="3329" width="13.6640625" customWidth="1"/>
    <col min="3330" max="3332" width="11.6640625" customWidth="1"/>
    <col min="3333" max="3333" width="14.5" customWidth="1"/>
    <col min="3334" max="3339" width="11.6640625" customWidth="1"/>
    <col min="3585" max="3585" width="13.6640625" customWidth="1"/>
    <col min="3586" max="3588" width="11.6640625" customWidth="1"/>
    <col min="3589" max="3589" width="14.5" customWidth="1"/>
    <col min="3590" max="3595" width="11.6640625" customWidth="1"/>
    <col min="3841" max="3841" width="13.6640625" customWidth="1"/>
    <col min="3842" max="3844" width="11.6640625" customWidth="1"/>
    <col min="3845" max="3845" width="14.5" customWidth="1"/>
    <col min="3846" max="3851" width="11.6640625" customWidth="1"/>
    <col min="4097" max="4097" width="13.6640625" customWidth="1"/>
    <col min="4098" max="4100" width="11.6640625" customWidth="1"/>
    <col min="4101" max="4101" width="14.5" customWidth="1"/>
    <col min="4102" max="4107" width="11.6640625" customWidth="1"/>
    <col min="4353" max="4353" width="13.6640625" customWidth="1"/>
    <col min="4354" max="4356" width="11.6640625" customWidth="1"/>
    <col min="4357" max="4357" width="14.5" customWidth="1"/>
    <col min="4358" max="4363" width="11.6640625" customWidth="1"/>
    <col min="4609" max="4609" width="13.6640625" customWidth="1"/>
    <col min="4610" max="4612" width="11.6640625" customWidth="1"/>
    <col min="4613" max="4613" width="14.5" customWidth="1"/>
    <col min="4614" max="4619" width="11.6640625" customWidth="1"/>
    <col min="4865" max="4865" width="13.6640625" customWidth="1"/>
    <col min="4866" max="4868" width="11.6640625" customWidth="1"/>
    <col min="4869" max="4869" width="14.5" customWidth="1"/>
    <col min="4870" max="4875" width="11.6640625" customWidth="1"/>
    <col min="5121" max="5121" width="13.6640625" customWidth="1"/>
    <col min="5122" max="5124" width="11.6640625" customWidth="1"/>
    <col min="5125" max="5125" width="14.5" customWidth="1"/>
    <col min="5126" max="5131" width="11.6640625" customWidth="1"/>
    <col min="5377" max="5377" width="13.6640625" customWidth="1"/>
    <col min="5378" max="5380" width="11.6640625" customWidth="1"/>
    <col min="5381" max="5381" width="14.5" customWidth="1"/>
    <col min="5382" max="5387" width="11.6640625" customWidth="1"/>
    <col min="5633" max="5633" width="13.6640625" customWidth="1"/>
    <col min="5634" max="5636" width="11.6640625" customWidth="1"/>
    <col min="5637" max="5637" width="14.5" customWidth="1"/>
    <col min="5638" max="5643" width="11.6640625" customWidth="1"/>
    <col min="5889" max="5889" width="13.6640625" customWidth="1"/>
    <col min="5890" max="5892" width="11.6640625" customWidth="1"/>
    <col min="5893" max="5893" width="14.5" customWidth="1"/>
    <col min="5894" max="5899" width="11.6640625" customWidth="1"/>
    <col min="6145" max="6145" width="13.6640625" customWidth="1"/>
    <col min="6146" max="6148" width="11.6640625" customWidth="1"/>
    <col min="6149" max="6149" width="14.5" customWidth="1"/>
    <col min="6150" max="6155" width="11.6640625" customWidth="1"/>
    <col min="6401" max="6401" width="13.6640625" customWidth="1"/>
    <col min="6402" max="6404" width="11.6640625" customWidth="1"/>
    <col min="6405" max="6405" width="14.5" customWidth="1"/>
    <col min="6406" max="6411" width="11.6640625" customWidth="1"/>
    <col min="6657" max="6657" width="13.6640625" customWidth="1"/>
    <col min="6658" max="6660" width="11.6640625" customWidth="1"/>
    <col min="6661" max="6661" width="14.5" customWidth="1"/>
    <col min="6662" max="6667" width="11.6640625" customWidth="1"/>
    <col min="6913" max="6913" width="13.6640625" customWidth="1"/>
    <col min="6914" max="6916" width="11.6640625" customWidth="1"/>
    <col min="6917" max="6917" width="14.5" customWidth="1"/>
    <col min="6918" max="6923" width="11.6640625" customWidth="1"/>
    <col min="7169" max="7169" width="13.6640625" customWidth="1"/>
    <col min="7170" max="7172" width="11.6640625" customWidth="1"/>
    <col min="7173" max="7173" width="14.5" customWidth="1"/>
    <col min="7174" max="7179" width="11.6640625" customWidth="1"/>
    <col min="7425" max="7425" width="13.6640625" customWidth="1"/>
    <col min="7426" max="7428" width="11.6640625" customWidth="1"/>
    <col min="7429" max="7429" width="14.5" customWidth="1"/>
    <col min="7430" max="7435" width="11.6640625" customWidth="1"/>
    <col min="7681" max="7681" width="13.6640625" customWidth="1"/>
    <col min="7682" max="7684" width="11.6640625" customWidth="1"/>
    <col min="7685" max="7685" width="14.5" customWidth="1"/>
    <col min="7686" max="7691" width="11.6640625" customWidth="1"/>
    <col min="7937" max="7937" width="13.6640625" customWidth="1"/>
    <col min="7938" max="7940" width="11.6640625" customWidth="1"/>
    <col min="7941" max="7941" width="14.5" customWidth="1"/>
    <col min="7942" max="7947" width="11.6640625" customWidth="1"/>
    <col min="8193" max="8193" width="13.6640625" customWidth="1"/>
    <col min="8194" max="8196" width="11.6640625" customWidth="1"/>
    <col min="8197" max="8197" width="14.5" customWidth="1"/>
    <col min="8198" max="8203" width="11.6640625" customWidth="1"/>
    <col min="8449" max="8449" width="13.6640625" customWidth="1"/>
    <col min="8450" max="8452" width="11.6640625" customWidth="1"/>
    <col min="8453" max="8453" width="14.5" customWidth="1"/>
    <col min="8454" max="8459" width="11.6640625" customWidth="1"/>
    <col min="8705" max="8705" width="13.6640625" customWidth="1"/>
    <col min="8706" max="8708" width="11.6640625" customWidth="1"/>
    <col min="8709" max="8709" width="14.5" customWidth="1"/>
    <col min="8710" max="8715" width="11.6640625" customWidth="1"/>
    <col min="8961" max="8961" width="13.6640625" customWidth="1"/>
    <col min="8962" max="8964" width="11.6640625" customWidth="1"/>
    <col min="8965" max="8965" width="14.5" customWidth="1"/>
    <col min="8966" max="8971" width="11.6640625" customWidth="1"/>
    <col min="9217" max="9217" width="13.6640625" customWidth="1"/>
    <col min="9218" max="9220" width="11.6640625" customWidth="1"/>
    <col min="9221" max="9221" width="14.5" customWidth="1"/>
    <col min="9222" max="9227" width="11.6640625" customWidth="1"/>
    <col min="9473" max="9473" width="13.6640625" customWidth="1"/>
    <col min="9474" max="9476" width="11.6640625" customWidth="1"/>
    <col min="9477" max="9477" width="14.5" customWidth="1"/>
    <col min="9478" max="9483" width="11.6640625" customWidth="1"/>
    <col min="9729" max="9729" width="13.6640625" customWidth="1"/>
    <col min="9730" max="9732" width="11.6640625" customWidth="1"/>
    <col min="9733" max="9733" width="14.5" customWidth="1"/>
    <col min="9734" max="9739" width="11.6640625" customWidth="1"/>
    <col min="9985" max="9985" width="13.6640625" customWidth="1"/>
    <col min="9986" max="9988" width="11.6640625" customWidth="1"/>
    <col min="9989" max="9989" width="14.5" customWidth="1"/>
    <col min="9990" max="9995" width="11.6640625" customWidth="1"/>
    <col min="10241" max="10241" width="13.6640625" customWidth="1"/>
    <col min="10242" max="10244" width="11.6640625" customWidth="1"/>
    <col min="10245" max="10245" width="14.5" customWidth="1"/>
    <col min="10246" max="10251" width="11.6640625" customWidth="1"/>
    <col min="10497" max="10497" width="13.6640625" customWidth="1"/>
    <col min="10498" max="10500" width="11.6640625" customWidth="1"/>
    <col min="10501" max="10501" width="14.5" customWidth="1"/>
    <col min="10502" max="10507" width="11.6640625" customWidth="1"/>
    <col min="10753" max="10753" width="13.6640625" customWidth="1"/>
    <col min="10754" max="10756" width="11.6640625" customWidth="1"/>
    <col min="10757" max="10757" width="14.5" customWidth="1"/>
    <col min="10758" max="10763" width="11.6640625" customWidth="1"/>
    <col min="11009" max="11009" width="13.6640625" customWidth="1"/>
    <col min="11010" max="11012" width="11.6640625" customWidth="1"/>
    <col min="11013" max="11013" width="14.5" customWidth="1"/>
    <col min="11014" max="11019" width="11.6640625" customWidth="1"/>
    <col min="11265" max="11265" width="13.6640625" customWidth="1"/>
    <col min="11266" max="11268" width="11.6640625" customWidth="1"/>
    <col min="11269" max="11269" width="14.5" customWidth="1"/>
    <col min="11270" max="11275" width="11.6640625" customWidth="1"/>
    <col min="11521" max="11521" width="13.6640625" customWidth="1"/>
    <col min="11522" max="11524" width="11.6640625" customWidth="1"/>
    <col min="11525" max="11525" width="14.5" customWidth="1"/>
    <col min="11526" max="11531" width="11.6640625" customWidth="1"/>
    <col min="11777" max="11777" width="13.6640625" customWidth="1"/>
    <col min="11778" max="11780" width="11.6640625" customWidth="1"/>
    <col min="11781" max="11781" width="14.5" customWidth="1"/>
    <col min="11782" max="11787" width="11.6640625" customWidth="1"/>
    <col min="12033" max="12033" width="13.6640625" customWidth="1"/>
    <col min="12034" max="12036" width="11.6640625" customWidth="1"/>
    <col min="12037" max="12037" width="14.5" customWidth="1"/>
    <col min="12038" max="12043" width="11.6640625" customWidth="1"/>
    <col min="12289" max="12289" width="13.6640625" customWidth="1"/>
    <col min="12290" max="12292" width="11.6640625" customWidth="1"/>
    <col min="12293" max="12293" width="14.5" customWidth="1"/>
    <col min="12294" max="12299" width="11.6640625" customWidth="1"/>
    <col min="12545" max="12545" width="13.6640625" customWidth="1"/>
    <col min="12546" max="12548" width="11.6640625" customWidth="1"/>
    <col min="12549" max="12549" width="14.5" customWidth="1"/>
    <col min="12550" max="12555" width="11.6640625" customWidth="1"/>
    <col min="12801" max="12801" width="13.6640625" customWidth="1"/>
    <col min="12802" max="12804" width="11.6640625" customWidth="1"/>
    <col min="12805" max="12805" width="14.5" customWidth="1"/>
    <col min="12806" max="12811" width="11.6640625" customWidth="1"/>
    <col min="13057" max="13057" width="13.6640625" customWidth="1"/>
    <col min="13058" max="13060" width="11.6640625" customWidth="1"/>
    <col min="13061" max="13061" width="14.5" customWidth="1"/>
    <col min="13062" max="13067" width="11.6640625" customWidth="1"/>
    <col min="13313" max="13313" width="13.6640625" customWidth="1"/>
    <col min="13314" max="13316" width="11.6640625" customWidth="1"/>
    <col min="13317" max="13317" width="14.5" customWidth="1"/>
    <col min="13318" max="13323" width="11.6640625" customWidth="1"/>
    <col min="13569" max="13569" width="13.6640625" customWidth="1"/>
    <col min="13570" max="13572" width="11.6640625" customWidth="1"/>
    <col min="13573" max="13573" width="14.5" customWidth="1"/>
    <col min="13574" max="13579" width="11.6640625" customWidth="1"/>
    <col min="13825" max="13825" width="13.6640625" customWidth="1"/>
    <col min="13826" max="13828" width="11.6640625" customWidth="1"/>
    <col min="13829" max="13829" width="14.5" customWidth="1"/>
    <col min="13830" max="13835" width="11.6640625" customWidth="1"/>
    <col min="14081" max="14081" width="13.6640625" customWidth="1"/>
    <col min="14082" max="14084" width="11.6640625" customWidth="1"/>
    <col min="14085" max="14085" width="14.5" customWidth="1"/>
    <col min="14086" max="14091" width="11.6640625" customWidth="1"/>
    <col min="14337" max="14337" width="13.6640625" customWidth="1"/>
    <col min="14338" max="14340" width="11.6640625" customWidth="1"/>
    <col min="14341" max="14341" width="14.5" customWidth="1"/>
    <col min="14342" max="14347" width="11.6640625" customWidth="1"/>
    <col min="14593" max="14593" width="13.6640625" customWidth="1"/>
    <col min="14594" max="14596" width="11.6640625" customWidth="1"/>
    <col min="14597" max="14597" width="14.5" customWidth="1"/>
    <col min="14598" max="14603" width="11.6640625" customWidth="1"/>
    <col min="14849" max="14849" width="13.6640625" customWidth="1"/>
    <col min="14850" max="14852" width="11.6640625" customWidth="1"/>
    <col min="14853" max="14853" width="14.5" customWidth="1"/>
    <col min="14854" max="14859" width="11.6640625" customWidth="1"/>
    <col min="15105" max="15105" width="13.6640625" customWidth="1"/>
    <col min="15106" max="15108" width="11.6640625" customWidth="1"/>
    <col min="15109" max="15109" width="14.5" customWidth="1"/>
    <col min="15110" max="15115" width="11.6640625" customWidth="1"/>
    <col min="15361" max="15361" width="13.6640625" customWidth="1"/>
    <col min="15362" max="15364" width="11.6640625" customWidth="1"/>
    <col min="15365" max="15365" width="14.5" customWidth="1"/>
    <col min="15366" max="15371" width="11.6640625" customWidth="1"/>
    <col min="15617" max="15617" width="13.6640625" customWidth="1"/>
    <col min="15618" max="15620" width="11.6640625" customWidth="1"/>
    <col min="15621" max="15621" width="14.5" customWidth="1"/>
    <col min="15622" max="15627" width="11.6640625" customWidth="1"/>
    <col min="15873" max="15873" width="13.6640625" customWidth="1"/>
    <col min="15874" max="15876" width="11.6640625" customWidth="1"/>
    <col min="15877" max="15877" width="14.5" customWidth="1"/>
    <col min="15878" max="15883" width="11.6640625" customWidth="1"/>
    <col min="16129" max="16129" width="13.6640625" customWidth="1"/>
    <col min="16130" max="16132" width="11.6640625" customWidth="1"/>
    <col min="16133" max="16133" width="14.5" customWidth="1"/>
    <col min="16134" max="16139" width="11.6640625" customWidth="1"/>
  </cols>
  <sheetData>
    <row r="1" spans="1:256" x14ac:dyDescent="0.2">
      <c r="A1" s="16" t="s">
        <v>31</v>
      </c>
    </row>
    <row r="2" spans="1:256" s="2" customFormat="1" ht="18" x14ac:dyDescent="0.2">
      <c r="A2" s="23"/>
      <c r="B2" s="24"/>
      <c r="C2" s="18"/>
      <c r="D2" s="18"/>
      <c r="E2" s="18"/>
      <c r="F2" s="18"/>
      <c r="G2" s="18"/>
      <c r="H2" s="18"/>
      <c r="I2" s="8"/>
      <c r="J2" s="9">
        <v>43595</v>
      </c>
      <c r="K2" s="8" t="s">
        <v>0</v>
      </c>
      <c r="L2" s="6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ht="16" x14ac:dyDescent="0.2">
      <c r="A3" s="25" t="s">
        <v>20</v>
      </c>
      <c r="B3" s="24"/>
      <c r="C3" s="18"/>
      <c r="D3" s="18"/>
      <c r="E3" s="18"/>
      <c r="F3" s="18"/>
      <c r="G3" s="18"/>
      <c r="H3" s="18"/>
      <c r="I3" s="8"/>
      <c r="J3" s="9">
        <v>43606</v>
      </c>
      <c r="K3" s="8" t="s">
        <v>30</v>
      </c>
      <c r="L3" s="6" t="s">
        <v>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4" x14ac:dyDescent="0.15">
      <c r="A4" s="8" t="s">
        <v>3</v>
      </c>
      <c r="B4" s="24"/>
      <c r="C4" s="18"/>
      <c r="D4" s="18"/>
      <c r="E4" s="18"/>
      <c r="F4" s="18"/>
      <c r="G4" s="18"/>
      <c r="H4" s="18"/>
      <c r="I4" s="8"/>
      <c r="J4" s="18" t="s">
        <v>4</v>
      </c>
      <c r="K4" s="8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" customFormat="1" ht="14" x14ac:dyDescent="0.15">
      <c r="A5" s="8" t="s">
        <v>5</v>
      </c>
      <c r="B5" s="18"/>
      <c r="C5" s="18"/>
      <c r="D5" s="18"/>
      <c r="E5" s="27"/>
      <c r="F5" s="18"/>
      <c r="G5" s="18"/>
      <c r="H5" s="18"/>
      <c r="I5" s="8"/>
      <c r="J5" s="18"/>
      <c r="K5" s="8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2" customFormat="1" thickBot="1" x14ac:dyDescent="0.2">
      <c r="A6" s="8"/>
      <c r="B6" s="18"/>
      <c r="C6" s="18"/>
      <c r="D6" s="18"/>
      <c r="E6" s="27"/>
      <c r="F6" s="18"/>
      <c r="G6" s="18"/>
      <c r="H6" s="18"/>
      <c r="I6" s="8"/>
      <c r="J6" s="18"/>
      <c r="K6" s="8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2" customFormat="1" thickBot="1" x14ac:dyDescent="0.2">
      <c r="A7" s="11" t="s">
        <v>6</v>
      </c>
      <c r="B7" s="28" t="s">
        <v>30</v>
      </c>
      <c r="C7" s="28" t="s">
        <v>0</v>
      </c>
      <c r="D7" s="12" t="s">
        <v>7</v>
      </c>
      <c r="E7" s="11" t="s">
        <v>19</v>
      </c>
      <c r="F7" s="28" t="s">
        <v>30</v>
      </c>
      <c r="G7" s="28" t="s">
        <v>0</v>
      </c>
      <c r="H7" s="12" t="s">
        <v>7</v>
      </c>
      <c r="I7" s="28" t="s">
        <v>8</v>
      </c>
      <c r="J7" s="8"/>
      <c r="K7" s="8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2" customFormat="1" ht="14" x14ac:dyDescent="0.15">
      <c r="A8" s="13" t="s">
        <v>32</v>
      </c>
      <c r="B8" s="17">
        <v>22.71220588684082</v>
      </c>
      <c r="C8" s="17">
        <v>14.685591697692871</v>
      </c>
      <c r="D8" s="29">
        <f>B8-C8</f>
        <v>8.0266141891479492</v>
      </c>
      <c r="E8" s="13" t="s">
        <v>32</v>
      </c>
      <c r="F8" s="17">
        <v>23.143711090087891</v>
      </c>
      <c r="G8" s="17">
        <v>14.655422210693359</v>
      </c>
      <c r="H8" s="29">
        <f>F8-G8</f>
        <v>8.4882888793945312</v>
      </c>
      <c r="I8" s="29">
        <f>H8-$D$12</f>
        <v>0.22817134857177734</v>
      </c>
      <c r="J8" s="30">
        <f>POWER(2,-I8)</f>
        <v>0.85371631267149051</v>
      </c>
      <c r="K8" s="8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" customFormat="1" ht="14" x14ac:dyDescent="0.15">
      <c r="A9" s="14" t="s">
        <v>33</v>
      </c>
      <c r="B9" s="3">
        <v>22.928861618041992</v>
      </c>
      <c r="C9" s="3">
        <v>14.698381423950195</v>
      </c>
      <c r="D9" s="29">
        <f>B9-C9</f>
        <v>8.2304801940917969</v>
      </c>
      <c r="E9" s="14" t="s">
        <v>33</v>
      </c>
      <c r="F9" s="3">
        <v>23.121540069580078</v>
      </c>
      <c r="G9" s="3">
        <v>14.632406234741211</v>
      </c>
      <c r="H9" s="29">
        <f>F9-G9</f>
        <v>8.4891338348388672</v>
      </c>
      <c r="I9" s="29">
        <f>H9-$D$12</f>
        <v>0.22901630401611328</v>
      </c>
      <c r="J9" s="30">
        <f>POWER(2,-I9)</f>
        <v>0.85321645578776939</v>
      </c>
      <c r="K9" s="8"/>
      <c r="L9" s="6"/>
    </row>
    <row r="10" spans="1:256" s="2" customFormat="1" ht="14" x14ac:dyDescent="0.15">
      <c r="A10" s="14" t="s">
        <v>34</v>
      </c>
      <c r="B10" s="4">
        <v>22.983247756958008</v>
      </c>
      <c r="C10" s="4">
        <v>14.704372406005859</v>
      </c>
      <c r="D10" s="29">
        <f>B10-C10</f>
        <v>8.2788753509521484</v>
      </c>
      <c r="E10" s="14" t="s">
        <v>34</v>
      </c>
      <c r="F10" s="4">
        <v>23.932001113891602</v>
      </c>
      <c r="G10" s="4">
        <v>14.694191932678223</v>
      </c>
      <c r="H10" s="29">
        <f>F10-G10</f>
        <v>9.2378091812133789</v>
      </c>
      <c r="I10" s="29">
        <f>H10-$D$12</f>
        <v>0.977691650390625</v>
      </c>
      <c r="J10" s="30">
        <f>POWER(2,-I10)</f>
        <v>0.50779156997365649</v>
      </c>
      <c r="K10" s="8"/>
      <c r="L10" s="6"/>
    </row>
    <row r="11" spans="1:256" s="2" customFormat="1" thickBot="1" x14ac:dyDescent="0.2">
      <c r="A11" s="15" t="s">
        <v>35</v>
      </c>
      <c r="B11" s="10">
        <v>23.256874084472656</v>
      </c>
      <c r="C11" s="10">
        <v>14.752373695373535</v>
      </c>
      <c r="D11" s="29">
        <f>B11-C11</f>
        <v>8.5045003890991211</v>
      </c>
      <c r="E11" s="15" t="s">
        <v>35</v>
      </c>
      <c r="F11" s="10">
        <v>23.315517425537109</v>
      </c>
      <c r="G11" s="10">
        <v>14.697982788085938</v>
      </c>
      <c r="H11" s="29">
        <f>F11-G11</f>
        <v>8.6175346374511719</v>
      </c>
      <c r="I11" s="29">
        <f>H11-$D$12</f>
        <v>0.35741710662841797</v>
      </c>
      <c r="J11" s="30">
        <f>POWER(2,-I11)</f>
        <v>0.78056078714759047</v>
      </c>
      <c r="K11" s="8"/>
      <c r="L11" s="6"/>
    </row>
    <row r="12" spans="1:256" s="2" customFormat="1" ht="14" x14ac:dyDescent="0.15">
      <c r="A12" s="31" t="s">
        <v>9</v>
      </c>
      <c r="B12" s="32">
        <f>AVERAGE(B8:B11)</f>
        <v>22.970297336578369</v>
      </c>
      <c r="C12" s="32">
        <f>AVERAGE(C8:C11)</f>
        <v>14.710179805755615</v>
      </c>
      <c r="D12" s="33">
        <f>AVERAGE(D8:D11)</f>
        <v>8.2601175308227539</v>
      </c>
      <c r="E12" s="31" t="s">
        <v>9</v>
      </c>
      <c r="F12" s="32">
        <f>AVERAGE(F8:F11)</f>
        <v>23.37819242477417</v>
      </c>
      <c r="G12" s="32">
        <f>AVERAGE(G8:G11)</f>
        <v>14.670000791549683</v>
      </c>
      <c r="H12" s="33">
        <f>AVERAGE(H8:H11)</f>
        <v>8.7081916332244873</v>
      </c>
      <c r="I12" s="33">
        <f>AVERAGE(I8:I11)</f>
        <v>0.4480741024017334</v>
      </c>
      <c r="J12" s="44">
        <f>AVERAGE(J8:J11)</f>
        <v>0.74882128139512671</v>
      </c>
      <c r="K12" s="34"/>
      <c r="L12" s="6"/>
    </row>
    <row r="13" spans="1:256" s="2" customFormat="1" ht="14" x14ac:dyDescent="0.15">
      <c r="A13" s="35" t="s">
        <v>10</v>
      </c>
      <c r="B13" s="36">
        <f>MEDIAN(B8:B11)</f>
        <v>22.9560546875</v>
      </c>
      <c r="C13" s="36">
        <f>MEDIAN(C8:C11)</f>
        <v>14.701376914978027</v>
      </c>
      <c r="D13" s="37">
        <f>MEDIAN(D8:D11)</f>
        <v>8.2546777725219727</v>
      </c>
      <c r="E13" s="35" t="s">
        <v>10</v>
      </c>
      <c r="F13" s="36">
        <f>MEDIAN(F8:F11)</f>
        <v>23.2296142578125</v>
      </c>
      <c r="G13" s="36">
        <f>MEDIAN(G8:G11)</f>
        <v>14.674807071685791</v>
      </c>
      <c r="H13" s="37">
        <f>MEDIAN(H8:H11)</f>
        <v>8.5533342361450195</v>
      </c>
      <c r="I13" s="37">
        <f>MEDIAN(I8:I11)</f>
        <v>0.29321670532226562</v>
      </c>
      <c r="J13" s="37">
        <f>MEDIAN(J8:J11)</f>
        <v>0.81688862146767993</v>
      </c>
      <c r="K13" s="8"/>
      <c r="L13" s="6"/>
    </row>
    <row r="14" spans="1:256" s="2" customFormat="1" thickBot="1" x14ac:dyDescent="0.2">
      <c r="A14" s="38" t="s">
        <v>11</v>
      </c>
      <c r="B14" s="39">
        <f>STDEV(B8:B11)</f>
        <v>0.2240699749482519</v>
      </c>
      <c r="C14" s="39">
        <f>STDEV(C8:C11)</f>
        <v>2.9199469654283806E-2</v>
      </c>
      <c r="D14" s="40">
        <f>STDEV(D8:D11)</f>
        <v>0.19619464785185348</v>
      </c>
      <c r="E14" s="38" t="s">
        <v>11</v>
      </c>
      <c r="F14" s="39">
        <f>STDEV(F8:F11)</f>
        <v>0.3792466863903875</v>
      </c>
      <c r="G14" s="39">
        <f>STDEV(G8:G11)</f>
        <v>3.1591608382953433E-2</v>
      </c>
      <c r="H14" s="40">
        <f>STDEV(H8:H11)</f>
        <v>0.35826292867853449</v>
      </c>
      <c r="I14" s="40">
        <f>STDEV(I8:I11)</f>
        <v>0.35826292867853449</v>
      </c>
      <c r="J14" s="40">
        <f>STDEV(J8:J11)</f>
        <v>0.16432086298486015</v>
      </c>
      <c r="K14" s="8"/>
      <c r="L14" s="6"/>
    </row>
    <row r="15" spans="1:256" s="2" customFormat="1" ht="14" x14ac:dyDescent="0.15">
      <c r="A15" s="18"/>
      <c r="B15" s="18" t="s">
        <v>12</v>
      </c>
      <c r="C15" s="18"/>
      <c r="D15" s="18"/>
      <c r="E15" s="18"/>
      <c r="F15" s="18"/>
      <c r="G15" s="18"/>
      <c r="H15" s="18"/>
      <c r="I15" s="18"/>
      <c r="J15" s="19">
        <f>J14/(SQRT(4))</f>
        <v>8.2160431492430075E-2</v>
      </c>
      <c r="K15" s="8"/>
      <c r="L15" s="6"/>
    </row>
    <row r="16" spans="1:256" s="2" customFormat="1" ht="14" x14ac:dyDescent="0.15">
      <c r="A16" s="24" t="s">
        <v>30</v>
      </c>
      <c r="B16" s="18">
        <f>TTEST(B8:B11,F8:F11,2,2)</f>
        <v>0.11347713612569145</v>
      </c>
      <c r="C16" s="18"/>
      <c r="D16" s="6"/>
      <c r="E16" s="5"/>
      <c r="F16" s="6"/>
      <c r="G16" s="6"/>
      <c r="H16" s="8"/>
      <c r="I16" s="8"/>
      <c r="J16" s="8"/>
      <c r="K16" s="8"/>
      <c r="L16" s="6"/>
    </row>
    <row r="17" spans="1:12" s="2" customFormat="1" ht="14" x14ac:dyDescent="0.15">
      <c r="A17" s="24" t="s">
        <v>0</v>
      </c>
      <c r="B17" s="18">
        <f>TTEST(C8:C11,G8:G11,2,2)</f>
        <v>0.11099168105261373</v>
      </c>
      <c r="C17" s="18"/>
      <c r="D17" s="18"/>
      <c r="E17" s="8"/>
      <c r="F17" s="8"/>
      <c r="G17" s="7"/>
      <c r="H17" s="7" t="s">
        <v>0</v>
      </c>
      <c r="I17" s="7" t="s">
        <v>30</v>
      </c>
      <c r="J17" s="8"/>
      <c r="K17" s="8"/>
      <c r="L17" s="6"/>
    </row>
    <row r="18" spans="1:12" s="2" customFormat="1" ht="14" x14ac:dyDescent="0.15">
      <c r="A18" s="24" t="s">
        <v>13</v>
      </c>
      <c r="B18" s="45">
        <f>TTEST(D8:D11,H8:H11,2,2)</f>
        <v>7.069046736118946E-2</v>
      </c>
      <c r="C18" s="18"/>
      <c r="D18" s="18"/>
      <c r="E18" s="8"/>
      <c r="F18" s="6"/>
      <c r="G18" s="7" t="s">
        <v>14</v>
      </c>
      <c r="H18" s="7"/>
      <c r="I18" s="7" t="s">
        <v>15</v>
      </c>
      <c r="J18" s="6"/>
      <c r="K18" s="8"/>
      <c r="L18" s="6"/>
    </row>
    <row r="19" spans="1:12" s="2" customFormat="1" ht="14" x14ac:dyDescent="0.15">
      <c r="A19" s="42" t="s">
        <v>16</v>
      </c>
      <c r="B19" s="43">
        <f>POWER(-(-I12-I14),2)</f>
        <v>0.65017940769134086</v>
      </c>
      <c r="C19" s="43"/>
      <c r="D19" s="18"/>
      <c r="E19" s="18"/>
      <c r="F19" s="20"/>
      <c r="G19" s="41" t="s">
        <v>14</v>
      </c>
      <c r="H19" s="7"/>
      <c r="I19" s="7" t="s">
        <v>15</v>
      </c>
      <c r="J19" s="6"/>
      <c r="K19" s="8"/>
      <c r="L19" s="6"/>
    </row>
    <row r="20" spans="1:12" s="2" customFormat="1" ht="14" x14ac:dyDescent="0.15">
      <c r="A20" s="42" t="s">
        <v>17</v>
      </c>
      <c r="B20" s="43">
        <f>POWER(2,-I12)</f>
        <v>0.73302072684571062</v>
      </c>
      <c r="C20" s="43"/>
      <c r="D20" s="18"/>
      <c r="E20" s="18"/>
      <c r="F20" s="20"/>
      <c r="G20" s="6"/>
      <c r="H20" s="6"/>
      <c r="I20" s="6"/>
      <c r="J20" s="6"/>
      <c r="K20" s="8"/>
      <c r="L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Ccnd1</vt:lpstr>
      <vt:lpstr>Alpl</vt:lpstr>
      <vt:lpstr>Ibsp</vt:lpstr>
      <vt:lpstr>Spp1</vt:lpstr>
      <vt:lpstr>Runx2</vt:lpstr>
      <vt:lpstr>Sp7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Pourteymoor, Sheila</dc:creator>
  <cp:lastModifiedBy>Gomez, Gustavo A.</cp:lastModifiedBy>
  <dcterms:created xsi:type="dcterms:W3CDTF">2019-06-10T22:49:17Z</dcterms:created>
  <dcterms:modified xsi:type="dcterms:W3CDTF">2022-08-19T01:17:25Z</dcterms:modified>
</cp:coreProperties>
</file>