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gustavogomez/Desktop/elife source files/"/>
    </mc:Choice>
  </mc:AlternateContent>
  <xr:revisionPtr revIDLastSave="0" documentId="13_ncr:1_{0D08B757-1CFD-784E-BE60-EE4C36B1E9DA}" xr6:coauthVersionLast="36" xr6:coauthVersionMax="46" xr10:uidLastSave="{00000000-0000-0000-0000-000000000000}"/>
  <bookViews>
    <workbookView xWindow="10800" yWindow="7600" windowWidth="21720" windowHeight="14880" xr2:uid="{AB1EA006-3C60-4101-BE2E-1D7FF595A6E6}"/>
  </bookViews>
  <sheets>
    <sheet name="FeTrab" sheetId="10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6" i="10" l="1"/>
  <c r="A126" i="10"/>
  <c r="B105" i="10"/>
  <c r="A105" i="10"/>
  <c r="B22" i="10"/>
  <c r="A22" i="10"/>
  <c r="B127" i="10" l="1"/>
  <c r="B106" i="10"/>
  <c r="B85" i="10"/>
  <c r="B64" i="10"/>
  <c r="B43" i="10"/>
  <c r="B23" i="10"/>
  <c r="B84" i="10"/>
  <c r="B63" i="10"/>
  <c r="B42" i="10"/>
  <c r="A84" i="10"/>
  <c r="A63" i="10"/>
  <c r="A42" i="10"/>
  <c r="B125" i="10"/>
  <c r="A125" i="10"/>
  <c r="B104" i="10"/>
  <c r="A104" i="10"/>
  <c r="B83" i="10"/>
  <c r="A83" i="10"/>
  <c r="B62" i="10"/>
  <c r="A62" i="10"/>
  <c r="B41" i="10"/>
  <c r="A41" i="10"/>
  <c r="B21" i="10"/>
  <c r="A21" i="10"/>
</calcChain>
</file>

<file path=xl/sharedStrings.xml><?xml version="1.0" encoding="utf-8"?>
<sst xmlns="http://schemas.openxmlformats.org/spreadsheetml/2006/main" count="56" uniqueCount="16">
  <si>
    <t>Averages</t>
  </si>
  <si>
    <t>Individual Samples</t>
  </si>
  <si>
    <t>wt</t>
  </si>
  <si>
    <t>BV/TV</t>
  </si>
  <si>
    <t>Tb.N</t>
  </si>
  <si>
    <t>Tb.th</t>
  </si>
  <si>
    <t>Tb.Th</t>
  </si>
  <si>
    <t>Tb.S</t>
  </si>
  <si>
    <t>pvalue</t>
  </si>
  <si>
    <t>12wks</t>
  </si>
  <si>
    <t>12wk WT</t>
  </si>
  <si>
    <t>12wk cKO</t>
  </si>
  <si>
    <t>cKO</t>
  </si>
  <si>
    <t>Source Data for Figure 7J-70</t>
  </si>
  <si>
    <t>CONN.D</t>
  </si>
  <si>
    <t>SMI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</si>
</sst>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0" fontId="2" fillId="0" borderId="0" xfId="0" applyFont="1" applyFill="1"/>
    <xf numFmtId="164" fontId="1" fillId="0" borderId="0" xfId="0" applyNumberFormat="1" applyFont="1" applyFill="1"/>
    <xf numFmtId="2" fontId="1" fillId="0" borderId="0" xfId="0" applyNumberFormat="1" applyFont="1" applyFill="1"/>
    <xf numFmtId="0" fontId="2" fillId="0" borderId="0" xfId="0" applyFont="1"/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9A1D-3304-434E-AA61-9789CC9D890C}">
  <dimension ref="A1:D127"/>
  <sheetViews>
    <sheetView tabSelected="1" workbookViewId="0">
      <selection activeCell="I123" sqref="I123"/>
    </sheetView>
  </sheetViews>
  <sheetFormatPr baseColWidth="10" defaultColWidth="9.1640625" defaultRowHeight="14" x14ac:dyDescent="0.15"/>
  <cols>
    <col min="1" max="16384" width="9.1640625" style="1"/>
  </cols>
  <sheetData>
    <row r="1" spans="1:4" x14ac:dyDescent="0.15">
      <c r="A1" s="5" t="s">
        <v>13</v>
      </c>
    </row>
    <row r="4" spans="1:4" x14ac:dyDescent="0.15">
      <c r="A4" s="1" t="s">
        <v>1</v>
      </c>
    </row>
    <row r="5" spans="1:4" x14ac:dyDescent="0.15">
      <c r="A5" s="2" t="s">
        <v>3</v>
      </c>
    </row>
    <row r="6" spans="1:4" x14ac:dyDescent="0.15">
      <c r="B6" s="6" t="s">
        <v>9</v>
      </c>
      <c r="C6" s="6"/>
      <c r="D6" s="6"/>
    </row>
    <row r="7" spans="1:4" x14ac:dyDescent="0.15">
      <c r="B7" s="1" t="s">
        <v>2</v>
      </c>
      <c r="D7" s="1" t="s">
        <v>12</v>
      </c>
    </row>
    <row r="8" spans="1:4" x14ac:dyDescent="0.15">
      <c r="A8" s="1">
        <v>0.9</v>
      </c>
      <c r="B8" s="3">
        <v>16.23</v>
      </c>
      <c r="C8" s="1">
        <v>1.9</v>
      </c>
      <c r="D8" s="3">
        <v>24.91</v>
      </c>
    </row>
    <row r="9" spans="1:4" x14ac:dyDescent="0.15">
      <c r="A9" s="1">
        <v>0.9</v>
      </c>
      <c r="B9" s="3">
        <v>13.41</v>
      </c>
      <c r="C9" s="1">
        <v>1.9</v>
      </c>
      <c r="D9" s="3">
        <v>19.600000000000001</v>
      </c>
    </row>
    <row r="10" spans="1:4" x14ac:dyDescent="0.15">
      <c r="A10" s="1">
        <v>0.9</v>
      </c>
      <c r="B10" s="3">
        <v>10.15</v>
      </c>
      <c r="C10" s="1">
        <v>1.9</v>
      </c>
      <c r="D10" s="3">
        <v>18.45</v>
      </c>
    </row>
    <row r="11" spans="1:4" x14ac:dyDescent="0.15">
      <c r="A11" s="1">
        <v>0.9</v>
      </c>
      <c r="B11" s="3">
        <v>12</v>
      </c>
      <c r="C11" s="1">
        <v>1.9</v>
      </c>
      <c r="D11" s="1">
        <v>17.53</v>
      </c>
    </row>
    <row r="12" spans="1:4" x14ac:dyDescent="0.15">
      <c r="A12" s="1">
        <v>0.9</v>
      </c>
      <c r="B12" s="3">
        <v>13.569999999999999</v>
      </c>
      <c r="C12" s="1">
        <v>1.9</v>
      </c>
      <c r="D12" s="1">
        <v>11.540000000000001</v>
      </c>
    </row>
    <row r="13" spans="1:4" x14ac:dyDescent="0.15">
      <c r="A13" s="1">
        <v>0.9</v>
      </c>
      <c r="B13" s="3">
        <v>10</v>
      </c>
      <c r="C13" s="1">
        <v>1.9</v>
      </c>
      <c r="D13" s="1">
        <v>13.73</v>
      </c>
    </row>
    <row r="14" spans="1:4" x14ac:dyDescent="0.15">
      <c r="A14" s="1">
        <v>0.9</v>
      </c>
      <c r="B14" s="3">
        <v>8.23</v>
      </c>
      <c r="C14" s="1">
        <v>1.9</v>
      </c>
      <c r="D14" s="1">
        <v>12.67</v>
      </c>
    </row>
    <row r="16" spans="1:4" x14ac:dyDescent="0.15">
      <c r="B16" s="3"/>
    </row>
    <row r="18" spans="1:4" x14ac:dyDescent="0.15">
      <c r="A18" s="1" t="s">
        <v>0</v>
      </c>
    </row>
    <row r="19" spans="1:4" x14ac:dyDescent="0.15">
      <c r="A19" s="1" t="s">
        <v>3</v>
      </c>
    </row>
    <row r="20" spans="1:4" x14ac:dyDescent="0.15">
      <c r="A20" s="1" t="s">
        <v>10</v>
      </c>
      <c r="B20" s="1" t="s">
        <v>11</v>
      </c>
    </row>
    <row r="21" spans="1:4" x14ac:dyDescent="0.15">
      <c r="A21" s="3">
        <f>AVERAGE(B8:B14)</f>
        <v>11.941428571428572</v>
      </c>
      <c r="B21" s="3">
        <f>AVERAGE(D8:D14)</f>
        <v>16.918571428571433</v>
      </c>
    </row>
    <row r="22" spans="1:4" x14ac:dyDescent="0.15">
      <c r="A22" s="1">
        <f>STDEVA(B8:B14)/SQRT(COUNT(B8:B14))</f>
        <v>1.0230356987008438</v>
      </c>
      <c r="B22" s="1">
        <f>STDEVA(D8:D14)/SQRT(COUNT(D8:D14))</f>
        <v>1.7655330081086182</v>
      </c>
    </row>
    <row r="23" spans="1:4" x14ac:dyDescent="0.15">
      <c r="B23" s="1">
        <f>TTEST(B8:B14,D8:D14,2,2)</f>
        <v>3.120582958445052E-2</v>
      </c>
      <c r="C23" s="1" t="s">
        <v>8</v>
      </c>
    </row>
    <row r="24" spans="1:4" ht="16.5" customHeight="1" x14ac:dyDescent="0.15"/>
    <row r="25" spans="1:4" x14ac:dyDescent="0.15">
      <c r="A25" s="2" t="s">
        <v>14</v>
      </c>
    </row>
    <row r="26" spans="1:4" x14ac:dyDescent="0.15">
      <c r="B26" s="6" t="s">
        <v>9</v>
      </c>
      <c r="C26" s="6"/>
      <c r="D26" s="6"/>
    </row>
    <row r="27" spans="1:4" x14ac:dyDescent="0.15">
      <c r="B27" s="1" t="s">
        <v>2</v>
      </c>
      <c r="D27" s="1" t="s">
        <v>12</v>
      </c>
    </row>
    <row r="28" spans="1:4" x14ac:dyDescent="0.15">
      <c r="A28" s="1">
        <v>0.9</v>
      </c>
      <c r="B28" s="4">
        <v>226.07</v>
      </c>
      <c r="C28" s="1">
        <v>1.9</v>
      </c>
      <c r="D28" s="4">
        <v>266.70999999999998</v>
      </c>
    </row>
    <row r="29" spans="1:4" x14ac:dyDescent="0.15">
      <c r="A29" s="1">
        <v>0.9</v>
      </c>
      <c r="B29" s="4">
        <v>139.88999999999999</v>
      </c>
      <c r="C29" s="1">
        <v>1.9</v>
      </c>
      <c r="D29" s="4">
        <v>308.07</v>
      </c>
    </row>
    <row r="30" spans="1:4" x14ac:dyDescent="0.15">
      <c r="A30" s="1">
        <v>0.9</v>
      </c>
      <c r="B30" s="4">
        <v>110.25</v>
      </c>
      <c r="C30" s="1">
        <v>1.9</v>
      </c>
      <c r="D30" s="4">
        <v>203.41</v>
      </c>
    </row>
    <row r="31" spans="1:4" x14ac:dyDescent="0.15">
      <c r="A31" s="1">
        <v>0.9</v>
      </c>
      <c r="B31" s="4">
        <v>121.74</v>
      </c>
      <c r="C31" s="1">
        <v>1.9</v>
      </c>
      <c r="D31" s="1">
        <v>215.32</v>
      </c>
    </row>
    <row r="32" spans="1:4" x14ac:dyDescent="0.15">
      <c r="A32" s="1">
        <v>0.9</v>
      </c>
      <c r="B32" s="4">
        <v>133.61000000000001</v>
      </c>
      <c r="C32" s="1">
        <v>1.9</v>
      </c>
      <c r="D32" s="1">
        <v>142.71</v>
      </c>
    </row>
    <row r="33" spans="1:4" x14ac:dyDescent="0.15">
      <c r="A33" s="1">
        <v>0.9</v>
      </c>
      <c r="B33" s="4">
        <v>101.22</v>
      </c>
      <c r="C33" s="1">
        <v>1.9</v>
      </c>
      <c r="D33" s="1">
        <v>148.82</v>
      </c>
    </row>
    <row r="34" spans="1:4" x14ac:dyDescent="0.15">
      <c r="A34" s="1">
        <v>0.9</v>
      </c>
      <c r="B34" s="4">
        <v>77.38</v>
      </c>
      <c r="C34" s="1">
        <v>1.9</v>
      </c>
      <c r="D34" s="1">
        <v>155.25450000000001</v>
      </c>
    </row>
    <row r="36" spans="1:4" x14ac:dyDescent="0.15">
      <c r="B36" s="4"/>
    </row>
    <row r="38" spans="1:4" x14ac:dyDescent="0.15">
      <c r="A38" s="1" t="s">
        <v>0</v>
      </c>
    </row>
    <row r="39" spans="1:4" x14ac:dyDescent="0.15">
      <c r="A39" s="1" t="s">
        <v>14</v>
      </c>
    </row>
    <row r="40" spans="1:4" x14ac:dyDescent="0.15">
      <c r="A40" s="1" t="s">
        <v>10</v>
      </c>
      <c r="B40" s="1" t="s">
        <v>11</v>
      </c>
    </row>
    <row r="41" spans="1:4" x14ac:dyDescent="0.15">
      <c r="A41" s="3">
        <f>AVERAGE(B28:B34)</f>
        <v>130.02285714285713</v>
      </c>
      <c r="B41" s="3">
        <f>AVERAGE(D28:D34)</f>
        <v>205.75635714285713</v>
      </c>
    </row>
    <row r="42" spans="1:4" x14ac:dyDescent="0.15">
      <c r="A42" s="1">
        <f>STDEVA(B28:B34)</f>
        <v>47.250623175532745</v>
      </c>
      <c r="B42" s="1">
        <f>STDEVA(D28:D34)</f>
        <v>63.308011917077735</v>
      </c>
    </row>
    <row r="43" spans="1:4" x14ac:dyDescent="0.15">
      <c r="B43" s="1">
        <f>TTEST(B28:B34,D28:D34,2,2)</f>
        <v>2.6108059303923438E-2</v>
      </c>
      <c r="C43" s="1" t="s">
        <v>8</v>
      </c>
    </row>
    <row r="46" spans="1:4" x14ac:dyDescent="0.15">
      <c r="A46" s="2" t="s">
        <v>15</v>
      </c>
    </row>
    <row r="47" spans="1:4" x14ac:dyDescent="0.15">
      <c r="B47" s="6" t="s">
        <v>9</v>
      </c>
      <c r="C47" s="6"/>
      <c r="D47" s="6"/>
    </row>
    <row r="48" spans="1:4" x14ac:dyDescent="0.15">
      <c r="B48" s="1" t="s">
        <v>2</v>
      </c>
      <c r="D48" s="1" t="s">
        <v>12</v>
      </c>
    </row>
    <row r="49" spans="1:4" x14ac:dyDescent="0.15">
      <c r="A49" s="1">
        <v>0.9</v>
      </c>
      <c r="B49" s="4">
        <v>2.1800000000000002</v>
      </c>
      <c r="C49" s="1">
        <v>1.9</v>
      </c>
      <c r="D49" s="4">
        <v>1.43</v>
      </c>
    </row>
    <row r="50" spans="1:4" x14ac:dyDescent="0.15">
      <c r="A50" s="1">
        <v>0.9</v>
      </c>
      <c r="B50" s="4">
        <v>2.4300000000000002</v>
      </c>
      <c r="C50" s="1">
        <v>1.9</v>
      </c>
      <c r="D50" s="4">
        <v>1.83</v>
      </c>
    </row>
    <row r="51" spans="1:4" x14ac:dyDescent="0.15">
      <c r="A51" s="1">
        <v>0.9</v>
      </c>
      <c r="B51" s="4">
        <v>2.78</v>
      </c>
      <c r="C51" s="1">
        <v>1.9</v>
      </c>
      <c r="D51" s="4">
        <v>1.96</v>
      </c>
    </row>
    <row r="52" spans="1:4" x14ac:dyDescent="0.15">
      <c r="A52" s="1">
        <v>0.9</v>
      </c>
      <c r="B52" s="4">
        <v>2.65</v>
      </c>
      <c r="C52" s="1">
        <v>1.9</v>
      </c>
      <c r="D52" s="1">
        <v>1.93</v>
      </c>
    </row>
    <row r="53" spans="1:4" x14ac:dyDescent="0.15">
      <c r="A53" s="1">
        <v>0.9</v>
      </c>
      <c r="B53" s="4">
        <v>2.42</v>
      </c>
      <c r="C53" s="1">
        <v>1.9</v>
      </c>
      <c r="D53" s="1">
        <v>2.48</v>
      </c>
    </row>
    <row r="54" spans="1:4" x14ac:dyDescent="0.15">
      <c r="A54" s="1">
        <v>0.9</v>
      </c>
      <c r="B54" s="4">
        <v>2.78</v>
      </c>
      <c r="C54" s="1">
        <v>1.9</v>
      </c>
      <c r="D54" s="1">
        <v>2.34</v>
      </c>
    </row>
    <row r="55" spans="1:4" x14ac:dyDescent="0.15">
      <c r="A55" s="1">
        <v>0.9</v>
      </c>
      <c r="B55" s="1">
        <v>3.09</v>
      </c>
      <c r="C55" s="1">
        <v>1.9</v>
      </c>
      <c r="D55" s="1">
        <v>2.3321999999999998</v>
      </c>
    </row>
    <row r="59" spans="1:4" x14ac:dyDescent="0.15">
      <c r="A59" s="1" t="s">
        <v>0</v>
      </c>
    </row>
    <row r="60" spans="1:4" x14ac:dyDescent="0.15">
      <c r="A60" s="1" t="s">
        <v>15</v>
      </c>
    </row>
    <row r="61" spans="1:4" x14ac:dyDescent="0.15">
      <c r="A61" s="1" t="s">
        <v>10</v>
      </c>
      <c r="B61" s="1" t="s">
        <v>11</v>
      </c>
    </row>
    <row r="62" spans="1:4" x14ac:dyDescent="0.15">
      <c r="A62" s="3">
        <f>AVERAGE(B49:B55)</f>
        <v>2.6185714285714283</v>
      </c>
      <c r="B62" s="3">
        <f>AVERAGE(D49:D55)</f>
        <v>2.0431714285714286</v>
      </c>
    </row>
    <row r="63" spans="1:4" x14ac:dyDescent="0.15">
      <c r="A63" s="1">
        <f>STDEVA(B49:B55)</f>
        <v>0.30074510644002295</v>
      </c>
      <c r="B63" s="1">
        <f>STDEVA(D49:D55)</f>
        <v>0.36597140923978366</v>
      </c>
    </row>
    <row r="64" spans="1:4" x14ac:dyDescent="0.15">
      <c r="B64" s="1">
        <f>TTEST(B49:B55,D49:D55,2,2)</f>
        <v>7.4390217803518219E-3</v>
      </c>
      <c r="C64" s="1" t="s">
        <v>8</v>
      </c>
    </row>
    <row r="67" spans="1:4" x14ac:dyDescent="0.15">
      <c r="A67" s="2" t="s">
        <v>4</v>
      </c>
    </row>
    <row r="68" spans="1:4" x14ac:dyDescent="0.15">
      <c r="B68" s="6" t="s">
        <v>9</v>
      </c>
      <c r="C68" s="6"/>
      <c r="D68" s="6"/>
    </row>
    <row r="69" spans="1:4" x14ac:dyDescent="0.15">
      <c r="B69" s="1" t="s">
        <v>2</v>
      </c>
      <c r="D69" s="1" t="s">
        <v>12</v>
      </c>
    </row>
    <row r="70" spans="1:4" x14ac:dyDescent="0.15">
      <c r="A70" s="1">
        <v>0.9</v>
      </c>
      <c r="B70" s="4">
        <v>5.6</v>
      </c>
      <c r="C70" s="1">
        <v>1.9</v>
      </c>
      <c r="D70" s="4">
        <v>5.65</v>
      </c>
    </row>
    <row r="71" spans="1:4" x14ac:dyDescent="0.15">
      <c r="A71" s="1">
        <v>0.9</v>
      </c>
      <c r="B71" s="4">
        <v>4.8</v>
      </c>
      <c r="C71" s="1">
        <v>1.9</v>
      </c>
      <c r="D71" s="4">
        <v>5.91</v>
      </c>
    </row>
    <row r="72" spans="1:4" x14ac:dyDescent="0.15">
      <c r="A72" s="1">
        <v>0.9</v>
      </c>
      <c r="B72" s="4">
        <v>4.3099999999999996</v>
      </c>
      <c r="C72" s="1">
        <v>1.9</v>
      </c>
      <c r="D72" s="4">
        <v>5.6</v>
      </c>
    </row>
    <row r="73" spans="1:4" x14ac:dyDescent="0.15">
      <c r="A73" s="1">
        <v>0.9</v>
      </c>
      <c r="B73" s="4">
        <v>4.4400000000000004</v>
      </c>
      <c r="C73" s="1">
        <v>1.9</v>
      </c>
      <c r="D73" s="4">
        <v>5.14</v>
      </c>
    </row>
    <row r="74" spans="1:4" x14ac:dyDescent="0.15">
      <c r="A74" s="1">
        <v>0.9</v>
      </c>
      <c r="B74" s="4">
        <v>4.7</v>
      </c>
      <c r="C74" s="1">
        <v>1.9</v>
      </c>
      <c r="D74" s="1">
        <v>4.42</v>
      </c>
    </row>
    <row r="75" spans="1:4" x14ac:dyDescent="0.15">
      <c r="A75" s="1">
        <v>0.9</v>
      </c>
      <c r="B75" s="4">
        <v>4.2699999999999996</v>
      </c>
      <c r="C75" s="1">
        <v>1.9</v>
      </c>
      <c r="D75" s="1">
        <v>4.49</v>
      </c>
    </row>
    <row r="76" spans="1:4" x14ac:dyDescent="0.15">
      <c r="A76" s="1">
        <v>0.9</v>
      </c>
      <c r="B76" s="1">
        <v>4.05</v>
      </c>
      <c r="C76" s="1">
        <v>1.9</v>
      </c>
      <c r="D76" s="1">
        <v>4.5928000000000004</v>
      </c>
    </row>
    <row r="80" spans="1:4" x14ac:dyDescent="0.15">
      <c r="A80" s="1" t="s">
        <v>0</v>
      </c>
    </row>
    <row r="81" spans="1:4" x14ac:dyDescent="0.15">
      <c r="A81" s="1" t="s">
        <v>4</v>
      </c>
    </row>
    <row r="82" spans="1:4" x14ac:dyDescent="0.15">
      <c r="A82" s="1" t="s">
        <v>10</v>
      </c>
      <c r="B82" s="1" t="s">
        <v>11</v>
      </c>
    </row>
    <row r="83" spans="1:4" x14ac:dyDescent="0.15">
      <c r="A83" s="3">
        <f>AVERAGE(B70:B76)</f>
        <v>4.5957142857142852</v>
      </c>
      <c r="B83" s="3">
        <f>AVERAGE(D70:D76)</f>
        <v>5.1146857142857147</v>
      </c>
    </row>
    <row r="84" spans="1:4" x14ac:dyDescent="0.15">
      <c r="A84" s="1">
        <f>STDEVA(B70:B76)</f>
        <v>0.51169187156782192</v>
      </c>
      <c r="B84" s="1">
        <f>STDEVA(D70:D76)</f>
        <v>0.61919869570429376</v>
      </c>
    </row>
    <row r="85" spans="1:4" x14ac:dyDescent="0.15">
      <c r="B85" s="1">
        <f>TTEST(B70:B76,D70:D76,2,2)</f>
        <v>0.11309344658356549</v>
      </c>
      <c r="C85" s="1" t="s">
        <v>8</v>
      </c>
    </row>
    <row r="88" spans="1:4" x14ac:dyDescent="0.15">
      <c r="A88" s="2" t="s">
        <v>5</v>
      </c>
    </row>
    <row r="89" spans="1:4" x14ac:dyDescent="0.15">
      <c r="B89" s="6" t="s">
        <v>9</v>
      </c>
      <c r="C89" s="6"/>
      <c r="D89" s="6"/>
    </row>
    <row r="90" spans="1:4" x14ac:dyDescent="0.15">
      <c r="B90" s="1" t="s">
        <v>2</v>
      </c>
      <c r="D90" s="1" t="s">
        <v>12</v>
      </c>
    </row>
    <row r="91" spans="1:4" x14ac:dyDescent="0.15">
      <c r="A91" s="1">
        <v>0.9</v>
      </c>
      <c r="B91" s="3">
        <v>44.699999999999996</v>
      </c>
      <c r="C91" s="1">
        <v>1.9</v>
      </c>
      <c r="D91" s="3">
        <v>55</v>
      </c>
    </row>
    <row r="92" spans="1:4" x14ac:dyDescent="0.15">
      <c r="A92" s="1">
        <v>0.9</v>
      </c>
      <c r="B92" s="3">
        <v>46.4</v>
      </c>
      <c r="C92" s="1">
        <v>1.9</v>
      </c>
      <c r="D92" s="3">
        <v>44.3</v>
      </c>
    </row>
    <row r="93" spans="1:4" x14ac:dyDescent="0.15">
      <c r="A93" s="1">
        <v>0.9</v>
      </c>
      <c r="B93" s="3">
        <v>44.1</v>
      </c>
      <c r="C93" s="1">
        <v>1.9</v>
      </c>
      <c r="D93" s="3">
        <v>48.800000000000004</v>
      </c>
    </row>
    <row r="94" spans="1:4" x14ac:dyDescent="0.15">
      <c r="A94" s="1">
        <v>0.9</v>
      </c>
      <c r="B94" s="3">
        <v>49.5</v>
      </c>
      <c r="C94" s="1">
        <v>1.9</v>
      </c>
      <c r="D94" s="4">
        <v>47.300000000000004</v>
      </c>
    </row>
    <row r="95" spans="1:4" x14ac:dyDescent="0.15">
      <c r="A95" s="1">
        <v>0.9</v>
      </c>
      <c r="B95" s="3">
        <v>48.9</v>
      </c>
      <c r="C95" s="1">
        <v>1.9</v>
      </c>
      <c r="D95" s="1">
        <v>43.2</v>
      </c>
    </row>
    <row r="96" spans="1:4" x14ac:dyDescent="0.15">
      <c r="A96" s="1">
        <v>0.9</v>
      </c>
      <c r="B96" s="3">
        <v>44.8</v>
      </c>
      <c r="C96" s="1">
        <v>1.9</v>
      </c>
      <c r="D96" s="1">
        <v>47.6</v>
      </c>
    </row>
    <row r="97" spans="1:4" x14ac:dyDescent="0.15">
      <c r="A97" s="1">
        <v>0.9</v>
      </c>
      <c r="B97" s="1">
        <v>44.3</v>
      </c>
      <c r="C97" s="1">
        <v>1.9</v>
      </c>
      <c r="D97" s="1">
        <v>43.6</v>
      </c>
    </row>
    <row r="101" spans="1:4" x14ac:dyDescent="0.15">
      <c r="A101" s="1" t="s">
        <v>0</v>
      </c>
    </row>
    <row r="102" spans="1:4" x14ac:dyDescent="0.15">
      <c r="A102" s="1" t="s">
        <v>6</v>
      </c>
    </row>
    <row r="103" spans="1:4" x14ac:dyDescent="0.15">
      <c r="A103" s="1" t="s">
        <v>10</v>
      </c>
      <c r="B103" s="1" t="s">
        <v>11</v>
      </c>
    </row>
    <row r="104" spans="1:4" x14ac:dyDescent="0.15">
      <c r="A104" s="3">
        <f>AVERAGE(B91:B97)</f>
        <v>46.1</v>
      </c>
      <c r="B104" s="3">
        <f>AVERAGE(D91:D97)</f>
        <v>47.114285714285721</v>
      </c>
    </row>
    <row r="105" spans="1:4" x14ac:dyDescent="0.15">
      <c r="A105" s="1">
        <f>STDEVA(B91:B97)/SQRT(COUNT(B91:B97))</f>
        <v>0.85049005481153839</v>
      </c>
      <c r="B105" s="1">
        <f>STDEVA(D91:D97)/SQRT(COUNT(D91:D97))</f>
        <v>1.5498738153596292</v>
      </c>
    </row>
    <row r="106" spans="1:4" x14ac:dyDescent="0.15">
      <c r="B106" s="1">
        <f>TTEST(B91:B97,D91:D97,2,2)</f>
        <v>0.57674834221226046</v>
      </c>
      <c r="C106" s="1" t="s">
        <v>8</v>
      </c>
    </row>
    <row r="109" spans="1:4" x14ac:dyDescent="0.15">
      <c r="A109" s="2" t="s">
        <v>7</v>
      </c>
    </row>
    <row r="110" spans="1:4" x14ac:dyDescent="0.15">
      <c r="B110" s="6" t="s">
        <v>9</v>
      </c>
      <c r="C110" s="6"/>
      <c r="D110" s="6"/>
    </row>
    <row r="111" spans="1:4" x14ac:dyDescent="0.15">
      <c r="B111" s="1" t="s">
        <v>2</v>
      </c>
      <c r="D111" s="1" t="s">
        <v>12</v>
      </c>
    </row>
    <row r="112" spans="1:4" x14ac:dyDescent="0.15">
      <c r="A112" s="1">
        <v>0.9</v>
      </c>
      <c r="B112" s="3">
        <v>173.4</v>
      </c>
      <c r="C112" s="1">
        <v>1.9</v>
      </c>
      <c r="D112" s="3">
        <v>168.9</v>
      </c>
    </row>
    <row r="113" spans="1:4" x14ac:dyDescent="0.15">
      <c r="A113" s="1">
        <v>0.9</v>
      </c>
      <c r="B113" s="3">
        <v>202.7</v>
      </c>
      <c r="C113" s="1">
        <v>1.9</v>
      </c>
      <c r="D113" s="3">
        <v>164.5</v>
      </c>
    </row>
    <row r="114" spans="1:4" x14ac:dyDescent="0.15">
      <c r="A114" s="1">
        <v>0.9</v>
      </c>
      <c r="B114" s="3">
        <v>231.2</v>
      </c>
      <c r="C114" s="1">
        <v>1.9</v>
      </c>
      <c r="D114" s="3">
        <v>173.4</v>
      </c>
    </row>
    <row r="115" spans="1:4" x14ac:dyDescent="0.15">
      <c r="A115" s="1">
        <v>0.9</v>
      </c>
      <c r="B115" s="3">
        <v>225.6</v>
      </c>
      <c r="C115" s="1">
        <v>1.9</v>
      </c>
      <c r="D115" s="4">
        <v>193.5</v>
      </c>
    </row>
    <row r="116" spans="1:4" x14ac:dyDescent="0.15">
      <c r="A116" s="1">
        <v>0.9</v>
      </c>
      <c r="B116" s="3">
        <v>210.5</v>
      </c>
      <c r="C116" s="1">
        <v>1.9</v>
      </c>
      <c r="D116" s="1">
        <v>223</v>
      </c>
    </row>
    <row r="117" spans="1:4" x14ac:dyDescent="0.15">
      <c r="A117" s="1">
        <v>0.9</v>
      </c>
      <c r="B117" s="3">
        <v>233.6</v>
      </c>
      <c r="C117" s="1">
        <v>1.9</v>
      </c>
      <c r="D117" s="1">
        <v>224.5</v>
      </c>
    </row>
    <row r="118" spans="1:4" x14ac:dyDescent="0.15">
      <c r="A118" s="1">
        <v>0.9</v>
      </c>
      <c r="B118" s="1">
        <v>246.2</v>
      </c>
      <c r="C118" s="1">
        <v>1.9</v>
      </c>
      <c r="D118" s="1">
        <v>211.4</v>
      </c>
    </row>
    <row r="122" spans="1:4" x14ac:dyDescent="0.15">
      <c r="A122" s="1" t="s">
        <v>0</v>
      </c>
    </row>
    <row r="123" spans="1:4" x14ac:dyDescent="0.15">
      <c r="A123" s="1" t="s">
        <v>7</v>
      </c>
    </row>
    <row r="124" spans="1:4" x14ac:dyDescent="0.15">
      <c r="A124" s="1" t="s">
        <v>10</v>
      </c>
      <c r="B124" s="1" t="s">
        <v>11</v>
      </c>
    </row>
    <row r="125" spans="1:4" x14ac:dyDescent="0.15">
      <c r="A125" s="3">
        <f>AVERAGE(B112:B118)</f>
        <v>217.6</v>
      </c>
      <c r="B125" s="3">
        <f>AVERAGE(D112:D118)</f>
        <v>194.17142857142858</v>
      </c>
    </row>
    <row r="126" spans="1:4" x14ac:dyDescent="0.15">
      <c r="A126" s="1">
        <f>STDEVA(B112:B118)/SQRT(COUNT(B112:B118))</f>
        <v>9.1923622540413064</v>
      </c>
      <c r="B126" s="1">
        <f>STDEVA(C112:C118)/SQRT(COUNT(C112:C118))</f>
        <v>9.064933036736789E-17</v>
      </c>
    </row>
    <row r="127" spans="1:4" x14ac:dyDescent="0.15">
      <c r="B127" s="1">
        <f>TTEST(B112:B118,D112:D118,2,2)</f>
        <v>0.10603218711990527</v>
      </c>
      <c r="C127" s="1" t="s">
        <v>8</v>
      </c>
    </row>
  </sheetData>
  <mergeCells count="6">
    <mergeCell ref="B110:D110"/>
    <mergeCell ref="B6:D6"/>
    <mergeCell ref="B26:D26"/>
    <mergeCell ref="B47:D47"/>
    <mergeCell ref="B68:D68"/>
    <mergeCell ref="B89:D8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FeTrab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Gomez, Gustavo A.</cp:lastModifiedBy>
  <dcterms:created xsi:type="dcterms:W3CDTF">2022-01-04T19:23:27Z</dcterms:created>
  <dcterms:modified xsi:type="dcterms:W3CDTF">2022-08-19T05:35:38Z</dcterms:modified>
</cp:coreProperties>
</file>