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!Work\Publications\Manuscripts\张蕊\2022\MSC CAR-T\Final\Elife\Original Data\Figure 2-source data\"/>
    </mc:Choice>
  </mc:AlternateContent>
  <xr:revisionPtr revIDLastSave="0" documentId="13_ncr:1_{145B698A-0A30-4349-BEB7-F57F5F2B09F7}" xr6:coauthVersionLast="47" xr6:coauthVersionMax="47" xr10:uidLastSave="{00000000-0000-0000-0000-000000000000}"/>
  <bookViews>
    <workbookView xWindow="-110" yWindow="-110" windowWidth="19420" windowHeight="10560" xr2:uid="{D4F1F1B6-7221-4903-A2A2-3B5BDDFCFD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L12" i="1"/>
  <c r="J12" i="1"/>
  <c r="L11" i="1"/>
  <c r="K11" i="1"/>
  <c r="G12" i="1"/>
  <c r="H12" i="1"/>
  <c r="F12" i="1"/>
  <c r="C12" i="1"/>
  <c r="D12" i="1"/>
  <c r="B12" i="1"/>
  <c r="H11" i="1"/>
  <c r="G11" i="1"/>
  <c r="D11" i="1"/>
  <c r="C11" i="1"/>
  <c r="R5" i="1"/>
  <c r="L5" i="1"/>
  <c r="F5" i="1"/>
  <c r="R4" i="1"/>
  <c r="L4" i="1"/>
  <c r="F4" i="1"/>
</calcChain>
</file>

<file path=xl/sharedStrings.xml><?xml version="1.0" encoding="utf-8"?>
<sst xmlns="http://schemas.openxmlformats.org/spreadsheetml/2006/main" count="52" uniqueCount="19">
  <si>
    <t>CD19 CAR-T+THP1+Pfeiffer</t>
    <phoneticPr fontId="1" type="noConversion"/>
  </si>
  <si>
    <t>CD19 CAR-T+THP1+Pfeiffer+hMSCsshCTRL</t>
    <phoneticPr fontId="1" type="noConversion"/>
  </si>
  <si>
    <t>CD19 CAR-T+THP1+Pfeiffer+hMSCsshSTC1</t>
    <phoneticPr fontId="1" type="noConversion"/>
  </si>
  <si>
    <t>平均值</t>
    <phoneticPr fontId="1" type="noConversion"/>
  </si>
  <si>
    <t>重复1</t>
    <phoneticPr fontId="1" type="noConversion"/>
  </si>
  <si>
    <t>重复2</t>
    <phoneticPr fontId="1" type="noConversion"/>
  </si>
  <si>
    <t>重复3</t>
    <phoneticPr fontId="1" type="noConversion"/>
  </si>
  <si>
    <t>组内1</t>
    <phoneticPr fontId="1" type="noConversion"/>
  </si>
  <si>
    <t>组内2</t>
    <phoneticPr fontId="1" type="noConversion"/>
  </si>
  <si>
    <t>组内3</t>
    <phoneticPr fontId="1" type="noConversion"/>
  </si>
  <si>
    <t>CD19 CAR-TCD19 CAR-T+THP1+Pfeiffer+hMSCsshCTRL</t>
  </si>
  <si>
    <t>CD19 CAR-TCD19 CAR-T+THP1+Pfeiffer+hMSCsshCTRL</t>
    <phoneticPr fontId="1" type="noConversion"/>
  </si>
  <si>
    <t>24h</t>
    <phoneticPr fontId="1" type="noConversion"/>
  </si>
  <si>
    <t>48h</t>
    <phoneticPr fontId="1" type="noConversion"/>
  </si>
  <si>
    <t>Average</t>
  </si>
  <si>
    <t>Replicate1</t>
  </si>
  <si>
    <t>Replicate2</t>
  </si>
  <si>
    <t>Replicate3</t>
  </si>
  <si>
    <t>Between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</si>
</sst>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Sheet1!$B$12:$D$12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3.0512292604784688</c:v>
                  </c:pt>
                  <c:pt idx="2">
                    <c:v>1.4977761292440683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Sheet1!$B$15:$D$15</c:f>
              <c:numCache>
                <c:formatCode>General</c:formatCode>
                <c:ptCount val="3"/>
                <c:pt idx="0">
                  <c:v>0</c:v>
                </c:pt>
                <c:pt idx="1">
                  <c:v>66.8</c:v>
                </c:pt>
                <c:pt idx="2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C-464E-B5E0-EA8169AC36D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EC-464E-B5E0-EA8169AC36DA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2EC-464E-B5E0-EA8169AC36DA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Sheet1!$F$12:$H$12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2.1931712199461297</c:v>
                  </c:pt>
                  <c:pt idx="2">
                    <c:v>2.2590558499809901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Sheet1!$B$16:$D$16</c:f>
              <c:numCache>
                <c:formatCode>General</c:formatCode>
                <c:ptCount val="3"/>
                <c:pt idx="0">
                  <c:v>0</c:v>
                </c:pt>
                <c:pt idx="1">
                  <c:v>33.5</c:v>
                </c:pt>
                <c:pt idx="2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C-464E-B5E0-EA8169AC36DA}"/>
            </c:ext>
          </c:extLst>
        </c:ser>
        <c:ser>
          <c:idx val="2"/>
          <c:order val="2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Sheet1!$J$12:$L$12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1.5011106998930268</c:v>
                  </c:pt>
                  <c:pt idx="2">
                    <c:v>1.9857828011475334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Sheet1!$B$17:$D$17</c:f>
              <c:numCache>
                <c:formatCode>General</c:formatCode>
                <c:ptCount val="3"/>
                <c:pt idx="0">
                  <c:v>0</c:v>
                </c:pt>
                <c:pt idx="1">
                  <c:v>61.4</c:v>
                </c:pt>
                <c:pt idx="2">
                  <c:v>86.6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EC-464E-B5E0-EA8169AC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9081777"/>
        <c:axId val="249437465"/>
      </c:barChart>
      <c:catAx>
        <c:axId val="83908177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437465"/>
        <c:crossesAt val="0"/>
        <c:auto val="1"/>
        <c:lblAlgn val="ctr"/>
        <c:lblOffset val="100"/>
        <c:noMultiLvlLbl val="0"/>
      </c:catAx>
      <c:valAx>
        <c:axId val="249437465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08177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332015</xdr:colOff>
      <xdr:row>13</xdr:row>
      <xdr:rowOff>163285</xdr:rowOff>
    </xdr:from>
    <xdr:to>
      <xdr:col>11</xdr:col>
      <xdr:colOff>332014</xdr:colOff>
      <xdr:row>31</xdr:row>
      <xdr:rowOff>10886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17D168B-503E-405A-B17A-C4E87A9EE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8720-89C7-4579-9FAB-042E185C9BAF}">
  <dimension ref="A2:R17"/>
  <sheetViews>
    <sheetView tabSelected="1" topLeftCell="A6" workbookViewId="0">
      <selection activeCell="A23" sqref="A23"/>
    </sheetView>
  </sheetViews>
  <sheetFormatPr defaultRowHeight="14.5"/>
  <cols>
    <col min="1" max="1" width="46.54296875" customWidth="1"/>
    <col min="5" max="5" width="11.26953125" customWidth="1"/>
    <col min="9" max="9" width="12.6328125" customWidth="1"/>
  </cols>
  <sheetData>
    <row r="2" spans="1:18">
      <c r="C2" t="s">
        <v>4</v>
      </c>
      <c r="D2" t="s">
        <v>5</v>
      </c>
      <c r="E2" t="s">
        <v>6</v>
      </c>
      <c r="F2" t="s">
        <v>3</v>
      </c>
      <c r="I2" t="s">
        <v>4</v>
      </c>
      <c r="J2" t="s">
        <v>5</v>
      </c>
      <c r="K2" t="s">
        <v>6</v>
      </c>
      <c r="L2" t="s">
        <v>3</v>
      </c>
      <c r="O2" t="s">
        <v>4</v>
      </c>
      <c r="P2" t="s">
        <v>5</v>
      </c>
      <c r="Q2" t="s">
        <v>6</v>
      </c>
      <c r="R2" t="s">
        <v>3</v>
      </c>
    </row>
    <row r="3" spans="1:18">
      <c r="A3" t="s">
        <v>7</v>
      </c>
      <c r="B3" t="s">
        <v>0</v>
      </c>
      <c r="C3">
        <v>0</v>
      </c>
      <c r="D3">
        <v>0</v>
      </c>
      <c r="E3">
        <v>0</v>
      </c>
      <c r="F3">
        <v>0</v>
      </c>
      <c r="G3" t="s">
        <v>8</v>
      </c>
      <c r="H3" t="s">
        <v>0</v>
      </c>
      <c r="I3">
        <v>0</v>
      </c>
      <c r="J3">
        <v>0</v>
      </c>
      <c r="K3">
        <v>0</v>
      </c>
      <c r="L3">
        <v>0</v>
      </c>
      <c r="M3" t="s">
        <v>9</v>
      </c>
      <c r="N3" t="s">
        <v>0</v>
      </c>
      <c r="O3">
        <v>0</v>
      </c>
      <c r="P3">
        <v>0</v>
      </c>
      <c r="Q3">
        <v>0</v>
      </c>
      <c r="R3">
        <v>0</v>
      </c>
    </row>
    <row r="4" spans="1:18">
      <c r="B4" t="s">
        <v>11</v>
      </c>
      <c r="C4">
        <v>172.7</v>
      </c>
      <c r="D4">
        <v>160</v>
      </c>
      <c r="E4">
        <v>149.5</v>
      </c>
      <c r="F4">
        <f>AVERAGE(C4:E4)</f>
        <v>160.73333333333332</v>
      </c>
      <c r="H4" t="s">
        <v>1</v>
      </c>
      <c r="I4">
        <v>181</v>
      </c>
      <c r="J4">
        <v>169.8</v>
      </c>
      <c r="K4">
        <v>190.8</v>
      </c>
      <c r="L4">
        <f>AVERAGE(I4:K4)</f>
        <v>180.53333333333333</v>
      </c>
      <c r="N4" t="s">
        <v>11</v>
      </c>
      <c r="O4">
        <v>175.8</v>
      </c>
      <c r="P4">
        <v>181</v>
      </c>
      <c r="Q4">
        <v>185.5</v>
      </c>
      <c r="R4">
        <f>AVERAGE(O4:Q4)</f>
        <v>180.76666666666665</v>
      </c>
    </row>
    <row r="5" spans="1:18">
      <c r="B5" t="s">
        <v>2</v>
      </c>
      <c r="C5">
        <v>1705</v>
      </c>
      <c r="D5">
        <v>1674</v>
      </c>
      <c r="E5">
        <v>1810</v>
      </c>
      <c r="F5">
        <f>AVERAGE(C5:E5)</f>
        <v>1729.6666666666667</v>
      </c>
      <c r="H5" t="s">
        <v>2</v>
      </c>
      <c r="I5">
        <v>1561</v>
      </c>
      <c r="J5">
        <v>1748</v>
      </c>
      <c r="K5">
        <v>1821</v>
      </c>
      <c r="L5">
        <f>AVERAGE(I5:K5)</f>
        <v>1710</v>
      </c>
      <c r="N5" t="s">
        <v>2</v>
      </c>
      <c r="O5">
        <v>1890</v>
      </c>
      <c r="P5">
        <v>1627</v>
      </c>
      <c r="Q5">
        <v>1735</v>
      </c>
      <c r="R5">
        <f>AVERAGE(O5:Q5)</f>
        <v>1750.6666666666667</v>
      </c>
    </row>
    <row r="6" spans="1:18">
      <c r="A6" t="s">
        <v>18</v>
      </c>
    </row>
    <row r="7" spans="1:18">
      <c r="A7" t="s">
        <v>0</v>
      </c>
      <c r="B7">
        <v>0</v>
      </c>
      <c r="C7" t="s">
        <v>12</v>
      </c>
      <c r="D7" t="s">
        <v>13</v>
      </c>
      <c r="E7" t="s">
        <v>10</v>
      </c>
      <c r="F7">
        <v>0</v>
      </c>
      <c r="G7" t="s">
        <v>12</v>
      </c>
      <c r="H7" t="s">
        <v>13</v>
      </c>
      <c r="I7" t="s">
        <v>2</v>
      </c>
      <c r="J7">
        <v>0</v>
      </c>
      <c r="K7" t="s">
        <v>12</v>
      </c>
      <c r="L7" t="s">
        <v>13</v>
      </c>
    </row>
    <row r="8" spans="1:18">
      <c r="A8" t="s">
        <v>15</v>
      </c>
      <c r="B8">
        <v>0</v>
      </c>
      <c r="C8">
        <v>69.8</v>
      </c>
      <c r="D8">
        <v>92.9</v>
      </c>
      <c r="E8" t="s">
        <v>15</v>
      </c>
      <c r="F8">
        <v>0</v>
      </c>
      <c r="G8">
        <v>31.6</v>
      </c>
      <c r="H8">
        <v>45.7</v>
      </c>
      <c r="I8" t="s">
        <v>15</v>
      </c>
      <c r="J8">
        <v>0</v>
      </c>
      <c r="K8">
        <v>61.4</v>
      </c>
      <c r="L8">
        <v>87.4</v>
      </c>
    </row>
    <row r="9" spans="1:18">
      <c r="A9" t="s">
        <v>16</v>
      </c>
      <c r="B9">
        <v>0</v>
      </c>
      <c r="C9">
        <v>63.7</v>
      </c>
      <c r="D9">
        <v>90.8</v>
      </c>
      <c r="E9" t="s">
        <v>16</v>
      </c>
      <c r="F9">
        <v>0</v>
      </c>
      <c r="G9">
        <v>35.9</v>
      </c>
      <c r="H9">
        <v>47.6</v>
      </c>
      <c r="I9" t="s">
        <v>16</v>
      </c>
      <c r="J9">
        <v>0</v>
      </c>
      <c r="K9">
        <v>63</v>
      </c>
      <c r="L9">
        <v>88</v>
      </c>
    </row>
    <row r="10" spans="1:18">
      <c r="A10" t="s">
        <v>17</v>
      </c>
      <c r="B10">
        <v>0</v>
      </c>
      <c r="C10">
        <v>66.900000000000006</v>
      </c>
      <c r="D10">
        <v>93.7</v>
      </c>
      <c r="E10" t="s">
        <v>17</v>
      </c>
      <c r="F10">
        <v>0</v>
      </c>
      <c r="G10">
        <v>33</v>
      </c>
      <c r="H10">
        <v>43.1</v>
      </c>
      <c r="I10" t="s">
        <v>17</v>
      </c>
      <c r="J10">
        <v>0</v>
      </c>
      <c r="K10">
        <v>60</v>
      </c>
      <c r="L10">
        <v>84.3</v>
      </c>
    </row>
    <row r="11" spans="1:18">
      <c r="A11" t="s">
        <v>14</v>
      </c>
      <c r="B11">
        <v>0</v>
      </c>
      <c r="C11">
        <f>AVERAGE(C8:C10)</f>
        <v>66.8</v>
      </c>
      <c r="D11">
        <f>AVERAGE(D8:D10)</f>
        <v>92.466666666666654</v>
      </c>
      <c r="E11" t="s">
        <v>14</v>
      </c>
      <c r="F11">
        <v>0</v>
      </c>
      <c r="G11">
        <f>AVERAGE(G8:G10)</f>
        <v>33.5</v>
      </c>
      <c r="H11">
        <f>AVERAGE(H8:H10)</f>
        <v>45.466666666666669</v>
      </c>
      <c r="I11" t="s">
        <v>14</v>
      </c>
      <c r="J11">
        <v>0</v>
      </c>
      <c r="K11">
        <f>AVERAGE(K8:K10)</f>
        <v>61.466666666666669</v>
      </c>
      <c r="L11">
        <f>AVERAGE(L8:L10)</f>
        <v>86.566666666666663</v>
      </c>
    </row>
    <row r="12" spans="1:18">
      <c r="B12">
        <f>STDEV(B8:B10)</f>
        <v>0</v>
      </c>
      <c r="C12">
        <f t="shared" ref="C12:D12" si="0">STDEV(C8:C10)</f>
        <v>3.0512292604784688</v>
      </c>
      <c r="D12">
        <f t="shared" si="0"/>
        <v>1.4977761292440683</v>
      </c>
      <c r="F12">
        <f>STDEV(F8:F10)</f>
        <v>0</v>
      </c>
      <c r="G12">
        <f t="shared" ref="G12:H12" si="1">STDEV(G8:G10)</f>
        <v>2.1931712199461297</v>
      </c>
      <c r="H12">
        <f t="shared" si="1"/>
        <v>2.2590558499809901</v>
      </c>
      <c r="J12">
        <f>STDEV(J8:J10)</f>
        <v>0</v>
      </c>
      <c r="K12">
        <f t="shared" ref="K12:L12" si="2">STDEV(K8:K10)</f>
        <v>1.5011106998930268</v>
      </c>
      <c r="L12">
        <f t="shared" si="2"/>
        <v>1.9857828011475334</v>
      </c>
    </row>
    <row r="14" spans="1:18">
      <c r="A14" t="s">
        <v>18</v>
      </c>
      <c r="B14">
        <v>0</v>
      </c>
      <c r="C14" t="s">
        <v>12</v>
      </c>
      <c r="D14" t="s">
        <v>13</v>
      </c>
    </row>
    <row r="15" spans="1:18">
      <c r="A15" t="s">
        <v>0</v>
      </c>
      <c r="B15">
        <v>0</v>
      </c>
      <c r="C15">
        <v>66.8</v>
      </c>
      <c r="D15">
        <v>92.5</v>
      </c>
    </row>
    <row r="16" spans="1:18">
      <c r="A16" t="s">
        <v>11</v>
      </c>
      <c r="B16">
        <v>0</v>
      </c>
      <c r="C16">
        <v>33.5</v>
      </c>
      <c r="D16">
        <v>45.5</v>
      </c>
    </row>
    <row r="17" spans="1:4">
      <c r="A17" t="s">
        <v>2</v>
      </c>
      <c r="B17">
        <v>0</v>
      </c>
      <c r="C17">
        <v>61.4</v>
      </c>
      <c r="D17">
        <v>86.6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WM</cp:lastModifiedBy>
  <dcterms:created xsi:type="dcterms:W3CDTF">2022-09-18T05:59:27Z</dcterms:created>
  <dcterms:modified xsi:type="dcterms:W3CDTF">2022-09-18T15:16:53Z</dcterms:modified>
</cp:coreProperties>
</file>