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2E7CC00B-0F91-C544-A412-15B7739E874B}" xr6:coauthVersionLast="36" xr6:coauthVersionMax="36" xr10:uidLastSave="{00000000-0000-0000-0000-000000000000}"/>
  <bookViews>
    <workbookView xWindow="21340" yWindow="1660" windowWidth="38000" windowHeight="16940" xr2:uid="{F0A7A9AE-B45A-E843-A8E6-A012544A9E4F}"/>
  </bookViews>
  <sheets>
    <sheet name="A.R. Pre-Injury Phase" sheetId="2" r:id="rId1"/>
    <sheet name="A.R. Post Injury Phase" sheetId="1" r:id="rId2"/>
    <sheet name="A.R. Pre-Injury Spatiotemporal" sheetId="3" r:id="rId3"/>
    <sheet name="A.R. Post-Injury Spatiotempor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9" i="4" l="1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132" i="4"/>
  <c r="P131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130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80" i="4"/>
  <c r="F44" i="4"/>
  <c r="F43" i="4"/>
  <c r="F42" i="4"/>
  <c r="F41" i="4"/>
  <c r="F79" i="4"/>
  <c r="F78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77" i="4"/>
  <c r="F76" i="4"/>
  <c r="F21" i="4"/>
  <c r="F20" i="4"/>
  <c r="F19" i="4"/>
  <c r="F18" i="4"/>
  <c r="F75" i="4"/>
  <c r="F74" i="4"/>
  <c r="F73" i="4"/>
  <c r="F17" i="4"/>
  <c r="F16" i="4"/>
  <c r="F72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N76" i="2" l="1"/>
  <c r="M76" i="2"/>
  <c r="L76" i="2"/>
  <c r="K76" i="2"/>
  <c r="N75" i="2"/>
  <c r="M75" i="2"/>
  <c r="L75" i="2"/>
  <c r="K75" i="2"/>
  <c r="N74" i="2"/>
  <c r="M74" i="2"/>
  <c r="L74" i="2"/>
  <c r="K74" i="2"/>
  <c r="N73" i="2"/>
  <c r="M73" i="2"/>
  <c r="L73" i="2"/>
  <c r="K73" i="2"/>
  <c r="F76" i="2"/>
  <c r="E76" i="2"/>
  <c r="D76" i="2"/>
  <c r="C76" i="2"/>
  <c r="D75" i="2"/>
  <c r="E75" i="2"/>
  <c r="F75" i="2"/>
  <c r="C75" i="2"/>
  <c r="D74" i="2"/>
  <c r="E74" i="2"/>
  <c r="F74" i="2"/>
  <c r="C74" i="2"/>
  <c r="D73" i="2"/>
  <c r="E73" i="2"/>
  <c r="F73" i="2"/>
  <c r="C73" i="2"/>
  <c r="P137" i="1" l="1"/>
  <c r="N137" i="1"/>
  <c r="M137" i="1"/>
  <c r="N136" i="1"/>
  <c r="P136" i="1"/>
  <c r="M136" i="1"/>
  <c r="N135" i="1"/>
  <c r="P135" i="1"/>
  <c r="M135" i="1"/>
  <c r="N134" i="1"/>
  <c r="P134" i="1"/>
  <c r="M134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132" i="1"/>
  <c r="O131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130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37" i="1" s="1"/>
  <c r="G137" i="1"/>
  <c r="F137" i="1"/>
  <c r="E137" i="1"/>
  <c r="D137" i="1"/>
  <c r="E136" i="1"/>
  <c r="F136" i="1"/>
  <c r="G136" i="1"/>
  <c r="D136" i="1"/>
  <c r="E135" i="1"/>
  <c r="F135" i="1"/>
  <c r="G135" i="1"/>
  <c r="D135" i="1"/>
  <c r="E134" i="1"/>
  <c r="F134" i="1"/>
  <c r="G134" i="1"/>
  <c r="D134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80" i="1"/>
  <c r="F44" i="1"/>
  <c r="F43" i="1"/>
  <c r="F42" i="1"/>
  <c r="F41" i="1"/>
  <c r="F79" i="1"/>
  <c r="F78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77" i="1"/>
  <c r="F76" i="1"/>
  <c r="F21" i="1"/>
  <c r="F20" i="1"/>
  <c r="F19" i="1"/>
  <c r="F18" i="1"/>
  <c r="F75" i="1"/>
  <c r="F74" i="1"/>
  <c r="F73" i="1"/>
  <c r="F17" i="1"/>
  <c r="F16" i="1"/>
  <c r="F7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O134" i="1" l="1"/>
  <c r="O135" i="1"/>
  <c r="O136" i="1"/>
</calcChain>
</file>

<file path=xl/sharedStrings.xml><?xml version="1.0" encoding="utf-8"?>
<sst xmlns="http://schemas.openxmlformats.org/spreadsheetml/2006/main" count="1084" uniqueCount="31">
  <si>
    <t>Time point</t>
  </si>
  <si>
    <t>Animal ID</t>
  </si>
  <si>
    <t>Plantar/Dorsal</t>
  </si>
  <si>
    <t>Hindlimb Phase</t>
  </si>
  <si>
    <t>Heterolateral Phase</t>
  </si>
  <si>
    <t>Homolateral Phase</t>
  </si>
  <si>
    <t>Forelimb Phase</t>
  </si>
  <si>
    <t>PD2</t>
  </si>
  <si>
    <t>Plantar</t>
  </si>
  <si>
    <t>Dorsal</t>
  </si>
  <si>
    <t>Average</t>
  </si>
  <si>
    <t>St. Deviation</t>
  </si>
  <si>
    <t>Total Number Steps</t>
  </si>
  <si>
    <t># of steps outside 2 S.D.</t>
  </si>
  <si>
    <t>Doff</t>
  </si>
  <si>
    <t>PD3</t>
  </si>
  <si>
    <t>BL</t>
  </si>
  <si>
    <t>PD1</t>
  </si>
  <si>
    <t>Post D1</t>
  </si>
  <si>
    <t>D2D5</t>
  </si>
  <si>
    <t>D2D8</t>
  </si>
  <si>
    <t>D3D5</t>
  </si>
  <si>
    <t>D3D8</t>
  </si>
  <si>
    <t>D3D13</t>
  </si>
  <si>
    <t>Swing Time</t>
  </si>
  <si>
    <t>Stance Time</t>
  </si>
  <si>
    <t>Stride Time</t>
  </si>
  <si>
    <t>Stride Distance</t>
  </si>
  <si>
    <t>Speed</t>
  </si>
  <si>
    <t>D1D5</t>
  </si>
  <si>
    <t>D1D8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</si>
</sst>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0">
    <xf numFmtId="0" fontId="0" fillId="0" borderId="0" xfId="0"/>
    <xf numFmtId="0" fontId="2" fillId="0" borderId="1" xfId="1" applyFont="1" applyAlignment="1">
      <alignment horizontal="center"/>
    </xf>
    <xf numFmtId="0" fontId="2" fillId="0" borderId="1" xfId="1" applyFont="1" applyFill="1" applyAlignment="1">
      <alignment horizontal="center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0" fontId="3" fillId="0" borderId="0" xfId="0" applyFont="1" applyBorder="1" applyAlignment="1">
      <alignment horizontal="right"/>
    </xf>
    <xf numFmtId="164" fontId="4" fillId="0" borderId="0" xfId="0" applyNumberFormat="1" applyFont="1" applyBorder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2" xfId="0" applyFont="1" applyBorder="1" applyAlignment="1">
      <alignment horizontal="right"/>
    </xf>
    <xf numFmtId="164" fontId="4" fillId="0" borderId="2" xfId="0" applyNumberFormat="1" applyFont="1" applyBorder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/>
    <xf numFmtId="164" fontId="5" fillId="0" borderId="2" xfId="0" applyNumberFormat="1" applyFont="1" applyBorder="1"/>
    <xf numFmtId="164" fontId="5" fillId="0" borderId="0" xfId="0" applyNumberFormat="1" applyFont="1" applyBorder="1"/>
    <xf numFmtId="0" fontId="1" fillId="0" borderId="1" xfId="1" applyFill="1" applyAlignment="1">
      <alignment horizontal="center"/>
    </xf>
    <xf numFmtId="0" fontId="5" fillId="0" borderId="0" xfId="0" applyFont="1" applyFill="1" applyBorder="1"/>
    <xf numFmtId="0" fontId="5" fillId="0" borderId="2" xfId="0" applyFont="1" applyFill="1" applyBorder="1"/>
    <xf numFmtId="0" fontId="1" fillId="0" borderId="1" xfId="1" applyAlignment="1">
      <alignment horizontal="center"/>
    </xf>
    <xf numFmtId="2" fontId="4" fillId="0" borderId="0" xfId="0" applyNumberFormat="1" applyFont="1"/>
    <xf numFmtId="164" fontId="5" fillId="0" borderId="0" xfId="0" applyNumberFormat="1" applyFont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164" fontId="5" fillId="0" borderId="0" xfId="0" applyNumberFormat="1" applyFont="1" applyFill="1" applyBorder="1"/>
    <xf numFmtId="164" fontId="4" fillId="0" borderId="0" xfId="0" applyNumberFormat="1" applyFont="1" applyFill="1"/>
    <xf numFmtId="0" fontId="5" fillId="0" borderId="2" xfId="0" applyFont="1" applyFill="1" applyBorder="1" applyAlignment="1">
      <alignment horizontal="right"/>
    </xf>
    <xf numFmtId="164" fontId="5" fillId="0" borderId="2" xfId="0" applyNumberFormat="1" applyFont="1" applyFill="1" applyBorder="1"/>
    <xf numFmtId="0" fontId="5" fillId="0" borderId="0" xfId="0" applyFont="1" applyFill="1" applyBorder="1" applyAlignment="1">
      <alignment horizontal="right"/>
    </xf>
    <xf numFmtId="164" fontId="4" fillId="0" borderId="2" xfId="0" applyNumberFormat="1" applyFont="1" applyFill="1" applyBorder="1"/>
    <xf numFmtId="2" fontId="5" fillId="0" borderId="0" xfId="0" applyNumberFormat="1" applyFont="1"/>
    <xf numFmtId="2" fontId="5" fillId="0" borderId="2" xfId="0" applyNumberFormat="1" applyFont="1" applyBorder="1"/>
    <xf numFmtId="2" fontId="4" fillId="0" borderId="2" xfId="0" applyNumberFormat="1" applyFont="1" applyBorder="1"/>
    <xf numFmtId="0" fontId="4" fillId="0" borderId="2" xfId="0" applyFont="1" applyBorder="1"/>
    <xf numFmtId="2" fontId="5" fillId="0" borderId="0" xfId="0" applyNumberFormat="1" applyFont="1" applyFill="1" applyBorder="1" applyAlignment="1">
      <alignment horizontal="right"/>
    </xf>
    <xf numFmtId="2" fontId="5" fillId="0" borderId="2" xfId="0" applyNumberFormat="1" applyFont="1" applyFill="1" applyBorder="1" applyAlignment="1">
      <alignment horizontal="right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090F-7590-984E-A918-26FDA8FEA52D}">
  <dimension ref="A1:N132"/>
  <sheetViews>
    <sheetView tabSelected="1" workbookViewId="0"/>
  </sheetViews>
  <sheetFormatPr baseColWidth="10" defaultRowHeight="24" x14ac:dyDescent="0.3"/>
  <sheetData>
    <row r="1" spans="1:14" ht="25" thickBot="1" x14ac:dyDescent="0.35">
      <c r="A1" s="21" t="s">
        <v>0</v>
      </c>
      <c r="B1" s="21" t="s">
        <v>1</v>
      </c>
      <c r="C1" s="18" t="s">
        <v>3</v>
      </c>
      <c r="D1" s="18" t="s">
        <v>4</v>
      </c>
      <c r="E1" s="18" t="s">
        <v>5</v>
      </c>
      <c r="F1" s="18" t="s">
        <v>6</v>
      </c>
      <c r="I1" s="21" t="s">
        <v>0</v>
      </c>
      <c r="J1" s="21" t="s">
        <v>1</v>
      </c>
      <c r="K1" s="2" t="s">
        <v>3</v>
      </c>
      <c r="L1" s="2" t="s">
        <v>4</v>
      </c>
      <c r="M1" s="2" t="s">
        <v>5</v>
      </c>
      <c r="N1" s="2" t="s">
        <v>6</v>
      </c>
    </row>
    <row r="2" spans="1:14" ht="25" thickTop="1" x14ac:dyDescent="0.3">
      <c r="A2" s="32" t="s">
        <v>16</v>
      </c>
      <c r="B2" s="19">
        <v>11</v>
      </c>
      <c r="C2" s="6">
        <v>0.55813953488372092</v>
      </c>
      <c r="D2" s="24">
        <v>0.16279069767441856</v>
      </c>
      <c r="E2" s="24">
        <v>0.65116279069767447</v>
      </c>
      <c r="F2" s="24">
        <v>0.53333333333333333</v>
      </c>
      <c r="I2" s="19">
        <v>3</v>
      </c>
      <c r="J2" s="19">
        <v>11</v>
      </c>
      <c r="K2" s="23">
        <v>0.5161290322580645</v>
      </c>
      <c r="L2" s="23">
        <v>0</v>
      </c>
      <c r="M2" s="23">
        <v>0.5161290322580645</v>
      </c>
      <c r="N2" s="23">
        <v>0.5</v>
      </c>
    </row>
    <row r="3" spans="1:14" x14ac:dyDescent="0.3">
      <c r="A3" s="32" t="s">
        <v>16</v>
      </c>
      <c r="B3" s="19">
        <v>11</v>
      </c>
      <c r="C3" s="6">
        <v>0.52631578947368429</v>
      </c>
      <c r="D3" s="6">
        <v>0.15789473684210531</v>
      </c>
      <c r="E3" s="6">
        <v>0.63157894736842102</v>
      </c>
      <c r="F3" s="24">
        <v>0.53846153846153844</v>
      </c>
      <c r="I3" s="19">
        <v>3</v>
      </c>
      <c r="J3" s="19">
        <v>11</v>
      </c>
      <c r="K3" s="27">
        <v>0.51724137931034475</v>
      </c>
      <c r="L3" s="27">
        <v>3.2258064516129004E-2</v>
      </c>
      <c r="M3" s="27">
        <v>0.51724137931034475</v>
      </c>
      <c r="N3" s="23">
        <v>0.51724137931034486</v>
      </c>
    </row>
    <row r="4" spans="1:14" x14ac:dyDescent="0.3">
      <c r="A4" s="32" t="s">
        <v>16</v>
      </c>
      <c r="B4" s="19">
        <v>11</v>
      </c>
      <c r="C4" s="6">
        <v>0.5161290322580645</v>
      </c>
      <c r="D4" s="6">
        <v>0</v>
      </c>
      <c r="E4" s="6">
        <v>0.67741935483870974</v>
      </c>
      <c r="F4" s="24">
        <v>0.6</v>
      </c>
      <c r="I4" s="19">
        <v>3</v>
      </c>
      <c r="J4" s="19">
        <v>11</v>
      </c>
      <c r="K4" s="27">
        <v>0.56756756756756754</v>
      </c>
      <c r="L4" s="27">
        <v>0.10810810810810811</v>
      </c>
      <c r="M4" s="27">
        <v>0.56756756756756754</v>
      </c>
      <c r="N4" s="23">
        <v>0.52777777777777779</v>
      </c>
    </row>
    <row r="5" spans="1:14" x14ac:dyDescent="0.3">
      <c r="A5" s="32" t="s">
        <v>16</v>
      </c>
      <c r="B5" s="19">
        <v>11</v>
      </c>
      <c r="C5" s="6">
        <v>0.5</v>
      </c>
      <c r="D5" s="6">
        <v>0.13157894736842102</v>
      </c>
      <c r="E5" s="6">
        <v>0.57894736842105265</v>
      </c>
      <c r="F5" s="24">
        <v>0.51515151515151514</v>
      </c>
      <c r="I5" s="19">
        <v>3</v>
      </c>
      <c r="J5" s="19">
        <v>11</v>
      </c>
      <c r="K5" s="27">
        <v>0.59459459459459452</v>
      </c>
      <c r="L5" s="27">
        <v>5.4054054054054057E-2</v>
      </c>
      <c r="M5" s="27">
        <v>0.56756756756756754</v>
      </c>
      <c r="N5" s="23">
        <v>0.51282051282051277</v>
      </c>
    </row>
    <row r="6" spans="1:14" x14ac:dyDescent="0.3">
      <c r="A6" s="32" t="s">
        <v>16</v>
      </c>
      <c r="B6" s="19">
        <v>11</v>
      </c>
      <c r="C6" s="6">
        <v>0.58823529411764708</v>
      </c>
      <c r="D6" s="6">
        <v>2.9411764705882359E-2</v>
      </c>
      <c r="E6" s="6">
        <v>0.52941176470588236</v>
      </c>
      <c r="F6" s="24">
        <v>0.52777777777777779</v>
      </c>
      <c r="I6" s="19">
        <v>3</v>
      </c>
      <c r="J6" s="19">
        <v>11</v>
      </c>
      <c r="K6" s="27">
        <v>0.5</v>
      </c>
      <c r="L6" s="27">
        <v>8.8235294117647078E-2</v>
      </c>
      <c r="M6" s="27">
        <v>0.52941176470588236</v>
      </c>
      <c r="N6" s="23">
        <v>0.53125</v>
      </c>
    </row>
    <row r="7" spans="1:14" x14ac:dyDescent="0.3">
      <c r="A7" s="32" t="s">
        <v>16</v>
      </c>
      <c r="B7" s="19">
        <v>11</v>
      </c>
      <c r="C7" s="6">
        <v>0.51428571428571423</v>
      </c>
      <c r="D7" s="6">
        <v>8.5714285714285743E-2</v>
      </c>
      <c r="E7" s="6">
        <v>0.54285714285714293</v>
      </c>
      <c r="F7" s="24">
        <v>0.51515151515151514</v>
      </c>
      <c r="I7" s="19">
        <v>3</v>
      </c>
      <c r="J7" s="19">
        <v>11</v>
      </c>
      <c r="K7" s="27">
        <v>0.58064516129032251</v>
      </c>
      <c r="L7" s="27">
        <v>9.6774193548387122E-2</v>
      </c>
      <c r="M7" s="27">
        <v>0.61290322580645162</v>
      </c>
      <c r="N7" s="23">
        <v>0.5161290322580645</v>
      </c>
    </row>
    <row r="8" spans="1:14" x14ac:dyDescent="0.3">
      <c r="A8" s="32" t="s">
        <v>16</v>
      </c>
      <c r="B8" s="19">
        <v>11</v>
      </c>
      <c r="C8" s="6">
        <v>0.51724137931034486</v>
      </c>
      <c r="D8" s="6">
        <v>3.4482758620689613E-2</v>
      </c>
      <c r="E8" s="6">
        <v>0.55172413793103448</v>
      </c>
      <c r="F8" s="24">
        <v>0.5161290322580645</v>
      </c>
      <c r="I8" s="19">
        <v>3</v>
      </c>
      <c r="J8" s="19">
        <v>11</v>
      </c>
      <c r="K8" s="27">
        <v>0.54545454545454541</v>
      </c>
      <c r="L8" s="27">
        <v>3.0303030303030304E-2</v>
      </c>
      <c r="M8" s="27">
        <v>0.57575757575757569</v>
      </c>
      <c r="N8" s="23">
        <v>0.5185185185185186</v>
      </c>
    </row>
    <row r="9" spans="1:14" x14ac:dyDescent="0.3">
      <c r="A9" s="32" t="s">
        <v>16</v>
      </c>
      <c r="B9" s="19">
        <v>11</v>
      </c>
      <c r="C9" s="6">
        <v>0.51724137931034475</v>
      </c>
      <c r="D9" s="6">
        <v>0.10344827586206895</v>
      </c>
      <c r="E9" s="6">
        <v>0.62068965517241381</v>
      </c>
      <c r="F9" s="24">
        <v>0.51724137931034475</v>
      </c>
      <c r="I9" s="19">
        <v>3</v>
      </c>
      <c r="J9" s="19">
        <v>11</v>
      </c>
      <c r="K9" s="27">
        <v>0.51724137931034475</v>
      </c>
      <c r="L9" s="27">
        <v>3.4482758620689613E-2</v>
      </c>
      <c r="M9" s="27">
        <v>0.62068965517241381</v>
      </c>
      <c r="N9" s="23">
        <v>0.53125</v>
      </c>
    </row>
    <row r="10" spans="1:14" x14ac:dyDescent="0.3">
      <c r="A10" s="32" t="s">
        <v>16</v>
      </c>
      <c r="B10" s="19">
        <v>11</v>
      </c>
      <c r="C10" s="6">
        <v>0.5</v>
      </c>
      <c r="D10" s="6">
        <v>0.11538461538461542</v>
      </c>
      <c r="E10" s="6">
        <v>0.61538461538461542</v>
      </c>
      <c r="F10" s="24">
        <v>0.55172413793103448</v>
      </c>
      <c r="I10" s="19">
        <v>3</v>
      </c>
      <c r="J10" s="19">
        <v>11</v>
      </c>
      <c r="K10" s="27">
        <v>0.5625</v>
      </c>
      <c r="L10" s="27">
        <v>0.125</v>
      </c>
      <c r="M10" s="27">
        <v>0.625</v>
      </c>
      <c r="N10" s="23">
        <v>0.51515151515151514</v>
      </c>
    </row>
    <row r="11" spans="1:14" x14ac:dyDescent="0.3">
      <c r="A11" s="32" t="s">
        <v>16</v>
      </c>
      <c r="B11" s="19">
        <v>11</v>
      </c>
      <c r="C11" s="6">
        <v>0.64285714285714279</v>
      </c>
      <c r="D11" s="6">
        <v>0.1071428571428571</v>
      </c>
      <c r="E11" s="6">
        <v>0.5357142857142857</v>
      </c>
      <c r="F11" s="24">
        <v>0.5714285714285714</v>
      </c>
      <c r="I11" s="19">
        <v>3</v>
      </c>
      <c r="J11" s="19">
        <v>11</v>
      </c>
      <c r="K11" s="27">
        <v>0.54285714285714293</v>
      </c>
      <c r="L11" s="27">
        <v>0.1428571428571429</v>
      </c>
      <c r="M11" s="27">
        <v>0.62857142857142856</v>
      </c>
      <c r="N11" s="23">
        <v>0.5</v>
      </c>
    </row>
    <row r="12" spans="1:14" x14ac:dyDescent="0.3">
      <c r="A12" s="32" t="s">
        <v>16</v>
      </c>
      <c r="B12" s="19">
        <v>11</v>
      </c>
      <c r="C12" s="6">
        <v>0.52777777777777779</v>
      </c>
      <c r="D12" s="6">
        <v>0.11111111111111116</v>
      </c>
      <c r="E12" s="6">
        <v>0.58333333333333326</v>
      </c>
      <c r="F12" s="24">
        <v>0.52777777777777779</v>
      </c>
      <c r="I12" s="19">
        <v>3</v>
      </c>
      <c r="J12" s="19">
        <v>20</v>
      </c>
      <c r="K12" s="27">
        <v>0.54838709677419351</v>
      </c>
      <c r="L12" s="27">
        <v>0</v>
      </c>
      <c r="M12" s="27">
        <v>0.54838709677419351</v>
      </c>
      <c r="N12" s="23">
        <v>0.51515151515151514</v>
      </c>
    </row>
    <row r="13" spans="1:14" x14ac:dyDescent="0.3">
      <c r="A13" s="32" t="s">
        <v>16</v>
      </c>
      <c r="B13" s="19">
        <v>11</v>
      </c>
      <c r="C13" s="6">
        <v>0.52777777777777779</v>
      </c>
      <c r="D13" s="6">
        <v>0.11111111111111116</v>
      </c>
      <c r="E13" s="6">
        <v>0.63888888888888884</v>
      </c>
      <c r="F13" s="24">
        <v>0.52777777777777779</v>
      </c>
      <c r="I13" s="19">
        <v>3</v>
      </c>
      <c r="J13" s="19">
        <v>20</v>
      </c>
      <c r="K13" s="27">
        <v>0.52941176470588236</v>
      </c>
      <c r="L13" s="27">
        <v>8.8235294117647078E-2</v>
      </c>
      <c r="M13" s="27">
        <v>0.52941176470588236</v>
      </c>
      <c r="N13" s="23">
        <v>0.5161290322580645</v>
      </c>
    </row>
    <row r="14" spans="1:14" x14ac:dyDescent="0.3">
      <c r="A14" s="32" t="s">
        <v>16</v>
      </c>
      <c r="B14" s="19">
        <v>20</v>
      </c>
      <c r="C14" s="6">
        <v>0.52777777777777779</v>
      </c>
      <c r="D14" s="6">
        <v>0.19444444444444442</v>
      </c>
      <c r="E14" s="6">
        <v>0.66666666666666674</v>
      </c>
      <c r="F14" s="24">
        <v>0.54054054054054057</v>
      </c>
      <c r="I14" s="19">
        <v>3</v>
      </c>
      <c r="J14" s="19">
        <v>20</v>
      </c>
      <c r="K14" s="27">
        <v>0.5161290322580645</v>
      </c>
      <c r="L14" s="27">
        <v>3.2258064516129004E-2</v>
      </c>
      <c r="M14" s="27">
        <v>0.5161290322580645</v>
      </c>
      <c r="N14" s="23">
        <v>0.54838709677419351</v>
      </c>
    </row>
    <row r="15" spans="1:14" x14ac:dyDescent="0.3">
      <c r="A15" s="32" t="s">
        <v>16</v>
      </c>
      <c r="B15" s="19">
        <v>20</v>
      </c>
      <c r="C15" s="6">
        <v>0.54545454545454541</v>
      </c>
      <c r="D15" s="6">
        <v>0.12121212121212122</v>
      </c>
      <c r="E15" s="6">
        <v>0.75757575757575757</v>
      </c>
      <c r="F15" s="24">
        <v>0.58333333333333326</v>
      </c>
      <c r="I15" s="19">
        <v>3</v>
      </c>
      <c r="J15" s="19">
        <v>20</v>
      </c>
      <c r="K15" s="27">
        <v>0.5</v>
      </c>
      <c r="L15" s="27">
        <v>0</v>
      </c>
      <c r="M15" s="27">
        <v>0.53846153846153844</v>
      </c>
      <c r="N15" s="23">
        <v>0.5185185185185186</v>
      </c>
    </row>
    <row r="16" spans="1:14" x14ac:dyDescent="0.3">
      <c r="A16" s="32" t="s">
        <v>16</v>
      </c>
      <c r="B16" s="19">
        <v>20</v>
      </c>
      <c r="C16" s="6">
        <v>0.53125</v>
      </c>
      <c r="D16" s="6">
        <v>0</v>
      </c>
      <c r="E16" s="6">
        <v>0.5</v>
      </c>
      <c r="F16" s="24">
        <v>0.5161290322580645</v>
      </c>
      <c r="I16" s="19">
        <v>3</v>
      </c>
      <c r="J16" s="19">
        <v>20</v>
      </c>
      <c r="K16" s="27">
        <v>0.5</v>
      </c>
      <c r="L16" s="27">
        <v>0</v>
      </c>
      <c r="M16" s="27">
        <v>0.5</v>
      </c>
      <c r="N16" s="23">
        <v>0.5161290322580645</v>
      </c>
    </row>
    <row r="17" spans="1:14" x14ac:dyDescent="0.3">
      <c r="A17" s="32" t="s">
        <v>16</v>
      </c>
      <c r="B17" s="19">
        <v>20</v>
      </c>
      <c r="C17" s="6">
        <v>0.52941176470588236</v>
      </c>
      <c r="D17" s="6">
        <v>0</v>
      </c>
      <c r="E17" s="6">
        <v>0.55882352941176472</v>
      </c>
      <c r="F17" s="24">
        <v>0.5161290322580645</v>
      </c>
      <c r="I17" s="19">
        <v>3</v>
      </c>
      <c r="J17" s="19">
        <v>20</v>
      </c>
      <c r="K17" s="27">
        <v>0.5161290322580645</v>
      </c>
      <c r="L17" s="27">
        <v>3.2258064516129004E-2</v>
      </c>
      <c r="M17" s="27">
        <v>0.54838709677419351</v>
      </c>
      <c r="N17" s="23">
        <v>0.55555555555555558</v>
      </c>
    </row>
    <row r="18" spans="1:14" x14ac:dyDescent="0.3">
      <c r="A18" s="32" t="s">
        <v>16</v>
      </c>
      <c r="B18" s="19">
        <v>20</v>
      </c>
      <c r="C18" s="6">
        <v>0.5161290322580645</v>
      </c>
      <c r="D18" s="6">
        <v>8.8235294117647078E-2</v>
      </c>
      <c r="E18" s="6">
        <v>0.54838709677419351</v>
      </c>
      <c r="F18" s="24">
        <v>0.5</v>
      </c>
      <c r="I18" s="19">
        <v>3</v>
      </c>
      <c r="J18" s="19">
        <v>20</v>
      </c>
      <c r="K18" s="27">
        <v>0.5357142857142857</v>
      </c>
      <c r="L18" s="27">
        <v>3.5714285714285698E-2</v>
      </c>
      <c r="M18" s="27">
        <v>0.5357142857142857</v>
      </c>
      <c r="N18" s="23">
        <v>0.5</v>
      </c>
    </row>
    <row r="19" spans="1:14" x14ac:dyDescent="0.3">
      <c r="A19" s="32" t="s">
        <v>16</v>
      </c>
      <c r="B19" s="19">
        <v>20</v>
      </c>
      <c r="C19" s="6">
        <v>0.5</v>
      </c>
      <c r="D19" s="6">
        <v>0</v>
      </c>
      <c r="E19" s="6">
        <v>0.57692307692307687</v>
      </c>
      <c r="F19" s="24">
        <v>0.56000000000000005</v>
      </c>
      <c r="I19" s="19">
        <v>3</v>
      </c>
      <c r="J19" s="19">
        <v>20</v>
      </c>
      <c r="K19" s="27">
        <v>0.52941176470588236</v>
      </c>
      <c r="L19" s="27">
        <v>2.9411764705882359E-2</v>
      </c>
      <c r="M19" s="27">
        <v>0.5</v>
      </c>
      <c r="N19" s="23">
        <v>0.52941176470588236</v>
      </c>
    </row>
    <row r="20" spans="1:14" x14ac:dyDescent="0.3">
      <c r="A20" s="32" t="s">
        <v>16</v>
      </c>
      <c r="B20" s="19">
        <v>20</v>
      </c>
      <c r="C20" s="6">
        <v>0.5357142857142857</v>
      </c>
      <c r="D20" s="6">
        <v>3.8461538461538436E-2</v>
      </c>
      <c r="E20" s="6">
        <v>0.5714285714285714</v>
      </c>
      <c r="F20" s="24">
        <v>0.5</v>
      </c>
      <c r="I20" s="19">
        <v>3</v>
      </c>
      <c r="J20" s="19">
        <v>20</v>
      </c>
      <c r="K20" s="27">
        <v>0.5161290322580645</v>
      </c>
      <c r="L20" s="27">
        <v>3.2258064516129004E-2</v>
      </c>
      <c r="M20" s="27">
        <v>0.54838709677419351</v>
      </c>
      <c r="N20" s="23">
        <v>0.5161290322580645</v>
      </c>
    </row>
    <row r="21" spans="1:14" x14ac:dyDescent="0.3">
      <c r="A21" s="32" t="s">
        <v>16</v>
      </c>
      <c r="B21" s="19">
        <v>20</v>
      </c>
      <c r="C21" s="6">
        <v>0.52</v>
      </c>
      <c r="D21" s="6">
        <v>0</v>
      </c>
      <c r="E21" s="6">
        <v>0.52</v>
      </c>
      <c r="F21" s="24">
        <v>0.53846153846153844</v>
      </c>
      <c r="I21" s="19">
        <v>4</v>
      </c>
      <c r="J21" s="19">
        <v>11</v>
      </c>
      <c r="K21" s="27">
        <v>0.56756756756756754</v>
      </c>
      <c r="L21" s="27">
        <v>5.4054054054054057E-2</v>
      </c>
      <c r="M21" s="27">
        <v>0.64864864864864868</v>
      </c>
      <c r="N21" s="23">
        <v>0.57894736842105265</v>
      </c>
    </row>
    <row r="22" spans="1:14" x14ac:dyDescent="0.3">
      <c r="A22" s="32" t="s">
        <v>16</v>
      </c>
      <c r="B22" s="19">
        <v>20</v>
      </c>
      <c r="C22" s="6">
        <v>0.5357142857142857</v>
      </c>
      <c r="D22" s="6">
        <v>7.1428571428571397E-2</v>
      </c>
      <c r="E22" s="6">
        <v>0.5357142857142857</v>
      </c>
      <c r="F22" s="24">
        <v>0.55172413793103448</v>
      </c>
      <c r="I22" s="19">
        <v>4</v>
      </c>
      <c r="J22" s="19">
        <v>11</v>
      </c>
      <c r="K22" s="27">
        <v>0.57777777777777772</v>
      </c>
      <c r="L22" s="27">
        <v>0.1333333333333333</v>
      </c>
      <c r="M22" s="27">
        <v>0.64444444444444438</v>
      </c>
      <c r="N22" s="23">
        <v>0.56097560975609762</v>
      </c>
    </row>
    <row r="23" spans="1:14" x14ac:dyDescent="0.3">
      <c r="A23" s="32" t="s">
        <v>16</v>
      </c>
      <c r="B23" s="19">
        <v>20</v>
      </c>
      <c r="C23" s="6">
        <v>0.52173913043478259</v>
      </c>
      <c r="D23" s="6">
        <v>8.6956521739130488E-2</v>
      </c>
      <c r="E23" s="6">
        <v>0.65217391304347827</v>
      </c>
      <c r="F23" s="24">
        <v>0.56521739130434789</v>
      </c>
      <c r="I23" s="19">
        <v>4</v>
      </c>
      <c r="J23" s="19">
        <v>11</v>
      </c>
      <c r="K23" s="27">
        <v>0.51515151515151514</v>
      </c>
      <c r="L23" s="27">
        <v>6.0606060606060552E-2</v>
      </c>
      <c r="M23" s="27">
        <v>0.54545454545454541</v>
      </c>
      <c r="N23" s="23">
        <v>0.51515151515151514</v>
      </c>
    </row>
    <row r="24" spans="1:14" x14ac:dyDescent="0.3">
      <c r="A24" s="32" t="s">
        <v>17</v>
      </c>
      <c r="B24" s="19">
        <v>11</v>
      </c>
      <c r="C24" s="6">
        <v>0.53333333333333333</v>
      </c>
      <c r="D24" s="6">
        <v>0.11111111111111116</v>
      </c>
      <c r="E24" s="6">
        <v>0.57777777777777772</v>
      </c>
      <c r="F24" s="24">
        <v>0.51219512195121952</v>
      </c>
      <c r="I24" s="19">
        <v>4</v>
      </c>
      <c r="J24" s="19">
        <v>11</v>
      </c>
      <c r="K24" s="27">
        <v>0.61764705882352944</v>
      </c>
      <c r="L24" s="27">
        <v>2.9411764705882359E-2</v>
      </c>
      <c r="M24" s="27">
        <v>0.55882352941176472</v>
      </c>
      <c r="N24" s="23">
        <v>0.5</v>
      </c>
    </row>
    <row r="25" spans="1:14" x14ac:dyDescent="0.3">
      <c r="A25" s="32" t="s">
        <v>17</v>
      </c>
      <c r="B25" s="19">
        <v>11</v>
      </c>
      <c r="C25" s="6">
        <v>0.52380952380952384</v>
      </c>
      <c r="D25" s="6">
        <v>9.5238095238095233E-2</v>
      </c>
      <c r="E25" s="6">
        <v>0.64285714285714279</v>
      </c>
      <c r="F25" s="24">
        <v>0.53488372093023262</v>
      </c>
      <c r="I25" s="19">
        <v>4</v>
      </c>
      <c r="J25" s="19">
        <v>11</v>
      </c>
      <c r="K25" s="27">
        <v>0.54285714285714293</v>
      </c>
      <c r="L25" s="27">
        <v>8.5714285714285743E-2</v>
      </c>
      <c r="M25" s="27">
        <v>0.54285714285714293</v>
      </c>
      <c r="N25" s="23">
        <v>0.51515151515151514</v>
      </c>
    </row>
    <row r="26" spans="1:14" x14ac:dyDescent="0.3">
      <c r="A26" s="32" t="s">
        <v>17</v>
      </c>
      <c r="B26" s="19">
        <v>11</v>
      </c>
      <c r="C26" s="6">
        <v>0.54285714285714282</v>
      </c>
      <c r="D26" s="6">
        <v>5.7142857142857162E-2</v>
      </c>
      <c r="E26" s="6">
        <v>0.5714285714285714</v>
      </c>
      <c r="F26" s="24">
        <v>0.52941176470588236</v>
      </c>
      <c r="I26" s="19">
        <v>4</v>
      </c>
      <c r="J26" s="19">
        <v>11</v>
      </c>
      <c r="K26" s="27">
        <v>0.5714285714285714</v>
      </c>
      <c r="L26" s="27">
        <v>8.5714285714285743E-2</v>
      </c>
      <c r="M26" s="27">
        <v>0.5714285714285714</v>
      </c>
      <c r="N26" s="23">
        <v>0.52777777777777779</v>
      </c>
    </row>
    <row r="27" spans="1:14" x14ac:dyDescent="0.3">
      <c r="A27" s="32" t="s">
        <v>17</v>
      </c>
      <c r="B27" s="19">
        <v>11</v>
      </c>
      <c r="C27" s="6">
        <v>0.53125</v>
      </c>
      <c r="D27" s="6">
        <v>3.125E-2</v>
      </c>
      <c r="E27" s="6">
        <v>0.5625</v>
      </c>
      <c r="F27" s="24">
        <v>0.51515151515151514</v>
      </c>
      <c r="I27" s="19">
        <v>4</v>
      </c>
      <c r="J27" s="19">
        <v>11</v>
      </c>
      <c r="K27" s="27">
        <v>0.59375</v>
      </c>
      <c r="L27" s="27">
        <v>6.25E-2</v>
      </c>
      <c r="M27" s="27">
        <v>0.59375</v>
      </c>
      <c r="N27" s="23">
        <v>0.51515151515151514</v>
      </c>
    </row>
    <row r="28" spans="1:14" x14ac:dyDescent="0.3">
      <c r="A28" s="32" t="s">
        <v>17</v>
      </c>
      <c r="B28" s="19">
        <v>11</v>
      </c>
      <c r="C28" s="6">
        <v>0.5625</v>
      </c>
      <c r="D28" s="6">
        <v>3.125E-2</v>
      </c>
      <c r="E28" s="6">
        <v>0.53125</v>
      </c>
      <c r="F28" s="24">
        <v>0.51515151515151514</v>
      </c>
      <c r="I28" s="19">
        <v>4</v>
      </c>
      <c r="J28" s="19">
        <v>11</v>
      </c>
      <c r="K28" s="29">
        <v>0.52</v>
      </c>
      <c r="L28" s="29">
        <v>0</v>
      </c>
      <c r="M28" s="29">
        <v>0.52</v>
      </c>
      <c r="N28" s="23">
        <v>0.52173913043478259</v>
      </c>
    </row>
    <row r="29" spans="1:14" x14ac:dyDescent="0.3">
      <c r="A29" s="32" t="s">
        <v>17</v>
      </c>
      <c r="B29" s="19">
        <v>11</v>
      </c>
      <c r="C29" s="6">
        <v>0.55882352941176472</v>
      </c>
      <c r="D29" s="6">
        <v>2.9411764705882359E-2</v>
      </c>
      <c r="E29" s="6">
        <v>0.52941176470588236</v>
      </c>
      <c r="F29" s="24">
        <v>0.5</v>
      </c>
      <c r="I29" s="19">
        <v>4</v>
      </c>
      <c r="J29" s="19">
        <v>11</v>
      </c>
      <c r="K29" s="27">
        <v>0.5</v>
      </c>
      <c r="L29" s="27">
        <v>0.11764705882352944</v>
      </c>
      <c r="M29" s="27">
        <v>0.61764705882352944</v>
      </c>
      <c r="N29" s="23">
        <v>0.51428571428571423</v>
      </c>
    </row>
    <row r="30" spans="1:14" x14ac:dyDescent="0.3">
      <c r="A30" s="32" t="s">
        <v>17</v>
      </c>
      <c r="B30" s="19">
        <v>11</v>
      </c>
      <c r="C30" s="6">
        <v>0.51428571428571423</v>
      </c>
      <c r="D30" s="6">
        <v>0.1428571428571429</v>
      </c>
      <c r="E30" s="6">
        <v>0.5714285714285714</v>
      </c>
      <c r="F30" s="24">
        <v>0.5161290322580645</v>
      </c>
      <c r="I30" s="19">
        <v>4</v>
      </c>
      <c r="J30" s="19">
        <v>11</v>
      </c>
      <c r="K30" s="27">
        <v>0.51724137931034475</v>
      </c>
      <c r="L30" s="27">
        <v>6.8965517241379337E-2</v>
      </c>
      <c r="M30" s="27">
        <v>0.5862068965517242</v>
      </c>
      <c r="N30" s="23">
        <v>0.5161290322580645</v>
      </c>
    </row>
    <row r="31" spans="1:14" x14ac:dyDescent="0.3">
      <c r="A31" s="32" t="s">
        <v>17</v>
      </c>
      <c r="B31" s="19">
        <v>11</v>
      </c>
      <c r="C31" s="6">
        <v>0.57575757575757569</v>
      </c>
      <c r="D31" s="6">
        <v>3.0303030303030276E-2</v>
      </c>
      <c r="E31" s="6">
        <v>0.63636363636363635</v>
      </c>
      <c r="F31" s="24">
        <v>0.54054054054054057</v>
      </c>
      <c r="I31" s="19">
        <v>4</v>
      </c>
      <c r="J31" s="19">
        <v>20</v>
      </c>
      <c r="K31" s="27">
        <v>0.58333333333333337</v>
      </c>
      <c r="L31" s="27">
        <v>0</v>
      </c>
      <c r="M31" s="27">
        <v>0.5</v>
      </c>
      <c r="N31" s="23">
        <v>0.52</v>
      </c>
    </row>
    <row r="32" spans="1:14" x14ac:dyDescent="0.3">
      <c r="A32" s="32" t="s">
        <v>17</v>
      </c>
      <c r="B32" s="19">
        <v>11</v>
      </c>
      <c r="C32" s="6">
        <v>0.5</v>
      </c>
      <c r="D32" s="6">
        <v>0.10416666666666663</v>
      </c>
      <c r="E32" s="6">
        <v>0.52083333333333326</v>
      </c>
      <c r="F32" s="24">
        <v>0.6</v>
      </c>
      <c r="I32" s="19">
        <v>4</v>
      </c>
      <c r="J32" s="19">
        <v>20</v>
      </c>
      <c r="K32" s="27">
        <v>0.55172413793103448</v>
      </c>
      <c r="L32" s="27">
        <v>3.4482758620689655E-2</v>
      </c>
      <c r="M32" s="27">
        <v>0.51724137931034475</v>
      </c>
      <c r="N32" s="23">
        <v>0.58064516129032251</v>
      </c>
    </row>
    <row r="33" spans="1:14" x14ac:dyDescent="0.3">
      <c r="A33" s="32" t="s">
        <v>17</v>
      </c>
      <c r="B33" s="19">
        <v>11</v>
      </c>
      <c r="C33" s="6">
        <v>0.52777777777777779</v>
      </c>
      <c r="D33" s="6">
        <v>5.555555555555558E-2</v>
      </c>
      <c r="E33" s="6">
        <v>0.61111111111111116</v>
      </c>
      <c r="F33" s="24">
        <v>0.51282051282051277</v>
      </c>
      <c r="I33" s="19">
        <v>4</v>
      </c>
      <c r="J33" s="19">
        <v>20</v>
      </c>
      <c r="K33" s="29">
        <v>0.56521739130434778</v>
      </c>
      <c r="L33" s="29">
        <v>0</v>
      </c>
      <c r="M33" s="29">
        <v>0.52173913043478259</v>
      </c>
      <c r="N33" s="23">
        <v>0.52173913043478259</v>
      </c>
    </row>
    <row r="34" spans="1:14" x14ac:dyDescent="0.3">
      <c r="A34" s="32" t="s">
        <v>17</v>
      </c>
      <c r="B34" s="19">
        <v>11</v>
      </c>
      <c r="C34" s="6">
        <v>0.55769230769230771</v>
      </c>
      <c r="D34" s="6">
        <v>2.3255813953488372E-2</v>
      </c>
      <c r="E34" s="6">
        <v>0.53846153846153844</v>
      </c>
      <c r="F34" s="24">
        <v>0.54545454545454541</v>
      </c>
      <c r="I34" s="19">
        <v>4</v>
      </c>
      <c r="J34" s="19">
        <v>20</v>
      </c>
      <c r="K34" s="29">
        <v>0.5357142857142857</v>
      </c>
      <c r="L34" s="29">
        <v>0</v>
      </c>
      <c r="M34" s="29">
        <v>0.5357142857142857</v>
      </c>
      <c r="N34" s="23">
        <v>0.57692307692307687</v>
      </c>
    </row>
    <row r="35" spans="1:14" x14ac:dyDescent="0.3">
      <c r="A35" s="32" t="s">
        <v>17</v>
      </c>
      <c r="B35" s="19">
        <v>11</v>
      </c>
      <c r="C35" s="6">
        <v>0.53488372093023251</v>
      </c>
      <c r="D35" s="6">
        <v>0.11627906976744184</v>
      </c>
      <c r="E35" s="6">
        <v>0.60465116279069764</v>
      </c>
      <c r="F35" s="24">
        <v>0.56756756756756754</v>
      </c>
      <c r="I35" s="19">
        <v>4</v>
      </c>
      <c r="J35" s="19">
        <v>20</v>
      </c>
      <c r="K35" s="29">
        <v>0.51724137931034475</v>
      </c>
      <c r="L35" s="29">
        <v>7.1428571428571397E-2</v>
      </c>
      <c r="M35" s="29">
        <v>0.5862068965517242</v>
      </c>
      <c r="N35" s="23">
        <v>0.5625</v>
      </c>
    </row>
    <row r="36" spans="1:14" x14ac:dyDescent="0.3">
      <c r="A36" s="32" t="s">
        <v>17</v>
      </c>
      <c r="B36" s="19">
        <v>20</v>
      </c>
      <c r="C36" s="6">
        <v>0.52777777777777779</v>
      </c>
      <c r="D36" s="6">
        <v>2.9411764705882353E-2</v>
      </c>
      <c r="E36" s="6">
        <v>0.52777777777777779</v>
      </c>
      <c r="F36" s="24">
        <v>0.5</v>
      </c>
      <c r="I36" s="19">
        <v>4</v>
      </c>
      <c r="J36" s="19">
        <v>20</v>
      </c>
      <c r="K36" s="29">
        <v>0.52</v>
      </c>
      <c r="L36" s="29">
        <v>0</v>
      </c>
      <c r="M36" s="29">
        <v>0.52</v>
      </c>
      <c r="N36" s="23">
        <v>0.52173913043478259</v>
      </c>
    </row>
    <row r="37" spans="1:14" x14ac:dyDescent="0.3">
      <c r="A37" s="32" t="s">
        <v>17</v>
      </c>
      <c r="B37" s="19">
        <v>20</v>
      </c>
      <c r="C37" s="6">
        <v>0.52941176470588236</v>
      </c>
      <c r="D37" s="6">
        <v>5.8823529411764719E-2</v>
      </c>
      <c r="E37" s="6">
        <v>0.52941176470588236</v>
      </c>
      <c r="F37" s="24">
        <v>0.54838709677419351</v>
      </c>
      <c r="I37" s="19">
        <v>4</v>
      </c>
      <c r="J37" s="19">
        <v>20</v>
      </c>
      <c r="K37" s="29">
        <v>0.55000000000000004</v>
      </c>
      <c r="L37" s="29">
        <v>7.999999999999996E-2</v>
      </c>
      <c r="M37" s="29">
        <v>0.55000000000000004</v>
      </c>
      <c r="N37" s="23">
        <v>0.52380952380952384</v>
      </c>
    </row>
    <row r="38" spans="1:14" x14ac:dyDescent="0.3">
      <c r="A38" s="32" t="s">
        <v>17</v>
      </c>
      <c r="B38" s="19">
        <v>20</v>
      </c>
      <c r="C38" s="6">
        <v>0.52173913043478259</v>
      </c>
      <c r="D38" s="6">
        <v>2.1739130434782594E-2</v>
      </c>
      <c r="E38" s="6">
        <v>0.54347826086956519</v>
      </c>
      <c r="F38" s="24">
        <v>0.60784313725490191</v>
      </c>
      <c r="I38" s="19">
        <v>4</v>
      </c>
      <c r="J38" s="19">
        <v>20</v>
      </c>
      <c r="K38" s="29">
        <v>0.5</v>
      </c>
      <c r="L38" s="29">
        <v>0.11538461538461542</v>
      </c>
      <c r="M38" s="29">
        <v>0.53846153846153844</v>
      </c>
      <c r="N38" s="23">
        <v>0.52173913043478259</v>
      </c>
    </row>
    <row r="39" spans="1:14" x14ac:dyDescent="0.3">
      <c r="A39" s="32" t="s">
        <v>17</v>
      </c>
      <c r="B39" s="19">
        <v>20</v>
      </c>
      <c r="C39" s="6">
        <v>0.52777777777777779</v>
      </c>
      <c r="D39" s="6">
        <v>2.6315789473684209E-2</v>
      </c>
      <c r="E39" s="6">
        <v>0.52777777777777779</v>
      </c>
      <c r="F39" s="24">
        <v>0.51351351351351349</v>
      </c>
      <c r="I39" s="20">
        <v>4</v>
      </c>
      <c r="J39" s="20">
        <v>20</v>
      </c>
      <c r="K39" s="33">
        <v>0.52</v>
      </c>
      <c r="L39" s="33">
        <v>0</v>
      </c>
      <c r="M39" s="33">
        <v>0.52</v>
      </c>
      <c r="N39" s="16">
        <v>0.52</v>
      </c>
    </row>
    <row r="40" spans="1:14" x14ac:dyDescent="0.3">
      <c r="A40" s="32" t="s">
        <v>17</v>
      </c>
      <c r="B40" s="19">
        <v>20</v>
      </c>
      <c r="C40" s="6">
        <v>0.53125</v>
      </c>
      <c r="D40" s="6">
        <v>7.8947368421052655E-2</v>
      </c>
      <c r="E40" s="6">
        <v>0.6875</v>
      </c>
      <c r="F40" s="24">
        <v>0.60526315789473684</v>
      </c>
      <c r="I40" s="19"/>
      <c r="J40" s="19"/>
      <c r="K40" s="29"/>
      <c r="L40" s="29"/>
      <c r="M40" s="29"/>
      <c r="N40" s="28"/>
    </row>
    <row r="41" spans="1:14" x14ac:dyDescent="0.3">
      <c r="A41" s="32" t="s">
        <v>17</v>
      </c>
      <c r="B41" s="19">
        <v>20</v>
      </c>
      <c r="C41" s="6">
        <v>0.55263157894736847</v>
      </c>
      <c r="D41" s="6">
        <v>3.125E-2</v>
      </c>
      <c r="E41" s="6">
        <v>0.52631578947368418</v>
      </c>
      <c r="F41" s="24">
        <v>0.55882352941176472</v>
      </c>
      <c r="I41" s="19"/>
      <c r="J41" s="19"/>
      <c r="K41" s="29"/>
      <c r="L41" s="29"/>
      <c r="M41" s="29"/>
      <c r="N41" s="28"/>
    </row>
    <row r="42" spans="1:14" x14ac:dyDescent="0.3">
      <c r="A42" s="32" t="s">
        <v>17</v>
      </c>
      <c r="B42" s="19">
        <v>20</v>
      </c>
      <c r="C42" s="6">
        <v>0.55172413793103448</v>
      </c>
      <c r="D42" s="6">
        <v>0.125</v>
      </c>
      <c r="E42" s="6">
        <v>0.55172413793103448</v>
      </c>
      <c r="F42" s="24">
        <v>0.51428571428571423</v>
      </c>
      <c r="I42" s="19"/>
      <c r="J42" s="19"/>
      <c r="K42" s="29"/>
      <c r="L42" s="29"/>
      <c r="M42" s="29"/>
      <c r="N42" s="28"/>
    </row>
    <row r="43" spans="1:14" x14ac:dyDescent="0.3">
      <c r="A43" s="32" t="s">
        <v>17</v>
      </c>
      <c r="B43" s="19">
        <v>20</v>
      </c>
      <c r="C43" s="6">
        <v>0.53125</v>
      </c>
      <c r="D43" s="6">
        <v>0</v>
      </c>
      <c r="E43" s="6">
        <v>0.53125</v>
      </c>
      <c r="F43" s="24">
        <v>0.51851851851851849</v>
      </c>
      <c r="I43" s="19"/>
      <c r="J43" s="19"/>
      <c r="K43" s="27"/>
      <c r="L43" s="27"/>
      <c r="M43" s="27"/>
      <c r="N43" s="28"/>
    </row>
    <row r="44" spans="1:14" x14ac:dyDescent="0.3">
      <c r="A44" s="32" t="s">
        <v>17</v>
      </c>
      <c r="B44" s="19">
        <v>20</v>
      </c>
      <c r="C44" s="6">
        <v>0.56756756756756754</v>
      </c>
      <c r="D44" s="6">
        <v>2.7027027027026973E-2</v>
      </c>
      <c r="E44" s="6">
        <v>0.51351351351351349</v>
      </c>
      <c r="F44" s="24">
        <v>0.52777777777777779</v>
      </c>
      <c r="I44" s="19"/>
      <c r="J44" s="19"/>
      <c r="K44" s="27"/>
      <c r="L44" s="27"/>
      <c r="M44" s="27"/>
      <c r="N44" s="28"/>
    </row>
    <row r="45" spans="1:14" x14ac:dyDescent="0.3">
      <c r="A45" s="32" t="s">
        <v>17</v>
      </c>
      <c r="B45" s="19">
        <v>20</v>
      </c>
      <c r="C45" s="6">
        <v>0.55555555555555558</v>
      </c>
      <c r="D45" s="6">
        <v>5.5555555555555552E-2</v>
      </c>
      <c r="E45" s="6">
        <v>0.55555555555555558</v>
      </c>
      <c r="F45" s="24">
        <v>0.5625</v>
      </c>
      <c r="I45" s="19"/>
      <c r="J45" s="19"/>
      <c r="K45" s="27"/>
      <c r="L45" s="27"/>
      <c r="M45" s="27"/>
      <c r="N45" s="28"/>
    </row>
    <row r="46" spans="1:14" x14ac:dyDescent="0.3">
      <c r="A46" s="32" t="s">
        <v>17</v>
      </c>
      <c r="B46" s="19">
        <v>20</v>
      </c>
      <c r="C46" s="6">
        <v>0.5357142857142857</v>
      </c>
      <c r="D46" s="6">
        <v>5.555555555555558E-2</v>
      </c>
      <c r="E46" s="6">
        <v>0.5357142857142857</v>
      </c>
      <c r="F46" s="24">
        <v>0.53125</v>
      </c>
      <c r="I46" s="19"/>
      <c r="J46" s="19"/>
      <c r="K46" s="27"/>
      <c r="L46" s="27"/>
      <c r="M46" s="27"/>
      <c r="N46" s="28"/>
    </row>
    <row r="47" spans="1:14" x14ac:dyDescent="0.3">
      <c r="A47" s="32" t="s">
        <v>18</v>
      </c>
      <c r="B47" s="19">
        <v>11</v>
      </c>
      <c r="C47" s="6">
        <v>0.53658536585365857</v>
      </c>
      <c r="D47" s="6">
        <v>2.7027027027027029E-2</v>
      </c>
      <c r="E47" s="6">
        <v>0.53658536585365857</v>
      </c>
      <c r="F47" s="24">
        <v>0.57407407407407407</v>
      </c>
      <c r="I47" s="19"/>
      <c r="J47" s="19"/>
      <c r="K47" s="27"/>
      <c r="L47" s="27"/>
      <c r="M47" s="27"/>
      <c r="N47" s="28"/>
    </row>
    <row r="48" spans="1:14" x14ac:dyDescent="0.3">
      <c r="A48" s="32" t="s">
        <v>18</v>
      </c>
      <c r="B48" s="19">
        <v>11</v>
      </c>
      <c r="C48" s="6">
        <v>0.54054054054054057</v>
      </c>
      <c r="D48" s="6">
        <v>3.125E-2</v>
      </c>
      <c r="E48" s="6">
        <v>0.51351351351351349</v>
      </c>
      <c r="F48" s="24">
        <v>0.55263157894736836</v>
      </c>
      <c r="I48" s="19"/>
      <c r="J48" s="19"/>
      <c r="K48" s="27"/>
      <c r="L48" s="27"/>
      <c r="M48" s="27"/>
      <c r="N48" s="28"/>
    </row>
    <row r="49" spans="1:14" x14ac:dyDescent="0.3">
      <c r="A49" s="32" t="s">
        <v>18</v>
      </c>
      <c r="B49" s="19">
        <v>11</v>
      </c>
      <c r="C49" s="6">
        <v>0.60606060606060608</v>
      </c>
      <c r="D49" s="6">
        <v>3.0303030303030276E-2</v>
      </c>
      <c r="E49" s="6">
        <v>0.51515151515151514</v>
      </c>
      <c r="F49" s="24">
        <v>0.51515151515151514</v>
      </c>
      <c r="I49" s="19"/>
      <c r="J49" s="19"/>
      <c r="K49" s="27"/>
      <c r="L49" s="27"/>
      <c r="M49" s="27"/>
      <c r="N49" s="28"/>
    </row>
    <row r="50" spans="1:14" x14ac:dyDescent="0.3">
      <c r="A50" s="32" t="s">
        <v>18</v>
      </c>
      <c r="B50" s="19">
        <v>11</v>
      </c>
      <c r="C50" s="6">
        <v>0.58823529411764708</v>
      </c>
      <c r="D50" s="6">
        <v>8.8235294117647078E-2</v>
      </c>
      <c r="E50" s="6">
        <v>0.55882352941176472</v>
      </c>
      <c r="F50" s="24">
        <v>0.5</v>
      </c>
      <c r="I50" s="19"/>
      <c r="J50" s="19"/>
      <c r="K50" s="27"/>
      <c r="L50" s="27"/>
      <c r="M50" s="27"/>
      <c r="N50" s="28"/>
    </row>
    <row r="51" spans="1:14" x14ac:dyDescent="0.3">
      <c r="A51" s="32" t="s">
        <v>18</v>
      </c>
      <c r="B51" s="19">
        <v>11</v>
      </c>
      <c r="C51" s="6">
        <v>0.53488372093023251</v>
      </c>
      <c r="D51" s="6">
        <v>6.9767441860465115E-2</v>
      </c>
      <c r="E51" s="6">
        <v>0.51162790697674421</v>
      </c>
      <c r="F51" s="24">
        <v>0.51351351351351349</v>
      </c>
      <c r="I51" s="19"/>
      <c r="J51" s="19"/>
      <c r="K51" s="27"/>
      <c r="L51" s="27"/>
      <c r="M51" s="27"/>
      <c r="N51" s="28"/>
    </row>
    <row r="52" spans="1:14" x14ac:dyDescent="0.3">
      <c r="A52" s="32" t="s">
        <v>18</v>
      </c>
      <c r="B52" s="19">
        <v>11</v>
      </c>
      <c r="C52" s="6">
        <v>0.53658536585365857</v>
      </c>
      <c r="D52" s="6">
        <v>6.9767441860465129E-2</v>
      </c>
      <c r="E52" s="6">
        <v>0.56097560975609762</v>
      </c>
      <c r="F52" s="24">
        <v>0.52272727272727271</v>
      </c>
      <c r="I52" s="19"/>
      <c r="J52" s="19"/>
      <c r="K52" s="27"/>
      <c r="L52" s="27"/>
      <c r="M52" s="27"/>
      <c r="N52" s="28"/>
    </row>
    <row r="53" spans="1:14" x14ac:dyDescent="0.3">
      <c r="A53" s="32" t="s">
        <v>18</v>
      </c>
      <c r="B53" s="19">
        <v>11</v>
      </c>
      <c r="C53" s="6">
        <v>0.51515151515151514</v>
      </c>
      <c r="D53" s="6">
        <v>0</v>
      </c>
      <c r="E53" s="6">
        <v>0.51515151515151514</v>
      </c>
      <c r="F53" s="24">
        <v>0.52941176470588236</v>
      </c>
      <c r="I53" s="19"/>
      <c r="J53" s="19"/>
      <c r="K53" s="27"/>
      <c r="L53" s="27"/>
      <c r="M53" s="27"/>
      <c r="N53" s="28"/>
    </row>
    <row r="54" spans="1:14" x14ac:dyDescent="0.3">
      <c r="A54" s="32" t="s">
        <v>18</v>
      </c>
      <c r="B54" s="19">
        <v>11</v>
      </c>
      <c r="C54" s="6">
        <v>0.53125</v>
      </c>
      <c r="D54" s="6">
        <v>3.125E-2</v>
      </c>
      <c r="E54" s="6">
        <v>0.5</v>
      </c>
      <c r="F54" s="24">
        <v>0.53125</v>
      </c>
      <c r="I54" s="19"/>
      <c r="J54" s="19"/>
      <c r="K54" s="27"/>
      <c r="L54" s="27"/>
      <c r="M54" s="27"/>
      <c r="N54" s="28"/>
    </row>
    <row r="55" spans="1:14" x14ac:dyDescent="0.3">
      <c r="A55" s="32" t="s">
        <v>18</v>
      </c>
      <c r="B55" s="19">
        <v>11</v>
      </c>
      <c r="C55" s="6">
        <v>0.5714285714285714</v>
      </c>
      <c r="D55" s="6">
        <v>0</v>
      </c>
      <c r="E55" s="6">
        <v>0.54285714285714282</v>
      </c>
      <c r="F55" s="24">
        <v>0.57894736842105265</v>
      </c>
      <c r="I55" s="19"/>
      <c r="J55" s="19"/>
      <c r="K55" s="27"/>
      <c r="L55" s="27"/>
      <c r="M55" s="27"/>
      <c r="N55" s="28"/>
    </row>
    <row r="56" spans="1:14" x14ac:dyDescent="0.3">
      <c r="A56" s="32" t="s">
        <v>18</v>
      </c>
      <c r="B56" s="19">
        <v>11</v>
      </c>
      <c r="C56" s="6">
        <v>0.54838709677419351</v>
      </c>
      <c r="D56" s="6">
        <v>5.7142857142857141E-2</v>
      </c>
      <c r="E56" s="6">
        <v>0.5161290322580645</v>
      </c>
      <c r="F56" s="24">
        <v>0.5161290322580645</v>
      </c>
      <c r="I56" s="19"/>
      <c r="J56" s="19"/>
      <c r="K56" s="27"/>
      <c r="L56" s="27"/>
      <c r="M56" s="27"/>
      <c r="N56" s="28"/>
    </row>
    <row r="57" spans="1:14" x14ac:dyDescent="0.3">
      <c r="A57" s="32" t="s">
        <v>18</v>
      </c>
      <c r="B57" s="19">
        <v>11</v>
      </c>
      <c r="C57" s="6">
        <v>0.51428571428571423</v>
      </c>
      <c r="D57" s="6">
        <v>0</v>
      </c>
      <c r="E57" s="6">
        <v>0.51428571428571423</v>
      </c>
      <c r="F57" s="24">
        <v>0.54545454545454541</v>
      </c>
      <c r="I57" s="19"/>
      <c r="J57" s="19"/>
      <c r="K57" s="27"/>
      <c r="L57" s="27"/>
      <c r="M57" s="27"/>
      <c r="N57" s="28"/>
    </row>
    <row r="58" spans="1:14" x14ac:dyDescent="0.3">
      <c r="A58" s="32" t="s">
        <v>18</v>
      </c>
      <c r="B58" s="19">
        <v>11</v>
      </c>
      <c r="C58" s="6">
        <v>0.51428571428571423</v>
      </c>
      <c r="D58" s="6">
        <v>2.8571428571428581E-2</v>
      </c>
      <c r="E58" s="6">
        <v>0.51428571428571423</v>
      </c>
      <c r="F58" s="24">
        <v>0.5</v>
      </c>
      <c r="I58" s="19"/>
      <c r="J58" s="19"/>
      <c r="K58" s="27"/>
      <c r="L58" s="27"/>
      <c r="M58" s="27"/>
      <c r="N58" s="28"/>
    </row>
    <row r="59" spans="1:14" x14ac:dyDescent="0.3">
      <c r="A59" s="32" t="s">
        <v>18</v>
      </c>
      <c r="B59" s="19">
        <v>20</v>
      </c>
      <c r="C59" s="6">
        <v>0.56000000000000005</v>
      </c>
      <c r="D59" s="6">
        <v>0</v>
      </c>
      <c r="E59" s="6">
        <v>0.52</v>
      </c>
      <c r="F59" s="24">
        <v>0.5185185185185186</v>
      </c>
      <c r="I59" s="19"/>
      <c r="J59" s="19"/>
      <c r="K59" s="27"/>
      <c r="L59" s="27"/>
      <c r="M59" s="27"/>
      <c r="N59" s="28"/>
    </row>
    <row r="60" spans="1:14" x14ac:dyDescent="0.3">
      <c r="A60" s="32" t="s">
        <v>18</v>
      </c>
      <c r="B60" s="19">
        <v>20</v>
      </c>
      <c r="C60" s="6">
        <v>0.5</v>
      </c>
      <c r="D60" s="6">
        <v>0</v>
      </c>
      <c r="E60" s="6">
        <v>0.53846153846153844</v>
      </c>
      <c r="F60" s="24">
        <v>0.56000000000000005</v>
      </c>
      <c r="I60" s="19"/>
      <c r="J60" s="19"/>
      <c r="K60" s="27"/>
      <c r="L60" s="27"/>
      <c r="M60" s="27"/>
      <c r="N60" s="28"/>
    </row>
    <row r="61" spans="1:14" x14ac:dyDescent="0.3">
      <c r="A61" s="32" t="s">
        <v>18</v>
      </c>
      <c r="B61" s="19">
        <v>20</v>
      </c>
      <c r="C61" s="6">
        <v>0.54166666666666674</v>
      </c>
      <c r="D61" s="6">
        <v>3.8461538461538436E-2</v>
      </c>
      <c r="E61" s="6">
        <v>0.54166666666666674</v>
      </c>
      <c r="F61" s="24">
        <v>0.5</v>
      </c>
      <c r="I61" s="19"/>
      <c r="J61" s="19"/>
      <c r="K61" s="27"/>
      <c r="L61" s="27"/>
      <c r="M61" s="27"/>
      <c r="N61" s="28"/>
    </row>
    <row r="62" spans="1:14" x14ac:dyDescent="0.3">
      <c r="A62" s="32" t="s">
        <v>18</v>
      </c>
      <c r="B62" s="19">
        <v>20</v>
      </c>
      <c r="C62" s="6">
        <v>0.54166666666666674</v>
      </c>
      <c r="D62" s="6">
        <v>4.166666666666663E-2</v>
      </c>
      <c r="E62" s="6">
        <v>0.54166666666666674</v>
      </c>
      <c r="F62" s="24">
        <v>0.5</v>
      </c>
      <c r="I62" s="19"/>
      <c r="J62" s="19"/>
      <c r="K62" s="27"/>
      <c r="L62" s="27"/>
      <c r="M62" s="27"/>
      <c r="N62" s="28"/>
    </row>
    <row r="63" spans="1:14" x14ac:dyDescent="0.3">
      <c r="A63" s="32" t="s">
        <v>18</v>
      </c>
      <c r="B63" s="19">
        <v>20</v>
      </c>
      <c r="C63" s="6">
        <v>0.58333333333333326</v>
      </c>
      <c r="D63" s="6">
        <v>8.333333333333337E-2</v>
      </c>
      <c r="E63" s="6">
        <v>0.54166666666666674</v>
      </c>
      <c r="F63" s="24">
        <v>0.52173913043478259</v>
      </c>
      <c r="I63" s="19"/>
      <c r="J63" s="19"/>
      <c r="K63" s="27"/>
      <c r="L63" s="27"/>
      <c r="M63" s="27"/>
      <c r="N63" s="28"/>
    </row>
    <row r="64" spans="1:14" x14ac:dyDescent="0.3">
      <c r="A64" s="32" t="s">
        <v>18</v>
      </c>
      <c r="B64" s="19">
        <v>20</v>
      </c>
      <c r="C64" s="6">
        <v>0.54545454545454541</v>
      </c>
      <c r="D64" s="6">
        <v>0</v>
      </c>
      <c r="E64" s="6">
        <v>0.5</v>
      </c>
      <c r="F64" s="24">
        <v>0.52173913043478259</v>
      </c>
      <c r="I64" s="19"/>
      <c r="J64" s="19"/>
      <c r="K64" s="27"/>
      <c r="L64" s="27"/>
      <c r="M64" s="27"/>
      <c r="N64" s="28"/>
    </row>
    <row r="65" spans="1:14" x14ac:dyDescent="0.3">
      <c r="A65" s="32" t="s">
        <v>18</v>
      </c>
      <c r="B65" s="19">
        <v>20</v>
      </c>
      <c r="C65" s="6">
        <v>0.52</v>
      </c>
      <c r="D65" s="6">
        <v>0.04</v>
      </c>
      <c r="E65" s="6">
        <v>0.56000000000000005</v>
      </c>
      <c r="F65" s="24">
        <v>0.56521739130434789</v>
      </c>
      <c r="I65" s="19"/>
      <c r="J65" s="19"/>
      <c r="K65" s="27"/>
      <c r="L65" s="27"/>
      <c r="M65" s="27"/>
      <c r="N65" s="28"/>
    </row>
    <row r="66" spans="1:14" x14ac:dyDescent="0.3">
      <c r="A66" s="32" t="s">
        <v>18</v>
      </c>
      <c r="B66" s="19">
        <v>20</v>
      </c>
      <c r="C66" s="6">
        <v>0.5</v>
      </c>
      <c r="D66" s="6">
        <v>0</v>
      </c>
      <c r="E66" s="6">
        <v>0.53846153846153844</v>
      </c>
      <c r="F66" s="24">
        <v>0.52</v>
      </c>
      <c r="I66" s="19"/>
      <c r="J66" s="19"/>
      <c r="K66" s="27"/>
      <c r="L66" s="27"/>
      <c r="M66" s="27"/>
      <c r="N66" s="28"/>
    </row>
    <row r="67" spans="1:14" x14ac:dyDescent="0.3">
      <c r="A67" s="32" t="s">
        <v>18</v>
      </c>
      <c r="B67" s="19">
        <v>20</v>
      </c>
      <c r="C67" s="6">
        <v>0.58333333333333337</v>
      </c>
      <c r="D67" s="6">
        <v>0</v>
      </c>
      <c r="E67" s="6">
        <v>0.54166666666666674</v>
      </c>
      <c r="F67" s="24">
        <v>0.57692307692307687</v>
      </c>
      <c r="I67" s="19"/>
      <c r="J67" s="19"/>
      <c r="K67" s="27"/>
      <c r="L67" s="27"/>
      <c r="M67" s="27"/>
      <c r="N67" s="28"/>
    </row>
    <row r="68" spans="1:14" x14ac:dyDescent="0.3">
      <c r="A68" s="30" t="s">
        <v>18</v>
      </c>
      <c r="B68" s="20">
        <v>20</v>
      </c>
      <c r="C68" s="11">
        <v>0.54838709677419351</v>
      </c>
      <c r="D68" s="11">
        <v>6.4516129032258063E-2</v>
      </c>
      <c r="E68" s="11">
        <v>0.54838709677419351</v>
      </c>
      <c r="F68" s="25">
        <v>0.5357142857142857</v>
      </c>
      <c r="I68" s="19"/>
      <c r="J68" s="19"/>
      <c r="K68" s="27"/>
      <c r="L68" s="27"/>
      <c r="M68" s="27"/>
      <c r="N68" s="28"/>
    </row>
    <row r="69" spans="1:14" x14ac:dyDescent="0.3">
      <c r="A69" s="5"/>
      <c r="B69" s="14"/>
      <c r="C69" s="6"/>
      <c r="D69" s="6"/>
      <c r="E69" s="6"/>
      <c r="F69" s="17"/>
      <c r="I69" s="19"/>
      <c r="J69" s="19"/>
      <c r="K69" s="27"/>
      <c r="L69" s="27"/>
      <c r="M69" s="27"/>
      <c r="N69" s="28"/>
    </row>
    <row r="70" spans="1:14" x14ac:dyDescent="0.3">
      <c r="I70" s="19"/>
      <c r="J70" s="19"/>
      <c r="K70" s="27"/>
      <c r="L70" s="27"/>
      <c r="M70" s="27"/>
      <c r="N70" s="28"/>
    </row>
    <row r="71" spans="1:14" x14ac:dyDescent="0.3">
      <c r="I71" s="19"/>
      <c r="J71" s="19"/>
      <c r="K71" s="27"/>
      <c r="L71" s="27"/>
      <c r="M71" s="27"/>
      <c r="N71" s="28"/>
    </row>
    <row r="72" spans="1:14" x14ac:dyDescent="0.3">
      <c r="I72" s="19"/>
      <c r="J72" s="19"/>
      <c r="K72" s="27"/>
      <c r="L72" s="27"/>
      <c r="M72" s="27"/>
      <c r="N72" s="28"/>
    </row>
    <row r="73" spans="1:14" x14ac:dyDescent="0.3">
      <c r="A73" s="8" t="s">
        <v>10</v>
      </c>
      <c r="B73" s="8"/>
      <c r="C73" s="7">
        <f>AVERAGE(C2:C68)</f>
        <v>0.53815049244612001</v>
      </c>
      <c r="D73" s="7">
        <f>AVERAGE(D2:D68)</f>
        <v>5.6560427898571818E-2</v>
      </c>
      <c r="E73" s="7">
        <f>AVERAGE(E2:E68)</f>
        <v>0.56185465755662645</v>
      </c>
      <c r="F73" s="7">
        <f>AVERAGE(F2:F68)</f>
        <v>0.53567313198495492</v>
      </c>
      <c r="I73" s="8" t="s">
        <v>10</v>
      </c>
      <c r="J73" s="8"/>
      <c r="K73" s="7">
        <f>AVERAGE(K2:K68)</f>
        <v>0.53953143031124107</v>
      </c>
      <c r="L73" s="7">
        <f>AVERAGE(L2:L68)</f>
        <v>5.1617118153633623E-2</v>
      </c>
      <c r="M73" s="7">
        <f>AVERAGE(M2:M68)</f>
        <v>0.55643003095454457</v>
      </c>
      <c r="N73" s="7">
        <f>AVERAGE(N2:N68)</f>
        <v>0.52631459513241829</v>
      </c>
    </row>
    <row r="74" spans="1:14" x14ac:dyDescent="0.3">
      <c r="A74" s="8" t="s">
        <v>11</v>
      </c>
      <c r="B74" s="8"/>
      <c r="C74" s="7">
        <f>STDEV(C2:C68)</f>
        <v>2.6809701361873921E-2</v>
      </c>
      <c r="D74" s="7">
        <f>STDEV(D2:D68)</f>
        <v>4.7926902141402161E-2</v>
      </c>
      <c r="E74" s="7">
        <f>STDEV(E2:E68)</f>
        <v>5.232141150272121E-2</v>
      </c>
      <c r="F74" s="7">
        <f>STDEV(F2:F68)</f>
        <v>2.8112028217483639E-2</v>
      </c>
      <c r="I74" s="8" t="s">
        <v>11</v>
      </c>
      <c r="J74" s="8"/>
      <c r="K74" s="7">
        <f>STDEV(K2:K68)</f>
        <v>3.0879267130633554E-2</v>
      </c>
      <c r="L74" s="7">
        <f>STDEV(L2:L68)</f>
        <v>4.3862200678147133E-2</v>
      </c>
      <c r="M74" s="7">
        <f>STDEV(M2:M68)</f>
        <v>4.2171908244581766E-2</v>
      </c>
      <c r="N74" s="7">
        <f>STDEV(N2:N68)</f>
        <v>2.1315447415743215E-2</v>
      </c>
    </row>
    <row r="75" spans="1:14" x14ac:dyDescent="0.3">
      <c r="A75" s="8" t="s">
        <v>12</v>
      </c>
      <c r="B75" s="8"/>
      <c r="C75" s="3">
        <f>COUNT(C2:C68)</f>
        <v>67</v>
      </c>
      <c r="D75" s="3">
        <f>COUNT(D2:D68)</f>
        <v>67</v>
      </c>
      <c r="E75" s="3">
        <f>COUNT(E2:E68)</f>
        <v>67</v>
      </c>
      <c r="F75" s="3">
        <f>COUNT(F2:F68)</f>
        <v>67</v>
      </c>
      <c r="I75" s="8" t="s">
        <v>12</v>
      </c>
      <c r="J75" s="8"/>
      <c r="K75" s="3">
        <f>COUNT(K2:K68)</f>
        <v>38</v>
      </c>
      <c r="L75" s="3">
        <f>COUNT(L2:L68)</f>
        <v>38</v>
      </c>
      <c r="M75" s="3">
        <f>COUNT(M2:M68)</f>
        <v>38</v>
      </c>
      <c r="N75" s="3">
        <f>COUNT(N2:N68)</f>
        <v>38</v>
      </c>
    </row>
    <row r="76" spans="1:14" x14ac:dyDescent="0.3">
      <c r="A76" s="8" t="s">
        <v>13</v>
      </c>
      <c r="B76" s="8"/>
      <c r="C76" s="3">
        <f>COUNTIF(C2:C68, "&gt;0.632")</f>
        <v>1</v>
      </c>
      <c r="D76" s="3">
        <f>COUNTIF(D2:D68,"&gt;0.189")</f>
        <v>1</v>
      </c>
      <c r="E76" s="3">
        <f>COUNTIF(E2:E68, "&gt;0.678")</f>
        <v>2</v>
      </c>
      <c r="F76" s="3">
        <f>COUNTIF(F2:F68, "&gt;0.603")</f>
        <v>2</v>
      </c>
      <c r="I76" s="8" t="s">
        <v>13</v>
      </c>
      <c r="J76" s="8"/>
      <c r="K76" s="3">
        <f>COUNTIF(K2:K68, "&gt;0.632")</f>
        <v>0</v>
      </c>
      <c r="L76" s="3">
        <f>COUNTIF(L2:L68,"&gt;0.189")</f>
        <v>0</v>
      </c>
      <c r="M76" s="3">
        <f>COUNTIF(M2:M68, "&gt;0.678")</f>
        <v>0</v>
      </c>
      <c r="N76" s="3">
        <f>COUNTIF(N2:N68, "&gt;0.603")</f>
        <v>0</v>
      </c>
    </row>
    <row r="77" spans="1:14" x14ac:dyDescent="0.3">
      <c r="A77" s="5"/>
      <c r="B77" s="14"/>
      <c r="C77" s="6"/>
      <c r="D77" s="6"/>
      <c r="E77" s="6"/>
      <c r="F77" s="17"/>
      <c r="I77" s="19"/>
      <c r="J77" s="19"/>
      <c r="K77" s="27"/>
      <c r="L77" s="27"/>
      <c r="M77" s="27"/>
      <c r="N77" s="28"/>
    </row>
    <row r="78" spans="1:14" x14ac:dyDescent="0.3">
      <c r="A78" s="5"/>
      <c r="B78" s="14"/>
      <c r="C78" s="6"/>
      <c r="D78" s="6"/>
      <c r="E78" s="6"/>
      <c r="F78" s="17"/>
      <c r="I78" s="19"/>
      <c r="J78" s="19"/>
      <c r="K78" s="27"/>
      <c r="L78" s="27"/>
      <c r="M78" s="27"/>
      <c r="N78" s="28"/>
    </row>
    <row r="79" spans="1:14" x14ac:dyDescent="0.3">
      <c r="A79" s="5"/>
      <c r="B79" s="14"/>
      <c r="C79" s="6"/>
      <c r="D79" s="6"/>
      <c r="E79" s="6"/>
      <c r="F79" s="17"/>
      <c r="I79" s="19"/>
      <c r="J79" s="19"/>
      <c r="K79" s="27"/>
      <c r="L79" s="27"/>
      <c r="M79" s="27"/>
      <c r="N79" s="28"/>
    </row>
    <row r="80" spans="1:14" x14ac:dyDescent="0.3">
      <c r="A80" s="5"/>
      <c r="B80" s="14"/>
      <c r="C80" s="6"/>
      <c r="D80" s="6"/>
      <c r="E80" s="6"/>
      <c r="F80" s="17"/>
      <c r="I80" s="19"/>
      <c r="J80" s="19"/>
      <c r="K80" s="23"/>
      <c r="L80" s="23"/>
      <c r="M80" s="23"/>
      <c r="N80" s="17"/>
    </row>
    <row r="81" spans="1:14" x14ac:dyDescent="0.3">
      <c r="A81" s="3"/>
      <c r="B81" s="12"/>
      <c r="C81" s="4"/>
      <c r="D81" s="4"/>
      <c r="E81" s="4"/>
      <c r="F81" s="4"/>
      <c r="I81" s="19"/>
      <c r="J81" s="19"/>
      <c r="K81" s="23"/>
      <c r="L81" s="23"/>
      <c r="M81" s="23"/>
      <c r="N81" s="17"/>
    </row>
    <row r="82" spans="1:14" x14ac:dyDescent="0.3">
      <c r="A82" s="3"/>
      <c r="B82" s="12"/>
      <c r="C82" s="4"/>
      <c r="D82" s="4"/>
      <c r="E82" s="4"/>
      <c r="F82" s="4"/>
      <c r="I82" s="19"/>
      <c r="J82" s="19"/>
      <c r="K82" s="23"/>
      <c r="L82" s="23"/>
      <c r="M82" s="23"/>
      <c r="N82" s="17"/>
    </row>
    <row r="83" spans="1:14" x14ac:dyDescent="0.3">
      <c r="A83" s="3"/>
      <c r="B83" s="12"/>
      <c r="C83" s="4"/>
      <c r="D83" s="4"/>
      <c r="E83" s="4"/>
      <c r="F83" s="4"/>
      <c r="I83" s="19"/>
      <c r="J83" s="19"/>
      <c r="K83" s="23"/>
      <c r="L83" s="23"/>
      <c r="M83" s="23"/>
      <c r="N83" s="17"/>
    </row>
    <row r="84" spans="1:14" x14ac:dyDescent="0.3">
      <c r="A84" s="3"/>
      <c r="B84" s="12"/>
      <c r="C84" s="4"/>
      <c r="D84" s="4"/>
      <c r="E84" s="4"/>
      <c r="F84" s="4"/>
      <c r="I84" s="19"/>
      <c r="J84" s="19"/>
      <c r="K84" s="23"/>
      <c r="L84" s="23"/>
      <c r="M84" s="23"/>
      <c r="N84" s="17"/>
    </row>
    <row r="85" spans="1:14" x14ac:dyDescent="0.3">
      <c r="A85" s="3"/>
      <c r="B85" s="12"/>
      <c r="C85" s="4"/>
      <c r="D85" s="4"/>
      <c r="E85" s="4"/>
      <c r="F85" s="4"/>
      <c r="I85" s="19"/>
      <c r="J85" s="19"/>
      <c r="K85" s="23"/>
      <c r="L85" s="23"/>
      <c r="M85" s="23"/>
      <c r="N85" s="17"/>
    </row>
    <row r="86" spans="1:14" x14ac:dyDescent="0.3">
      <c r="I86" s="19"/>
      <c r="J86" s="19"/>
      <c r="K86" s="23"/>
      <c r="L86" s="23"/>
      <c r="M86" s="23"/>
      <c r="N86" s="17"/>
    </row>
    <row r="87" spans="1:14" x14ac:dyDescent="0.3">
      <c r="I87" s="19"/>
      <c r="J87" s="19"/>
      <c r="K87" s="23"/>
      <c r="L87" s="23"/>
      <c r="M87" s="23"/>
      <c r="N87" s="17"/>
    </row>
    <row r="88" spans="1:14" x14ac:dyDescent="0.3">
      <c r="I88" s="19"/>
      <c r="J88" s="19"/>
      <c r="K88" s="23"/>
      <c r="L88" s="23"/>
      <c r="M88" s="23"/>
      <c r="N88" s="17"/>
    </row>
    <row r="89" spans="1:14" x14ac:dyDescent="0.3">
      <c r="I89" s="19"/>
      <c r="J89" s="19"/>
      <c r="K89" s="23"/>
      <c r="L89" s="23"/>
      <c r="M89" s="23"/>
      <c r="N89" s="17"/>
    </row>
    <row r="90" spans="1:14" x14ac:dyDescent="0.3">
      <c r="A90" s="3"/>
      <c r="B90" s="12"/>
      <c r="C90" s="4"/>
      <c r="D90" s="4"/>
      <c r="E90" s="4"/>
      <c r="F90" s="4"/>
      <c r="I90" s="19"/>
      <c r="J90" s="19"/>
      <c r="K90" s="23"/>
      <c r="L90" s="23"/>
      <c r="M90" s="23"/>
      <c r="N90" s="17"/>
    </row>
    <row r="91" spans="1:14" x14ac:dyDescent="0.3">
      <c r="A91" s="3"/>
      <c r="B91" s="12"/>
      <c r="C91" s="4"/>
      <c r="D91" s="4"/>
      <c r="E91" s="4"/>
      <c r="F91" s="4"/>
      <c r="I91" s="19"/>
      <c r="J91" s="19"/>
      <c r="K91" s="23"/>
      <c r="L91" s="23"/>
      <c r="M91" s="23"/>
      <c r="N91" s="17"/>
    </row>
    <row r="92" spans="1:14" x14ac:dyDescent="0.3">
      <c r="A92" s="3"/>
      <c r="B92" s="12"/>
      <c r="C92" s="4"/>
      <c r="D92" s="4"/>
      <c r="E92" s="4"/>
      <c r="F92" s="4"/>
      <c r="I92" s="19"/>
      <c r="J92" s="19"/>
      <c r="K92" s="23"/>
      <c r="L92" s="23"/>
      <c r="M92" s="23"/>
      <c r="N92" s="17"/>
    </row>
    <row r="93" spans="1:14" x14ac:dyDescent="0.3">
      <c r="A93" s="3"/>
      <c r="B93" s="12"/>
      <c r="C93" s="4"/>
      <c r="D93" s="4"/>
      <c r="E93" s="4"/>
      <c r="F93" s="4"/>
      <c r="I93" s="19"/>
      <c r="J93" s="19"/>
      <c r="K93" s="23"/>
      <c r="L93" s="23"/>
      <c r="M93" s="23"/>
      <c r="N93" s="17"/>
    </row>
    <row r="94" spans="1:14" x14ac:dyDescent="0.3">
      <c r="A94" s="3"/>
      <c r="B94" s="12"/>
      <c r="C94" s="4"/>
      <c r="D94" s="4"/>
      <c r="E94" s="4"/>
      <c r="F94" s="4"/>
      <c r="I94" s="19"/>
      <c r="J94" s="19"/>
      <c r="K94" s="23"/>
      <c r="L94" s="23"/>
      <c r="M94" s="23"/>
      <c r="N94" s="17"/>
    </row>
    <row r="95" spans="1:14" x14ac:dyDescent="0.3">
      <c r="A95" s="3"/>
      <c r="B95" s="12"/>
      <c r="C95" s="4"/>
      <c r="D95" s="4"/>
      <c r="E95" s="4"/>
      <c r="F95" s="4"/>
      <c r="I95" s="19"/>
      <c r="J95" s="19"/>
      <c r="K95" s="23"/>
      <c r="L95" s="23"/>
      <c r="M95" s="23"/>
      <c r="N95" s="17"/>
    </row>
    <row r="96" spans="1:14" x14ac:dyDescent="0.3">
      <c r="A96" s="3"/>
      <c r="B96" s="12"/>
      <c r="C96" s="4"/>
      <c r="D96" s="4"/>
      <c r="E96" s="4"/>
      <c r="F96" s="4"/>
      <c r="I96" s="19"/>
      <c r="J96" s="19"/>
      <c r="K96" s="23"/>
      <c r="L96" s="23"/>
      <c r="M96" s="23"/>
      <c r="N96" s="17"/>
    </row>
    <row r="97" spans="1:14" x14ac:dyDescent="0.3">
      <c r="A97" s="3"/>
      <c r="B97" s="12"/>
      <c r="C97" s="4"/>
      <c r="D97" s="4"/>
      <c r="E97" s="4"/>
      <c r="F97" s="4"/>
      <c r="I97" s="19"/>
      <c r="J97" s="19"/>
      <c r="K97" s="23"/>
      <c r="L97" s="23"/>
      <c r="M97" s="23"/>
      <c r="N97" s="17"/>
    </row>
    <row r="98" spans="1:14" x14ac:dyDescent="0.3">
      <c r="A98" s="3"/>
      <c r="B98" s="12"/>
      <c r="C98" s="4"/>
      <c r="D98" s="4"/>
      <c r="E98" s="4"/>
      <c r="F98" s="4"/>
      <c r="I98" s="19"/>
      <c r="J98" s="19"/>
      <c r="K98" s="23"/>
      <c r="L98" s="23"/>
      <c r="M98" s="23"/>
      <c r="N98" s="17"/>
    </row>
    <row r="99" spans="1:14" x14ac:dyDescent="0.3">
      <c r="A99" s="3"/>
      <c r="B99" s="12"/>
      <c r="C99" s="4"/>
      <c r="D99" s="4"/>
      <c r="E99" s="4"/>
      <c r="F99" s="4"/>
      <c r="I99" s="19"/>
      <c r="J99" s="19"/>
      <c r="K99" s="23"/>
      <c r="L99" s="23"/>
      <c r="M99" s="23"/>
      <c r="N99" s="17"/>
    </row>
    <row r="100" spans="1:14" x14ac:dyDescent="0.3">
      <c r="A100" s="3"/>
      <c r="B100" s="12"/>
      <c r="C100" s="4"/>
      <c r="D100" s="4"/>
      <c r="E100" s="4"/>
      <c r="F100" s="4"/>
      <c r="I100" s="19"/>
      <c r="J100" s="19"/>
      <c r="K100" s="23"/>
      <c r="L100" s="23"/>
      <c r="M100" s="23"/>
      <c r="N100" s="17"/>
    </row>
    <row r="101" spans="1:14" x14ac:dyDescent="0.3">
      <c r="A101" s="3"/>
      <c r="B101" s="12"/>
      <c r="C101" s="4"/>
      <c r="D101" s="4"/>
      <c r="E101" s="4"/>
      <c r="F101" s="4"/>
      <c r="I101" s="19"/>
      <c r="J101" s="19"/>
      <c r="K101" s="23"/>
      <c r="L101" s="23"/>
      <c r="M101" s="23"/>
      <c r="N101" s="17"/>
    </row>
    <row r="102" spans="1:14" x14ac:dyDescent="0.3">
      <c r="A102" s="3"/>
      <c r="B102" s="12"/>
      <c r="C102" s="4"/>
      <c r="D102" s="4"/>
      <c r="E102" s="4"/>
      <c r="F102" s="4"/>
      <c r="I102" s="19"/>
      <c r="J102" s="19"/>
      <c r="K102" s="23"/>
      <c r="L102" s="23"/>
      <c r="M102" s="23"/>
      <c r="N102" s="17"/>
    </row>
    <row r="103" spans="1:14" x14ac:dyDescent="0.3">
      <c r="A103" s="3"/>
      <c r="B103" s="12"/>
      <c r="C103" s="4"/>
      <c r="D103" s="4"/>
      <c r="E103" s="4"/>
      <c r="F103" s="4"/>
      <c r="I103" s="19"/>
      <c r="J103" s="19"/>
      <c r="K103" s="23"/>
      <c r="L103" s="23"/>
      <c r="M103" s="23"/>
      <c r="N103" s="17"/>
    </row>
    <row r="104" spans="1:14" x14ac:dyDescent="0.3">
      <c r="I104" s="19"/>
      <c r="J104" s="19"/>
      <c r="K104" s="23"/>
      <c r="L104" s="23"/>
      <c r="M104" s="23"/>
      <c r="N104" s="17"/>
    </row>
    <row r="105" spans="1:14" x14ac:dyDescent="0.3">
      <c r="I105" s="19"/>
      <c r="J105" s="19"/>
      <c r="K105" s="23"/>
      <c r="L105" s="23"/>
      <c r="M105" s="23"/>
      <c r="N105" s="17"/>
    </row>
    <row r="106" spans="1:14" x14ac:dyDescent="0.3">
      <c r="I106" s="19"/>
      <c r="J106" s="19"/>
      <c r="K106" s="23"/>
      <c r="L106" s="23"/>
      <c r="M106" s="23"/>
      <c r="N106" s="17"/>
    </row>
    <row r="107" spans="1:14" x14ac:dyDescent="0.3">
      <c r="I107" s="19"/>
      <c r="J107" s="19"/>
      <c r="K107" s="23"/>
      <c r="L107" s="23"/>
      <c r="M107" s="23"/>
      <c r="N107" s="17"/>
    </row>
    <row r="108" spans="1:14" x14ac:dyDescent="0.3">
      <c r="A108" s="3"/>
      <c r="B108" s="12"/>
      <c r="C108" s="4"/>
      <c r="D108" s="4"/>
      <c r="E108" s="4"/>
      <c r="F108" s="4"/>
      <c r="I108" s="19"/>
      <c r="J108" s="19"/>
      <c r="K108" s="23"/>
      <c r="L108" s="23"/>
      <c r="M108" s="23"/>
      <c r="N108" s="17"/>
    </row>
    <row r="109" spans="1:14" x14ac:dyDescent="0.3">
      <c r="A109" s="3"/>
      <c r="B109" s="12"/>
      <c r="C109" s="4"/>
      <c r="D109" s="4"/>
      <c r="E109" s="4"/>
      <c r="F109" s="4"/>
      <c r="I109" s="19"/>
      <c r="J109" s="19"/>
      <c r="K109" s="23"/>
      <c r="L109" s="23"/>
      <c r="M109" s="23"/>
      <c r="N109" s="17"/>
    </row>
    <row r="110" spans="1:14" x14ac:dyDescent="0.3">
      <c r="A110" s="3"/>
      <c r="B110" s="12"/>
      <c r="C110" s="4"/>
      <c r="D110" s="4"/>
      <c r="E110" s="4"/>
      <c r="F110" s="4"/>
      <c r="I110" s="19"/>
      <c r="J110" s="19"/>
      <c r="K110" s="23"/>
      <c r="L110" s="23"/>
      <c r="M110" s="23"/>
      <c r="N110" s="17"/>
    </row>
    <row r="111" spans="1:14" x14ac:dyDescent="0.3">
      <c r="A111" s="3"/>
      <c r="B111" s="12"/>
      <c r="C111" s="4"/>
      <c r="D111" s="4"/>
      <c r="E111" s="4"/>
      <c r="F111" s="4"/>
      <c r="I111" s="19"/>
      <c r="J111" s="19"/>
      <c r="K111" s="23"/>
      <c r="L111" s="23"/>
      <c r="M111" s="23"/>
      <c r="N111" s="17"/>
    </row>
    <row r="112" spans="1:14" x14ac:dyDescent="0.3">
      <c r="A112" s="3"/>
      <c r="B112" s="12"/>
      <c r="C112" s="4"/>
      <c r="D112" s="4"/>
      <c r="E112" s="4"/>
      <c r="F112" s="4"/>
      <c r="I112" s="19"/>
      <c r="J112" s="19"/>
      <c r="K112" s="23"/>
      <c r="L112" s="23"/>
      <c r="M112" s="23"/>
      <c r="N112" s="17"/>
    </row>
    <row r="113" spans="1:14" x14ac:dyDescent="0.3">
      <c r="A113" s="3"/>
      <c r="B113" s="12"/>
      <c r="C113" s="4"/>
      <c r="D113" s="4"/>
      <c r="E113" s="4"/>
      <c r="F113" s="4"/>
      <c r="I113" s="19"/>
      <c r="J113" s="19"/>
      <c r="K113" s="23"/>
      <c r="L113" s="23"/>
      <c r="M113" s="23"/>
      <c r="N113" s="17"/>
    </row>
    <row r="114" spans="1:14" x14ac:dyDescent="0.3">
      <c r="A114" s="3"/>
      <c r="B114" s="12"/>
      <c r="C114" s="4"/>
      <c r="D114" s="4"/>
      <c r="E114" s="4"/>
      <c r="F114" s="4"/>
      <c r="I114" s="19"/>
      <c r="J114" s="19"/>
      <c r="K114" s="23"/>
      <c r="L114" s="23"/>
      <c r="M114" s="23"/>
      <c r="N114" s="17"/>
    </row>
    <row r="115" spans="1:14" x14ac:dyDescent="0.3">
      <c r="A115" s="3"/>
      <c r="B115" s="12"/>
      <c r="C115" s="4"/>
      <c r="D115" s="4"/>
      <c r="E115" s="4"/>
      <c r="F115" s="4"/>
      <c r="I115" s="19"/>
      <c r="J115" s="19"/>
      <c r="K115" s="23"/>
      <c r="L115" s="23"/>
      <c r="M115" s="23"/>
      <c r="N115" s="17"/>
    </row>
    <row r="116" spans="1:14" x14ac:dyDescent="0.3">
      <c r="A116" s="3"/>
      <c r="B116" s="12"/>
      <c r="C116" s="4"/>
      <c r="D116" s="4"/>
      <c r="E116" s="4"/>
      <c r="F116" s="4"/>
      <c r="I116" s="19"/>
      <c r="J116" s="19"/>
      <c r="K116" s="23"/>
      <c r="L116" s="23"/>
      <c r="M116" s="23"/>
      <c r="N116" s="17"/>
    </row>
    <row r="117" spans="1:14" x14ac:dyDescent="0.3">
      <c r="A117" s="3"/>
      <c r="B117" s="12"/>
      <c r="C117" s="4"/>
      <c r="D117" s="4"/>
      <c r="E117" s="4"/>
      <c r="F117" s="4"/>
      <c r="I117" s="19"/>
      <c r="J117" s="19"/>
      <c r="K117" s="23"/>
      <c r="L117" s="23"/>
      <c r="M117" s="23"/>
      <c r="N117" s="17"/>
    </row>
    <row r="118" spans="1:14" x14ac:dyDescent="0.3">
      <c r="A118" s="3"/>
      <c r="B118" s="12"/>
      <c r="C118" s="4"/>
      <c r="D118" s="4"/>
      <c r="E118" s="4"/>
      <c r="F118" s="4"/>
      <c r="I118" s="19"/>
      <c r="J118" s="19"/>
      <c r="K118" s="23"/>
      <c r="L118" s="23"/>
      <c r="M118" s="23"/>
      <c r="N118" s="17"/>
    </row>
    <row r="119" spans="1:14" x14ac:dyDescent="0.3">
      <c r="A119" s="3"/>
      <c r="B119" s="12"/>
      <c r="C119" s="4"/>
      <c r="D119" s="4"/>
      <c r="E119" s="4"/>
      <c r="F119" s="4"/>
      <c r="I119" s="19"/>
      <c r="J119" s="19"/>
      <c r="K119" s="23"/>
      <c r="L119" s="23"/>
      <c r="M119" s="23"/>
      <c r="N119" s="17"/>
    </row>
    <row r="120" spans="1:14" x14ac:dyDescent="0.3">
      <c r="A120" s="3"/>
      <c r="B120" s="12"/>
      <c r="C120" s="4"/>
      <c r="D120" s="4"/>
      <c r="E120" s="4"/>
      <c r="F120" s="4"/>
      <c r="I120" s="19"/>
      <c r="J120" s="19"/>
      <c r="K120" s="23"/>
      <c r="L120" s="23"/>
      <c r="M120" s="23"/>
      <c r="N120" s="17"/>
    </row>
    <row r="121" spans="1:14" x14ac:dyDescent="0.3">
      <c r="A121" s="3"/>
      <c r="B121" s="12"/>
      <c r="C121" s="4"/>
      <c r="D121" s="4"/>
      <c r="E121" s="4"/>
      <c r="F121" s="4"/>
      <c r="I121" s="19"/>
      <c r="J121" s="19"/>
      <c r="K121" s="23"/>
      <c r="L121" s="23"/>
      <c r="M121" s="23"/>
      <c r="N121" s="17"/>
    </row>
    <row r="122" spans="1:14" x14ac:dyDescent="0.3">
      <c r="A122" s="3"/>
      <c r="B122" s="12"/>
      <c r="C122" s="4"/>
      <c r="D122" s="4"/>
      <c r="E122" s="4"/>
      <c r="F122" s="4"/>
      <c r="I122" s="19"/>
      <c r="J122" s="19"/>
      <c r="K122" s="23"/>
      <c r="L122" s="23"/>
      <c r="M122" s="23"/>
      <c r="N122" s="17"/>
    </row>
    <row r="123" spans="1:14" x14ac:dyDescent="0.3">
      <c r="A123" s="3"/>
      <c r="B123" s="12"/>
      <c r="C123" s="4"/>
      <c r="D123" s="4"/>
      <c r="E123" s="4"/>
      <c r="F123" s="4"/>
      <c r="I123" s="19"/>
      <c r="J123" s="19"/>
      <c r="K123" s="23"/>
      <c r="L123" s="23"/>
      <c r="M123" s="23"/>
      <c r="N123" s="17"/>
    </row>
    <row r="124" spans="1:14" x14ac:dyDescent="0.3">
      <c r="I124" s="19"/>
      <c r="J124" s="19"/>
      <c r="K124" s="23"/>
      <c r="L124" s="23"/>
      <c r="M124" s="23"/>
      <c r="N124" s="17"/>
    </row>
    <row r="125" spans="1:14" x14ac:dyDescent="0.3">
      <c r="I125" s="19"/>
      <c r="J125" s="19"/>
      <c r="K125" s="23"/>
      <c r="L125" s="23"/>
      <c r="M125" s="23"/>
      <c r="N125" s="17"/>
    </row>
    <row r="126" spans="1:14" x14ac:dyDescent="0.3">
      <c r="I126" s="19"/>
      <c r="J126" s="19"/>
      <c r="K126" s="23"/>
      <c r="L126" s="23"/>
      <c r="M126" s="23"/>
      <c r="N126" s="17"/>
    </row>
    <row r="127" spans="1:14" x14ac:dyDescent="0.3">
      <c r="I127" s="19"/>
      <c r="J127" s="19"/>
      <c r="K127" s="23"/>
      <c r="L127" s="23"/>
      <c r="M127" s="23"/>
      <c r="N127" s="17"/>
    </row>
    <row r="128" spans="1:14" x14ac:dyDescent="0.3">
      <c r="A128" s="3"/>
      <c r="B128" s="12"/>
      <c r="C128" s="7"/>
      <c r="D128" s="7"/>
      <c r="E128" s="7"/>
      <c r="F128" s="7"/>
      <c r="I128" s="19"/>
      <c r="J128" s="19"/>
      <c r="K128" s="23"/>
      <c r="L128" s="23"/>
      <c r="M128" s="23"/>
      <c r="N128" s="17"/>
    </row>
    <row r="129" spans="1:14" x14ac:dyDescent="0.3">
      <c r="A129" s="3"/>
      <c r="B129" s="15"/>
      <c r="I129" s="19"/>
      <c r="J129" s="19"/>
      <c r="K129" s="17"/>
      <c r="L129" s="17"/>
      <c r="M129" s="17"/>
      <c r="N129" s="17"/>
    </row>
    <row r="130" spans="1:14" x14ac:dyDescent="0.3">
      <c r="A130" s="3"/>
      <c r="B130" s="15"/>
      <c r="I130" s="19"/>
      <c r="J130" s="19"/>
      <c r="K130" s="27"/>
      <c r="L130" s="27"/>
      <c r="M130" s="27"/>
      <c r="N130" s="28"/>
    </row>
    <row r="131" spans="1:14" x14ac:dyDescent="0.3">
      <c r="A131" s="3"/>
      <c r="B131" s="15"/>
      <c r="I131" s="19"/>
      <c r="J131" s="19"/>
      <c r="K131" s="27"/>
      <c r="L131" s="27"/>
      <c r="M131" s="27"/>
      <c r="N131" s="28"/>
    </row>
    <row r="132" spans="1:14" x14ac:dyDescent="0.3">
      <c r="A132" s="3"/>
      <c r="B132" s="15"/>
      <c r="I132" s="20"/>
      <c r="J132" s="20"/>
      <c r="K132" s="31"/>
      <c r="L132" s="31"/>
      <c r="M132" s="31"/>
      <c r="N132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367F-9D20-4E4D-966B-95C8F6AF784F}">
  <dimension ref="A1:P257"/>
  <sheetViews>
    <sheetView workbookViewId="0"/>
  </sheetViews>
  <sheetFormatPr baseColWidth="10" defaultRowHeight="24" x14ac:dyDescent="0.3"/>
  <cols>
    <col min="5" max="5" width="13.6640625" bestFit="1" customWidth="1"/>
    <col min="6" max="6" width="13.109375" bestFit="1" customWidth="1"/>
  </cols>
  <sheetData>
    <row r="1" spans="1:16" ht="25" thickBot="1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J1" s="1" t="s">
        <v>0</v>
      </c>
      <c r="K1" s="1" t="s">
        <v>1</v>
      </c>
      <c r="L1" s="1" t="s">
        <v>2</v>
      </c>
      <c r="M1" s="2" t="s">
        <v>3</v>
      </c>
      <c r="N1" s="2" t="s">
        <v>4</v>
      </c>
      <c r="O1" s="2" t="s">
        <v>5</v>
      </c>
      <c r="P1" s="2" t="s">
        <v>6</v>
      </c>
    </row>
    <row r="2" spans="1:16" ht="25" thickTop="1" x14ac:dyDescent="0.3">
      <c r="A2" s="3" t="s">
        <v>7</v>
      </c>
      <c r="B2" s="12">
        <v>11</v>
      </c>
      <c r="C2" s="3" t="s">
        <v>8</v>
      </c>
      <c r="D2" s="4">
        <v>0.54838709677419351</v>
      </c>
      <c r="E2" s="4">
        <v>3.2258064516129004E-2</v>
      </c>
      <c r="F2" s="4">
        <f t="shared" ref="F2:F33" si="0">IF(D2&lt;0.5,(ABS(1-D2)),D2)</f>
        <v>0.54838709677419351</v>
      </c>
      <c r="G2" s="17">
        <v>0.51515151515151514</v>
      </c>
      <c r="J2" s="32" t="s">
        <v>19</v>
      </c>
      <c r="K2" s="19">
        <v>11</v>
      </c>
      <c r="L2" s="12" t="s">
        <v>8</v>
      </c>
      <c r="M2" s="23">
        <v>0.51351351351351349</v>
      </c>
      <c r="N2" s="23">
        <v>0.27027027027027029</v>
      </c>
      <c r="O2" s="23">
        <f t="shared" ref="O2:O33" si="1">IF(M2&lt;0.5,(ABS(1-M2)),M2)</f>
        <v>0.51351351351351349</v>
      </c>
      <c r="P2" s="17">
        <v>0.55555555555555558</v>
      </c>
    </row>
    <row r="3" spans="1:16" x14ac:dyDescent="0.3">
      <c r="A3" s="5" t="s">
        <v>7</v>
      </c>
      <c r="B3" s="14">
        <v>11</v>
      </c>
      <c r="C3" s="5" t="s">
        <v>8</v>
      </c>
      <c r="D3" s="6">
        <v>0.65625</v>
      </c>
      <c r="E3" s="6">
        <v>9.375E-2</v>
      </c>
      <c r="F3" s="6">
        <f t="shared" si="0"/>
        <v>0.65625</v>
      </c>
      <c r="G3" s="17">
        <v>0.56666666666666665</v>
      </c>
      <c r="J3" s="32" t="s">
        <v>19</v>
      </c>
      <c r="K3" s="19">
        <v>11</v>
      </c>
      <c r="L3" s="26" t="s">
        <v>8</v>
      </c>
      <c r="M3" s="27">
        <v>0.52500000000000002</v>
      </c>
      <c r="N3" s="27">
        <v>0.35</v>
      </c>
      <c r="O3" s="27">
        <f t="shared" si="1"/>
        <v>0.52500000000000002</v>
      </c>
      <c r="P3" s="28">
        <v>0.5</v>
      </c>
    </row>
    <row r="4" spans="1:16" x14ac:dyDescent="0.3">
      <c r="A4" s="5" t="s">
        <v>7</v>
      </c>
      <c r="B4" s="14">
        <v>11</v>
      </c>
      <c r="C4" s="5" t="s">
        <v>8</v>
      </c>
      <c r="D4" s="6">
        <v>0.51351351351351349</v>
      </c>
      <c r="E4" s="6">
        <v>2.7027027027027029E-2</v>
      </c>
      <c r="F4" s="6">
        <f t="shared" si="0"/>
        <v>0.51351351351351349</v>
      </c>
      <c r="G4" s="17">
        <v>0.52777777777777779</v>
      </c>
      <c r="J4" s="32" t="s">
        <v>19</v>
      </c>
      <c r="K4" s="19">
        <v>11</v>
      </c>
      <c r="L4" s="26" t="s">
        <v>8</v>
      </c>
      <c r="M4" s="27">
        <v>0.5625</v>
      </c>
      <c r="N4" s="27">
        <v>0.28125</v>
      </c>
      <c r="O4" s="27">
        <f t="shared" si="1"/>
        <v>0.5625</v>
      </c>
      <c r="P4" s="28">
        <v>0.54054054054054057</v>
      </c>
    </row>
    <row r="5" spans="1:16" x14ac:dyDescent="0.3">
      <c r="A5" s="5" t="s">
        <v>7</v>
      </c>
      <c r="B5" s="14">
        <v>11</v>
      </c>
      <c r="C5" s="5" t="s">
        <v>8</v>
      </c>
      <c r="D5" s="6">
        <v>0.5</v>
      </c>
      <c r="E5" s="6">
        <v>0</v>
      </c>
      <c r="F5" s="6">
        <f t="shared" si="0"/>
        <v>0.5</v>
      </c>
      <c r="G5" s="17">
        <v>0.52941176470588236</v>
      </c>
      <c r="J5" s="32" t="s">
        <v>19</v>
      </c>
      <c r="K5" s="19">
        <v>11</v>
      </c>
      <c r="L5" s="26" t="s">
        <v>8</v>
      </c>
      <c r="M5" s="27">
        <v>0.5357142857142857</v>
      </c>
      <c r="N5" s="27">
        <v>0.14285714285714285</v>
      </c>
      <c r="O5" s="27">
        <f t="shared" si="1"/>
        <v>0.5357142857142857</v>
      </c>
      <c r="P5" s="28">
        <v>0.5</v>
      </c>
    </row>
    <row r="6" spans="1:16" x14ac:dyDescent="0.3">
      <c r="A6" s="5" t="s">
        <v>7</v>
      </c>
      <c r="B6" s="14">
        <v>11</v>
      </c>
      <c r="C6" s="5" t="s">
        <v>8</v>
      </c>
      <c r="D6" s="6">
        <v>0.58139534883720922</v>
      </c>
      <c r="E6" s="6">
        <v>0</v>
      </c>
      <c r="F6" s="6">
        <f t="shared" si="0"/>
        <v>0.58139534883720922</v>
      </c>
      <c r="G6" s="17">
        <v>0.51111111111111107</v>
      </c>
      <c r="J6" s="32" t="s">
        <v>19</v>
      </c>
      <c r="K6" s="19">
        <v>11</v>
      </c>
      <c r="L6" s="26" t="s">
        <v>8</v>
      </c>
      <c r="M6" s="27">
        <v>0.5</v>
      </c>
      <c r="N6" s="27">
        <v>0</v>
      </c>
      <c r="O6" s="27">
        <f t="shared" si="1"/>
        <v>0.5</v>
      </c>
      <c r="P6" s="28">
        <v>0.5</v>
      </c>
    </row>
    <row r="7" spans="1:16" x14ac:dyDescent="0.3">
      <c r="A7" s="5" t="s">
        <v>7</v>
      </c>
      <c r="B7" s="14">
        <v>11</v>
      </c>
      <c r="C7" s="5" t="s">
        <v>8</v>
      </c>
      <c r="D7" s="6">
        <v>0.51428571428571423</v>
      </c>
      <c r="E7" s="6">
        <v>0.17142857142857137</v>
      </c>
      <c r="F7" s="6">
        <f t="shared" si="0"/>
        <v>0.51428571428571423</v>
      </c>
      <c r="G7" s="17">
        <v>0.58333333333333326</v>
      </c>
      <c r="J7" s="32" t="s">
        <v>19</v>
      </c>
      <c r="K7" s="19">
        <v>11</v>
      </c>
      <c r="L7" s="26" t="s">
        <v>8</v>
      </c>
      <c r="M7" s="27">
        <v>0.51428571428571423</v>
      </c>
      <c r="N7" s="27">
        <v>0.22857142857142854</v>
      </c>
      <c r="O7" s="27">
        <f t="shared" si="1"/>
        <v>0.51428571428571423</v>
      </c>
      <c r="P7" s="28">
        <v>0.52777777777777779</v>
      </c>
    </row>
    <row r="8" spans="1:16" x14ac:dyDescent="0.3">
      <c r="A8" s="5" t="s">
        <v>7</v>
      </c>
      <c r="B8" s="14">
        <v>11</v>
      </c>
      <c r="C8" s="5" t="s">
        <v>8</v>
      </c>
      <c r="D8" s="6">
        <v>0.5</v>
      </c>
      <c r="E8" s="6">
        <v>9.375E-2</v>
      </c>
      <c r="F8" s="6">
        <f t="shared" si="0"/>
        <v>0.5</v>
      </c>
      <c r="G8" s="17">
        <v>0.51428571428571423</v>
      </c>
      <c r="J8" s="32" t="s">
        <v>19</v>
      </c>
      <c r="K8" s="19">
        <v>11</v>
      </c>
      <c r="L8" s="26" t="s">
        <v>8</v>
      </c>
      <c r="M8" s="27">
        <v>0.53846153846153844</v>
      </c>
      <c r="N8" s="27">
        <v>0.23076923076923073</v>
      </c>
      <c r="O8" s="27">
        <f t="shared" si="1"/>
        <v>0.53846153846153844</v>
      </c>
      <c r="P8" s="28">
        <v>0.5</v>
      </c>
    </row>
    <row r="9" spans="1:16" x14ac:dyDescent="0.3">
      <c r="A9" s="5" t="s">
        <v>7</v>
      </c>
      <c r="B9" s="14">
        <v>11</v>
      </c>
      <c r="C9" s="5" t="s">
        <v>8</v>
      </c>
      <c r="D9" s="6">
        <v>0.54545454545454541</v>
      </c>
      <c r="E9" s="6">
        <v>3.0303030303030276E-2</v>
      </c>
      <c r="F9" s="6">
        <f t="shared" si="0"/>
        <v>0.54545454545454541</v>
      </c>
      <c r="G9" s="17">
        <v>0.54285714285714293</v>
      </c>
      <c r="J9" s="32" t="s">
        <v>19</v>
      </c>
      <c r="K9" s="19">
        <v>11</v>
      </c>
      <c r="L9" s="26" t="s">
        <v>8</v>
      </c>
      <c r="M9" s="27">
        <v>0.51219512195121952</v>
      </c>
      <c r="N9" s="27">
        <v>0.21951219512195119</v>
      </c>
      <c r="O9" s="27">
        <f t="shared" si="1"/>
        <v>0.51219512195121952</v>
      </c>
      <c r="P9" s="28">
        <v>0.53658536585365857</v>
      </c>
    </row>
    <row r="10" spans="1:16" x14ac:dyDescent="0.3">
      <c r="A10" s="5" t="s">
        <v>7</v>
      </c>
      <c r="B10" s="14">
        <v>11</v>
      </c>
      <c r="C10" s="5" t="s">
        <v>8</v>
      </c>
      <c r="D10" s="6">
        <v>0.5161290322580645</v>
      </c>
      <c r="E10" s="6">
        <v>0.19354838709677424</v>
      </c>
      <c r="F10" s="6">
        <f t="shared" si="0"/>
        <v>0.5161290322580645</v>
      </c>
      <c r="G10" s="17">
        <v>0.51515151515151514</v>
      </c>
      <c r="J10" s="32" t="s">
        <v>19</v>
      </c>
      <c r="K10" s="19">
        <v>11</v>
      </c>
      <c r="L10" s="26" t="s">
        <v>8</v>
      </c>
      <c r="M10" s="27">
        <v>0.52941176470588236</v>
      </c>
      <c r="N10" s="27">
        <v>0.11764705882352944</v>
      </c>
      <c r="O10" s="27">
        <f t="shared" si="1"/>
        <v>0.52941176470588236</v>
      </c>
      <c r="P10" s="28">
        <v>0.55882352941176472</v>
      </c>
    </row>
    <row r="11" spans="1:16" x14ac:dyDescent="0.3">
      <c r="A11" s="5" t="s">
        <v>7</v>
      </c>
      <c r="B11" s="14">
        <v>11</v>
      </c>
      <c r="C11" s="5" t="s">
        <v>8</v>
      </c>
      <c r="D11" s="6">
        <v>0.53125</v>
      </c>
      <c r="E11" s="6">
        <v>0.1875</v>
      </c>
      <c r="F11" s="6">
        <f t="shared" si="0"/>
        <v>0.53125</v>
      </c>
      <c r="G11" s="17">
        <v>0.5</v>
      </c>
      <c r="J11" s="32" t="s">
        <v>19</v>
      </c>
      <c r="K11" s="19">
        <v>11</v>
      </c>
      <c r="L11" s="26" t="s">
        <v>8</v>
      </c>
      <c r="M11" s="27">
        <v>0.53846153846153844</v>
      </c>
      <c r="N11" s="27">
        <v>3.8461538461538436E-2</v>
      </c>
      <c r="O11" s="27">
        <f t="shared" si="1"/>
        <v>0.53846153846153844</v>
      </c>
      <c r="P11" s="28">
        <v>0.55172413793103448</v>
      </c>
    </row>
    <row r="12" spans="1:16" x14ac:dyDescent="0.3">
      <c r="A12" s="5" t="s">
        <v>7</v>
      </c>
      <c r="B12" s="14">
        <v>11</v>
      </c>
      <c r="C12" s="5" t="s">
        <v>8</v>
      </c>
      <c r="D12" s="6">
        <v>0.55882352941176472</v>
      </c>
      <c r="E12" s="6">
        <v>0.1470588235294118</v>
      </c>
      <c r="F12" s="6">
        <f t="shared" si="0"/>
        <v>0.55882352941176472</v>
      </c>
      <c r="G12" s="17">
        <v>0.54285714285714282</v>
      </c>
      <c r="J12" s="32" t="s">
        <v>19</v>
      </c>
      <c r="K12" s="19">
        <v>11</v>
      </c>
      <c r="L12" s="26" t="s">
        <v>8</v>
      </c>
      <c r="M12" s="27">
        <v>0.51851851851851849</v>
      </c>
      <c r="N12" s="27">
        <v>0</v>
      </c>
      <c r="O12" s="27">
        <f t="shared" si="1"/>
        <v>0.51851851851851849</v>
      </c>
      <c r="P12" s="28">
        <v>0.5</v>
      </c>
    </row>
    <row r="13" spans="1:16" x14ac:dyDescent="0.3">
      <c r="A13" s="5" t="s">
        <v>7</v>
      </c>
      <c r="B13" s="14">
        <v>11</v>
      </c>
      <c r="C13" s="5" t="s">
        <v>8</v>
      </c>
      <c r="D13" s="6">
        <v>0.53333333333333333</v>
      </c>
      <c r="E13" s="6">
        <v>6.6666666666666652E-2</v>
      </c>
      <c r="F13" s="6">
        <f t="shared" si="0"/>
        <v>0.53333333333333333</v>
      </c>
      <c r="G13" s="17">
        <v>0.51515151515151514</v>
      </c>
      <c r="J13" s="32" t="s">
        <v>19</v>
      </c>
      <c r="K13" s="19">
        <v>11</v>
      </c>
      <c r="L13" s="26" t="s">
        <v>8</v>
      </c>
      <c r="M13" s="27">
        <v>0.5185185185185186</v>
      </c>
      <c r="N13" s="27">
        <v>3.703703703703709E-2</v>
      </c>
      <c r="O13" s="27">
        <f t="shared" si="1"/>
        <v>0.5185185185185186</v>
      </c>
      <c r="P13" s="28">
        <v>0.5</v>
      </c>
    </row>
    <row r="14" spans="1:16" x14ac:dyDescent="0.3">
      <c r="A14" s="5" t="s">
        <v>7</v>
      </c>
      <c r="B14" s="14">
        <v>11</v>
      </c>
      <c r="C14" s="5" t="s">
        <v>8</v>
      </c>
      <c r="D14" s="6">
        <v>0.55882352941176472</v>
      </c>
      <c r="E14" s="6">
        <v>0</v>
      </c>
      <c r="F14" s="6">
        <f t="shared" si="0"/>
        <v>0.55882352941176472</v>
      </c>
      <c r="G14" s="17">
        <v>0.58333333333333337</v>
      </c>
      <c r="J14" s="32" t="s">
        <v>19</v>
      </c>
      <c r="K14" s="19">
        <v>11</v>
      </c>
      <c r="L14" s="26" t="s">
        <v>8</v>
      </c>
      <c r="M14" s="27">
        <v>0.51515151515151514</v>
      </c>
      <c r="N14" s="27">
        <v>0.24242424242424243</v>
      </c>
      <c r="O14" s="27">
        <f t="shared" si="1"/>
        <v>0.51515151515151514</v>
      </c>
      <c r="P14" s="28">
        <v>0.52941176470588236</v>
      </c>
    </row>
    <row r="15" spans="1:16" x14ac:dyDescent="0.3">
      <c r="A15" s="5" t="s">
        <v>7</v>
      </c>
      <c r="B15" s="14">
        <v>11</v>
      </c>
      <c r="C15" s="5" t="s">
        <v>8</v>
      </c>
      <c r="D15" s="6">
        <v>0.51515151515151514</v>
      </c>
      <c r="E15" s="6">
        <v>6.0606060606060608E-2</v>
      </c>
      <c r="F15" s="6">
        <f t="shared" si="0"/>
        <v>0.51515151515151514</v>
      </c>
      <c r="G15" s="17">
        <v>0.5161290322580645</v>
      </c>
      <c r="J15" s="32" t="s">
        <v>19</v>
      </c>
      <c r="K15" s="19">
        <v>11</v>
      </c>
      <c r="L15" s="26" t="s">
        <v>8</v>
      </c>
      <c r="M15" s="27">
        <v>0.53333333333333333</v>
      </c>
      <c r="N15" s="27">
        <v>0.23333333333333328</v>
      </c>
      <c r="O15" s="27">
        <f t="shared" si="1"/>
        <v>0.53333333333333333</v>
      </c>
      <c r="P15" s="28">
        <v>0.5161290322580645</v>
      </c>
    </row>
    <row r="16" spans="1:16" x14ac:dyDescent="0.3">
      <c r="A16" s="5" t="s">
        <v>7</v>
      </c>
      <c r="B16" s="14">
        <v>20</v>
      </c>
      <c r="C16" s="5" t="s">
        <v>8</v>
      </c>
      <c r="D16" s="6">
        <v>0.51724137931034475</v>
      </c>
      <c r="E16" s="6">
        <v>3.4482758620689655E-2</v>
      </c>
      <c r="F16" s="6">
        <f t="shared" si="0"/>
        <v>0.51724137931034475</v>
      </c>
      <c r="G16" s="17">
        <v>0.61538461538461542</v>
      </c>
      <c r="J16" s="32" t="s">
        <v>19</v>
      </c>
      <c r="K16" s="19">
        <v>11</v>
      </c>
      <c r="L16" s="26" t="s">
        <v>8</v>
      </c>
      <c r="M16" s="27">
        <v>0.53333333333333333</v>
      </c>
      <c r="N16" s="27">
        <v>0.19999999999999996</v>
      </c>
      <c r="O16" s="27">
        <f t="shared" si="1"/>
        <v>0.53333333333333333</v>
      </c>
      <c r="P16" s="28">
        <v>0.5161290322580645</v>
      </c>
    </row>
    <row r="17" spans="1:16" x14ac:dyDescent="0.3">
      <c r="A17" s="5" t="s">
        <v>7</v>
      </c>
      <c r="B17" s="14">
        <v>20</v>
      </c>
      <c r="C17" s="5" t="s">
        <v>8</v>
      </c>
      <c r="D17" s="6">
        <v>0.72</v>
      </c>
      <c r="E17" s="6">
        <v>6.8965517241379337E-2</v>
      </c>
      <c r="F17" s="6">
        <f t="shared" si="0"/>
        <v>0.72</v>
      </c>
      <c r="G17" s="17">
        <v>0.53125</v>
      </c>
      <c r="J17" s="32" t="s">
        <v>19</v>
      </c>
      <c r="K17" s="19">
        <v>20</v>
      </c>
      <c r="L17" s="26" t="s">
        <v>8</v>
      </c>
      <c r="M17" s="27">
        <v>0.54285714285714293</v>
      </c>
      <c r="N17" s="27">
        <v>0.37142857142857144</v>
      </c>
      <c r="O17" s="27">
        <f t="shared" si="1"/>
        <v>0.54285714285714293</v>
      </c>
      <c r="P17" s="28">
        <v>0.53333333333333333</v>
      </c>
    </row>
    <row r="18" spans="1:16" x14ac:dyDescent="0.3">
      <c r="A18" s="5" t="s">
        <v>7</v>
      </c>
      <c r="B18" s="14">
        <v>20</v>
      </c>
      <c r="C18" s="5" t="s">
        <v>8</v>
      </c>
      <c r="D18" s="6">
        <v>0.55882352941176472</v>
      </c>
      <c r="E18" s="6">
        <v>0.26470588235294118</v>
      </c>
      <c r="F18" s="6">
        <f t="shared" si="0"/>
        <v>0.55882352941176472</v>
      </c>
      <c r="G18" s="17">
        <v>0.5357142857142857</v>
      </c>
      <c r="J18" s="32" t="s">
        <v>19</v>
      </c>
      <c r="K18" s="19">
        <v>20</v>
      </c>
      <c r="L18" s="26" t="s">
        <v>8</v>
      </c>
      <c r="M18" s="27">
        <v>0.51351351351351349</v>
      </c>
      <c r="N18" s="27">
        <v>0.13513513513513514</v>
      </c>
      <c r="O18" s="27">
        <f t="shared" si="1"/>
        <v>0.51351351351351349</v>
      </c>
      <c r="P18" s="28">
        <v>0.5185185185185186</v>
      </c>
    </row>
    <row r="19" spans="1:16" x14ac:dyDescent="0.3">
      <c r="A19" s="5" t="s">
        <v>7</v>
      </c>
      <c r="B19" s="14">
        <v>20</v>
      </c>
      <c r="C19" s="5" t="s">
        <v>8</v>
      </c>
      <c r="D19" s="6">
        <v>0.51724137931034475</v>
      </c>
      <c r="E19" s="6">
        <v>0.17241379310344829</v>
      </c>
      <c r="F19" s="6">
        <f t="shared" si="0"/>
        <v>0.51724137931034475</v>
      </c>
      <c r="G19" s="17">
        <v>0.5</v>
      </c>
      <c r="J19" s="32" t="s">
        <v>19</v>
      </c>
      <c r="K19" s="19">
        <v>20</v>
      </c>
      <c r="L19" s="26" t="s">
        <v>8</v>
      </c>
      <c r="M19" s="27">
        <v>0.5</v>
      </c>
      <c r="N19" s="27">
        <v>0.20588235294117646</v>
      </c>
      <c r="O19" s="27">
        <f t="shared" si="1"/>
        <v>0.5</v>
      </c>
      <c r="P19" s="28">
        <v>0.51282051282051277</v>
      </c>
    </row>
    <row r="20" spans="1:16" x14ac:dyDescent="0.3">
      <c r="A20" s="5" t="s">
        <v>7</v>
      </c>
      <c r="B20" s="14">
        <v>20</v>
      </c>
      <c r="C20" s="5" t="s">
        <v>8</v>
      </c>
      <c r="D20" s="6">
        <v>0.53658536585365857</v>
      </c>
      <c r="E20" s="6">
        <v>0.31707317073170727</v>
      </c>
      <c r="F20" s="6">
        <f t="shared" si="0"/>
        <v>0.53658536585365857</v>
      </c>
      <c r="G20" s="17">
        <v>0.53846153846153844</v>
      </c>
      <c r="J20" s="32" t="s">
        <v>19</v>
      </c>
      <c r="K20" s="19">
        <v>20</v>
      </c>
      <c r="L20" s="26" t="s">
        <v>8</v>
      </c>
      <c r="M20" s="27">
        <v>0.53125</v>
      </c>
      <c r="N20" s="27">
        <v>0.15625</v>
      </c>
      <c r="O20" s="27">
        <f t="shared" si="1"/>
        <v>0.53125</v>
      </c>
      <c r="P20" s="28">
        <v>0.5</v>
      </c>
    </row>
    <row r="21" spans="1:16" x14ac:dyDescent="0.3">
      <c r="A21" s="5" t="s">
        <v>7</v>
      </c>
      <c r="B21" s="14">
        <v>20</v>
      </c>
      <c r="C21" s="5" t="s">
        <v>8</v>
      </c>
      <c r="D21" s="6">
        <v>0.58064516129032251</v>
      </c>
      <c r="E21" s="6">
        <v>0.45161290322580649</v>
      </c>
      <c r="F21" s="6">
        <f t="shared" si="0"/>
        <v>0.58064516129032251</v>
      </c>
      <c r="G21" s="17">
        <v>0.5</v>
      </c>
      <c r="J21" s="32" t="s">
        <v>19</v>
      </c>
      <c r="K21" s="19">
        <v>20</v>
      </c>
      <c r="L21" s="26" t="s">
        <v>8</v>
      </c>
      <c r="M21" s="27">
        <v>0.54285714285714293</v>
      </c>
      <c r="N21" s="27">
        <v>8.5714285714285743E-2</v>
      </c>
      <c r="O21" s="27">
        <f t="shared" si="1"/>
        <v>0.54285714285714293</v>
      </c>
      <c r="P21" s="28">
        <v>0.51428571428571423</v>
      </c>
    </row>
    <row r="22" spans="1:16" x14ac:dyDescent="0.3">
      <c r="A22" s="5" t="s">
        <v>7</v>
      </c>
      <c r="B22" s="14">
        <v>20</v>
      </c>
      <c r="C22" s="5" t="s">
        <v>8</v>
      </c>
      <c r="D22" s="6">
        <v>0.65714285714285714</v>
      </c>
      <c r="E22" s="6">
        <v>5.7142857142857141E-2</v>
      </c>
      <c r="F22" s="6">
        <f t="shared" si="0"/>
        <v>0.65714285714285714</v>
      </c>
      <c r="G22" s="17">
        <v>0.53125</v>
      </c>
      <c r="J22" s="32" t="s">
        <v>19</v>
      </c>
      <c r="K22" s="19">
        <v>20</v>
      </c>
      <c r="L22" s="26" t="s">
        <v>8</v>
      </c>
      <c r="M22" s="27">
        <v>0.51515151515151514</v>
      </c>
      <c r="N22" s="27">
        <v>9.0909090909090939E-2</v>
      </c>
      <c r="O22" s="27">
        <f t="shared" si="1"/>
        <v>0.51515151515151514</v>
      </c>
      <c r="P22" s="28">
        <v>0.52777777777777779</v>
      </c>
    </row>
    <row r="23" spans="1:16" x14ac:dyDescent="0.3">
      <c r="A23" s="5" t="s">
        <v>7</v>
      </c>
      <c r="B23" s="14">
        <v>20</v>
      </c>
      <c r="C23" s="5" t="s">
        <v>8</v>
      </c>
      <c r="D23" s="6">
        <v>0.5625</v>
      </c>
      <c r="E23" s="6">
        <v>2.8571428571428581E-2</v>
      </c>
      <c r="F23" s="6">
        <f t="shared" si="0"/>
        <v>0.5625</v>
      </c>
      <c r="G23" s="17">
        <v>0.52777777777777779</v>
      </c>
      <c r="J23" s="32" t="s">
        <v>19</v>
      </c>
      <c r="K23" s="19">
        <v>20</v>
      </c>
      <c r="L23" s="26" t="s">
        <v>8</v>
      </c>
      <c r="M23" s="27">
        <v>0.52777777777777779</v>
      </c>
      <c r="N23" s="27">
        <v>2.777777777777779E-2</v>
      </c>
      <c r="O23" s="27">
        <f t="shared" si="1"/>
        <v>0.52777777777777779</v>
      </c>
      <c r="P23" s="28">
        <v>0.54545454545454541</v>
      </c>
    </row>
    <row r="24" spans="1:16" x14ac:dyDescent="0.3">
      <c r="A24" s="5" t="s">
        <v>7</v>
      </c>
      <c r="B24" s="14">
        <v>20</v>
      </c>
      <c r="C24" s="5" t="s">
        <v>8</v>
      </c>
      <c r="D24" s="6">
        <v>0.55172413793103448</v>
      </c>
      <c r="E24" s="6">
        <v>0.10344827586206896</v>
      </c>
      <c r="F24" s="6">
        <f t="shared" si="0"/>
        <v>0.55172413793103448</v>
      </c>
      <c r="G24" s="17">
        <v>0.52777777777777779</v>
      </c>
      <c r="J24" s="32" t="s">
        <v>19</v>
      </c>
      <c r="K24" s="19">
        <v>20</v>
      </c>
      <c r="L24" s="26" t="s">
        <v>8</v>
      </c>
      <c r="M24" s="27">
        <v>0.55882352941176472</v>
      </c>
      <c r="N24" s="27">
        <v>0</v>
      </c>
      <c r="O24" s="27">
        <f t="shared" si="1"/>
        <v>0.55882352941176472</v>
      </c>
      <c r="P24" s="28">
        <v>0.51282051282051277</v>
      </c>
    </row>
    <row r="25" spans="1:16" x14ac:dyDescent="0.3">
      <c r="A25" s="5" t="s">
        <v>14</v>
      </c>
      <c r="B25" s="14">
        <v>11</v>
      </c>
      <c r="C25" s="5" t="s">
        <v>8</v>
      </c>
      <c r="D25" s="6">
        <v>0.54761904761904767</v>
      </c>
      <c r="E25" s="6">
        <v>0.16666666666666666</v>
      </c>
      <c r="F25" s="6">
        <f t="shared" si="0"/>
        <v>0.54761904761904767</v>
      </c>
      <c r="G25" s="17">
        <v>0.52500000000000002</v>
      </c>
      <c r="J25" s="32" t="s">
        <v>19</v>
      </c>
      <c r="K25" s="19">
        <v>20</v>
      </c>
      <c r="L25" s="26" t="s">
        <v>8</v>
      </c>
      <c r="M25" s="27">
        <v>0.54838709677419351</v>
      </c>
      <c r="N25" s="27">
        <v>0.41935483870967738</v>
      </c>
      <c r="O25" s="27">
        <f t="shared" si="1"/>
        <v>0.54838709677419351</v>
      </c>
      <c r="P25" s="28">
        <v>0.51351351351351349</v>
      </c>
    </row>
    <row r="26" spans="1:16" x14ac:dyDescent="0.3">
      <c r="A26" s="5" t="s">
        <v>14</v>
      </c>
      <c r="B26" s="14">
        <v>11</v>
      </c>
      <c r="C26" s="5" t="s">
        <v>8</v>
      </c>
      <c r="D26" s="6">
        <v>0.52941176470588236</v>
      </c>
      <c r="E26" s="6">
        <v>0.14705882352941177</v>
      </c>
      <c r="F26" s="6">
        <f t="shared" si="0"/>
        <v>0.52941176470588236</v>
      </c>
      <c r="G26" s="17">
        <v>0.56666666666666665</v>
      </c>
      <c r="J26" s="32" t="s">
        <v>19</v>
      </c>
      <c r="K26" s="19">
        <v>20</v>
      </c>
      <c r="L26" s="26" t="s">
        <v>8</v>
      </c>
      <c r="M26" s="27">
        <v>0.52941176470588236</v>
      </c>
      <c r="N26" s="27">
        <v>0.47058823529411764</v>
      </c>
      <c r="O26" s="27">
        <f t="shared" si="1"/>
        <v>0.52941176470588236</v>
      </c>
      <c r="P26" s="28">
        <v>0.51724137931034475</v>
      </c>
    </row>
    <row r="27" spans="1:16" x14ac:dyDescent="0.3">
      <c r="A27" s="5" t="s">
        <v>14</v>
      </c>
      <c r="B27" s="14">
        <v>11</v>
      </c>
      <c r="C27" s="5" t="s">
        <v>8</v>
      </c>
      <c r="D27" s="6">
        <v>0.51724137931034475</v>
      </c>
      <c r="E27" s="6">
        <v>0.31034482758620685</v>
      </c>
      <c r="F27" s="6">
        <f t="shared" si="0"/>
        <v>0.51724137931034475</v>
      </c>
      <c r="G27" s="17">
        <v>0.56666666666666665</v>
      </c>
      <c r="J27" s="32" t="s">
        <v>19</v>
      </c>
      <c r="K27" s="19">
        <v>20</v>
      </c>
      <c r="L27" s="26" t="s">
        <v>8</v>
      </c>
      <c r="M27" s="27">
        <v>0.51351351351351349</v>
      </c>
      <c r="N27" s="27">
        <v>5.5555555555555552E-2</v>
      </c>
      <c r="O27" s="27">
        <f t="shared" si="1"/>
        <v>0.51351351351351349</v>
      </c>
      <c r="P27" s="28">
        <v>0.57692307692307687</v>
      </c>
    </row>
    <row r="28" spans="1:16" x14ac:dyDescent="0.3">
      <c r="A28" s="5" t="s">
        <v>14</v>
      </c>
      <c r="B28" s="14">
        <v>11</v>
      </c>
      <c r="C28" s="5" t="s">
        <v>8</v>
      </c>
      <c r="D28" s="6">
        <v>0.5185185185185186</v>
      </c>
      <c r="E28" s="6">
        <v>0.29629629629629628</v>
      </c>
      <c r="F28" s="6">
        <f t="shared" si="0"/>
        <v>0.5185185185185186</v>
      </c>
      <c r="G28" s="17">
        <v>0.5357142857142857</v>
      </c>
      <c r="J28" s="32" t="s">
        <v>19</v>
      </c>
      <c r="K28" s="19">
        <v>20</v>
      </c>
      <c r="L28" s="26" t="s">
        <v>8</v>
      </c>
      <c r="M28" s="29">
        <v>0.5</v>
      </c>
      <c r="N28" s="29">
        <v>2.7777777777777776E-2</v>
      </c>
      <c r="O28" s="29">
        <f t="shared" si="1"/>
        <v>0.5</v>
      </c>
      <c r="P28" s="28">
        <v>0.5</v>
      </c>
    </row>
    <row r="29" spans="1:16" x14ac:dyDescent="0.3">
      <c r="A29" s="5" t="s">
        <v>14</v>
      </c>
      <c r="B29" s="14">
        <v>11</v>
      </c>
      <c r="C29" s="5" t="s">
        <v>8</v>
      </c>
      <c r="D29" s="6">
        <v>0.51515151515151514</v>
      </c>
      <c r="E29" s="6">
        <v>0.27272727272727271</v>
      </c>
      <c r="F29" s="6">
        <f t="shared" si="0"/>
        <v>0.51515151515151514</v>
      </c>
      <c r="G29" s="17">
        <v>0.53125</v>
      </c>
      <c r="J29" s="32" t="s">
        <v>19</v>
      </c>
      <c r="K29" s="19">
        <v>20</v>
      </c>
      <c r="L29" s="26" t="s">
        <v>8</v>
      </c>
      <c r="M29" s="27">
        <v>0.5</v>
      </c>
      <c r="N29" s="27">
        <v>0.10256410256410256</v>
      </c>
      <c r="O29" s="27">
        <f t="shared" si="1"/>
        <v>0.5</v>
      </c>
      <c r="P29" s="28">
        <v>0.54285714285714293</v>
      </c>
    </row>
    <row r="30" spans="1:16" x14ac:dyDescent="0.3">
      <c r="A30" s="5" t="s">
        <v>14</v>
      </c>
      <c r="B30" s="14">
        <v>11</v>
      </c>
      <c r="C30" s="5" t="s">
        <v>8</v>
      </c>
      <c r="D30" s="6">
        <v>0.5</v>
      </c>
      <c r="E30" s="6">
        <v>0.26666666666666666</v>
      </c>
      <c r="F30" s="6">
        <f t="shared" si="0"/>
        <v>0.5</v>
      </c>
      <c r="G30" s="17">
        <v>0.5161290322580645</v>
      </c>
      <c r="J30" s="32" t="s">
        <v>20</v>
      </c>
      <c r="K30" s="19">
        <v>11</v>
      </c>
      <c r="L30" s="26" t="s">
        <v>8</v>
      </c>
      <c r="M30" s="27">
        <v>0.59459459459459463</v>
      </c>
      <c r="N30" s="27">
        <v>8.1081081081081086E-2</v>
      </c>
      <c r="O30" s="27">
        <f t="shared" si="1"/>
        <v>0.59459459459459463</v>
      </c>
      <c r="P30" s="28">
        <v>0.53846153846153844</v>
      </c>
    </row>
    <row r="31" spans="1:16" x14ac:dyDescent="0.3">
      <c r="A31" s="5" t="s">
        <v>14</v>
      </c>
      <c r="B31" s="14">
        <v>11</v>
      </c>
      <c r="C31" s="5" t="s">
        <v>8</v>
      </c>
      <c r="D31" s="6">
        <v>0.57575757575757569</v>
      </c>
      <c r="E31" s="6">
        <v>0.42424242424242425</v>
      </c>
      <c r="F31" s="6">
        <f t="shared" si="0"/>
        <v>0.57575757575757569</v>
      </c>
      <c r="G31" s="17">
        <v>0.5</v>
      </c>
      <c r="J31" s="32" t="s">
        <v>20</v>
      </c>
      <c r="K31" s="19">
        <v>11</v>
      </c>
      <c r="L31" s="26" t="s">
        <v>8</v>
      </c>
      <c r="M31" s="27">
        <v>0.56666666666666665</v>
      </c>
      <c r="N31" s="27">
        <v>3.3333333333333333E-2</v>
      </c>
      <c r="O31" s="27">
        <f t="shared" si="1"/>
        <v>0.56666666666666665</v>
      </c>
      <c r="P31" s="28">
        <v>0.51428571428571423</v>
      </c>
    </row>
    <row r="32" spans="1:16" x14ac:dyDescent="0.3">
      <c r="A32" s="5" t="s">
        <v>14</v>
      </c>
      <c r="B32" s="14">
        <v>11</v>
      </c>
      <c r="C32" s="5" t="s">
        <v>8</v>
      </c>
      <c r="D32" s="6">
        <v>0.54838709677419351</v>
      </c>
      <c r="E32" s="6">
        <v>0.32258064516129031</v>
      </c>
      <c r="F32" s="6">
        <f t="shared" si="0"/>
        <v>0.54838709677419351</v>
      </c>
      <c r="G32" s="17">
        <v>0.55172413793103448</v>
      </c>
      <c r="J32" s="32" t="s">
        <v>20</v>
      </c>
      <c r="K32" s="19">
        <v>11</v>
      </c>
      <c r="L32" s="26" t="s">
        <v>8</v>
      </c>
      <c r="M32" s="27">
        <v>0.59459459459459463</v>
      </c>
      <c r="N32" s="27">
        <v>0.35135135135135132</v>
      </c>
      <c r="O32" s="27">
        <f t="shared" si="1"/>
        <v>0.59459459459459463</v>
      </c>
      <c r="P32" s="28">
        <v>0.5</v>
      </c>
    </row>
    <row r="33" spans="1:16" x14ac:dyDescent="0.3">
      <c r="A33" s="5" t="s">
        <v>14</v>
      </c>
      <c r="B33" s="14">
        <v>11</v>
      </c>
      <c r="C33" s="5" t="s">
        <v>8</v>
      </c>
      <c r="D33" s="6">
        <v>0.5</v>
      </c>
      <c r="E33" s="6">
        <v>0.23529411764705882</v>
      </c>
      <c r="F33" s="6">
        <f t="shared" si="0"/>
        <v>0.5</v>
      </c>
      <c r="G33" s="17">
        <v>0.51724137931034486</v>
      </c>
      <c r="J33" s="32" t="s">
        <v>20</v>
      </c>
      <c r="K33" s="19">
        <v>11</v>
      </c>
      <c r="L33" s="26" t="s">
        <v>8</v>
      </c>
      <c r="M33" s="29">
        <v>0.5</v>
      </c>
      <c r="N33" s="29">
        <v>0.47222222222222221</v>
      </c>
      <c r="O33" s="29">
        <f t="shared" si="1"/>
        <v>0.5</v>
      </c>
      <c r="P33" s="28">
        <v>0.5</v>
      </c>
    </row>
    <row r="34" spans="1:16" x14ac:dyDescent="0.3">
      <c r="A34" s="5" t="s">
        <v>14</v>
      </c>
      <c r="B34" s="14">
        <v>11</v>
      </c>
      <c r="C34" s="5" t="s">
        <v>8</v>
      </c>
      <c r="D34" s="6">
        <v>0.51724137931034486</v>
      </c>
      <c r="E34" s="6">
        <v>0.27586206896551724</v>
      </c>
      <c r="F34" s="6">
        <f t="shared" ref="F34:F65" si="2">IF(D34&lt;0.5,(ABS(1-D34)),D34)</f>
        <v>0.51724137931034486</v>
      </c>
      <c r="G34" s="17">
        <v>0.5</v>
      </c>
      <c r="J34" s="32" t="s">
        <v>20</v>
      </c>
      <c r="K34" s="19">
        <v>11</v>
      </c>
      <c r="L34" s="26" t="s">
        <v>8</v>
      </c>
      <c r="M34" s="29">
        <v>0.60526315789473684</v>
      </c>
      <c r="N34" s="29">
        <v>0.15789473684210525</v>
      </c>
      <c r="O34" s="29">
        <f t="shared" ref="O34:O65" si="3">IF(M34&lt;0.5,(ABS(1-M34)),M34)</f>
        <v>0.60526315789473684</v>
      </c>
      <c r="P34" s="28">
        <v>0.5</v>
      </c>
    </row>
    <row r="35" spans="1:16" x14ac:dyDescent="0.3">
      <c r="A35" s="5" t="s">
        <v>14</v>
      </c>
      <c r="B35" s="14">
        <v>11</v>
      </c>
      <c r="C35" s="5" t="s">
        <v>8</v>
      </c>
      <c r="D35" s="6">
        <v>0.51724137931034475</v>
      </c>
      <c r="E35" s="6">
        <v>0.27586206896551724</v>
      </c>
      <c r="F35" s="6">
        <f t="shared" si="2"/>
        <v>0.51724137931034475</v>
      </c>
      <c r="G35" s="17">
        <v>0.51724137931034475</v>
      </c>
      <c r="J35" s="32" t="s">
        <v>20</v>
      </c>
      <c r="K35" s="19">
        <v>11</v>
      </c>
      <c r="L35" s="26" t="s">
        <v>8</v>
      </c>
      <c r="M35" s="29">
        <v>0.54285714285714282</v>
      </c>
      <c r="N35" s="29">
        <v>2.8571428571428571E-2</v>
      </c>
      <c r="O35" s="29">
        <f t="shared" si="3"/>
        <v>0.54285714285714282</v>
      </c>
      <c r="P35" s="28">
        <v>0.57575757575757569</v>
      </c>
    </row>
    <row r="36" spans="1:16" x14ac:dyDescent="0.3">
      <c r="A36" s="5" t="s">
        <v>14</v>
      </c>
      <c r="B36" s="14">
        <v>11</v>
      </c>
      <c r="C36" s="5" t="s">
        <v>8</v>
      </c>
      <c r="D36" s="6">
        <v>0.55555555555555558</v>
      </c>
      <c r="E36" s="6">
        <v>0.2592592592592593</v>
      </c>
      <c r="F36" s="6">
        <f t="shared" si="2"/>
        <v>0.55555555555555558</v>
      </c>
      <c r="G36" s="17">
        <v>0.5</v>
      </c>
      <c r="J36" s="32" t="s">
        <v>20</v>
      </c>
      <c r="K36" s="19">
        <v>11</v>
      </c>
      <c r="L36" s="26" t="s">
        <v>8</v>
      </c>
      <c r="M36" s="29">
        <v>0.52941176470588236</v>
      </c>
      <c r="N36" s="29">
        <v>0.20588235294117652</v>
      </c>
      <c r="O36" s="29">
        <f t="shared" si="3"/>
        <v>0.52941176470588236</v>
      </c>
      <c r="P36" s="28">
        <v>0.54838709677419351</v>
      </c>
    </row>
    <row r="37" spans="1:16" x14ac:dyDescent="0.3">
      <c r="A37" s="5" t="s">
        <v>14</v>
      </c>
      <c r="B37" s="14">
        <v>11</v>
      </c>
      <c r="C37" s="5" t="s">
        <v>8</v>
      </c>
      <c r="D37" s="6">
        <v>0.53846153846153844</v>
      </c>
      <c r="E37" s="6">
        <v>7.6923076923076872E-2</v>
      </c>
      <c r="F37" s="6">
        <f t="shared" si="2"/>
        <v>0.53846153846153844</v>
      </c>
      <c r="G37" s="17">
        <v>0.5</v>
      </c>
      <c r="J37" s="32" t="s">
        <v>20</v>
      </c>
      <c r="K37" s="19">
        <v>11</v>
      </c>
      <c r="L37" s="26" t="s">
        <v>8</v>
      </c>
      <c r="M37" s="29">
        <v>0.5161290322580645</v>
      </c>
      <c r="N37" s="29">
        <v>0.19354838709677424</v>
      </c>
      <c r="O37" s="29">
        <f t="shared" si="3"/>
        <v>0.5161290322580645</v>
      </c>
      <c r="P37" s="28">
        <v>0.51428571428571423</v>
      </c>
    </row>
    <row r="38" spans="1:16" x14ac:dyDescent="0.3">
      <c r="A38" s="5" t="s">
        <v>14</v>
      </c>
      <c r="B38" s="14">
        <v>11</v>
      </c>
      <c r="C38" s="5" t="s">
        <v>8</v>
      </c>
      <c r="D38" s="6">
        <v>0.53846153846153844</v>
      </c>
      <c r="E38" s="6">
        <v>7.6923076923076872E-2</v>
      </c>
      <c r="F38" s="6">
        <f t="shared" si="2"/>
        <v>0.53846153846153844</v>
      </c>
      <c r="G38" s="17">
        <v>0.53846153846153844</v>
      </c>
      <c r="J38" s="32" t="s">
        <v>20</v>
      </c>
      <c r="K38" s="19">
        <v>11</v>
      </c>
      <c r="L38" s="26" t="s">
        <v>8</v>
      </c>
      <c r="M38" s="29">
        <v>0.52631578947368429</v>
      </c>
      <c r="N38" s="29">
        <v>0.39473684210526316</v>
      </c>
      <c r="O38" s="29">
        <f t="shared" si="3"/>
        <v>0.52631578947368429</v>
      </c>
      <c r="P38" s="28">
        <v>0.53125</v>
      </c>
    </row>
    <row r="39" spans="1:16" x14ac:dyDescent="0.3">
      <c r="A39" s="5" t="s">
        <v>14</v>
      </c>
      <c r="B39" s="14">
        <v>20</v>
      </c>
      <c r="C39" s="5" t="s">
        <v>8</v>
      </c>
      <c r="D39" s="6">
        <v>0.52</v>
      </c>
      <c r="E39" s="6">
        <v>0.16000000000000003</v>
      </c>
      <c r="F39" s="6">
        <f t="shared" si="2"/>
        <v>0.52</v>
      </c>
      <c r="G39" s="17">
        <v>0.5</v>
      </c>
      <c r="J39" s="32" t="s">
        <v>20</v>
      </c>
      <c r="K39" s="19">
        <v>11</v>
      </c>
      <c r="L39" s="26" t="s">
        <v>8</v>
      </c>
      <c r="M39" s="29">
        <v>0.52500000000000002</v>
      </c>
      <c r="N39" s="29">
        <v>0.22500000000000001</v>
      </c>
      <c r="O39" s="29">
        <f t="shared" si="3"/>
        <v>0.52500000000000002</v>
      </c>
      <c r="P39" s="28">
        <v>0.5</v>
      </c>
    </row>
    <row r="40" spans="1:16" x14ac:dyDescent="0.3">
      <c r="A40" s="5" t="s">
        <v>14</v>
      </c>
      <c r="B40" s="14">
        <v>20</v>
      </c>
      <c r="C40" s="5" t="s">
        <v>8</v>
      </c>
      <c r="D40" s="6">
        <v>0.53846153846153844</v>
      </c>
      <c r="E40" s="6">
        <v>7.6923076923076872E-2</v>
      </c>
      <c r="F40" s="6">
        <f t="shared" si="2"/>
        <v>0.53846153846153844</v>
      </c>
      <c r="G40" s="17">
        <v>0.5714285714285714</v>
      </c>
      <c r="J40" s="32" t="s">
        <v>20</v>
      </c>
      <c r="K40" s="19">
        <v>11</v>
      </c>
      <c r="L40" s="26" t="s">
        <v>8</v>
      </c>
      <c r="M40" s="29">
        <v>0.54054054054054057</v>
      </c>
      <c r="N40" s="29">
        <v>0.40540540540540543</v>
      </c>
      <c r="O40" s="29">
        <f t="shared" si="3"/>
        <v>0.54054054054054057</v>
      </c>
      <c r="P40" s="28">
        <v>0.55882352941176472</v>
      </c>
    </row>
    <row r="41" spans="1:16" x14ac:dyDescent="0.3">
      <c r="A41" s="5" t="s">
        <v>14</v>
      </c>
      <c r="B41" s="14">
        <v>20</v>
      </c>
      <c r="C41" s="5" t="s">
        <v>8</v>
      </c>
      <c r="D41" s="6">
        <v>0.51724137931034475</v>
      </c>
      <c r="E41" s="6">
        <v>0.10344827586206895</v>
      </c>
      <c r="F41" s="6">
        <f t="shared" si="2"/>
        <v>0.51724137931034475</v>
      </c>
      <c r="G41" s="17">
        <v>0.5</v>
      </c>
      <c r="J41" s="32" t="s">
        <v>20</v>
      </c>
      <c r="K41" s="19">
        <v>11</v>
      </c>
      <c r="L41" s="26" t="s">
        <v>8</v>
      </c>
      <c r="M41" s="29">
        <v>0.52777777777777779</v>
      </c>
      <c r="N41" s="29">
        <v>0.22222222222222221</v>
      </c>
      <c r="O41" s="29">
        <f t="shared" si="3"/>
        <v>0.52777777777777779</v>
      </c>
      <c r="P41" s="28">
        <v>0.5</v>
      </c>
    </row>
    <row r="42" spans="1:16" x14ac:dyDescent="0.3">
      <c r="A42" s="5" t="s">
        <v>14</v>
      </c>
      <c r="B42" s="14">
        <v>20</v>
      </c>
      <c r="C42" s="5" t="s">
        <v>8</v>
      </c>
      <c r="D42" s="6">
        <v>0.52173913043478259</v>
      </c>
      <c r="E42" s="6">
        <v>3.703703703703709E-2</v>
      </c>
      <c r="F42" s="6">
        <f t="shared" si="2"/>
        <v>0.52173913043478259</v>
      </c>
      <c r="G42" s="17">
        <v>0.5185185185185186</v>
      </c>
      <c r="J42" s="32" t="s">
        <v>20</v>
      </c>
      <c r="K42" s="19">
        <v>11</v>
      </c>
      <c r="L42" s="26" t="s">
        <v>8</v>
      </c>
      <c r="M42" s="29">
        <v>0.54054054054054057</v>
      </c>
      <c r="N42" s="29">
        <v>8.1081081081081086E-2</v>
      </c>
      <c r="O42" s="29">
        <f t="shared" si="3"/>
        <v>0.54054054054054057</v>
      </c>
      <c r="P42" s="28">
        <v>0.54838709677419351</v>
      </c>
    </row>
    <row r="43" spans="1:16" x14ac:dyDescent="0.3">
      <c r="A43" s="5" t="s">
        <v>14</v>
      </c>
      <c r="B43" s="14">
        <v>20</v>
      </c>
      <c r="C43" s="5" t="s">
        <v>8</v>
      </c>
      <c r="D43" s="6">
        <v>0.55555555555555558</v>
      </c>
      <c r="E43" s="6">
        <v>3.7037037037037035E-2</v>
      </c>
      <c r="F43" s="6">
        <f t="shared" si="2"/>
        <v>0.55555555555555558</v>
      </c>
      <c r="G43" s="17">
        <v>0.54166666666666663</v>
      </c>
      <c r="J43" s="32" t="s">
        <v>20</v>
      </c>
      <c r="K43" s="19">
        <v>20</v>
      </c>
      <c r="L43" s="26" t="s">
        <v>8</v>
      </c>
      <c r="M43" s="27">
        <v>0.52631578947368418</v>
      </c>
      <c r="N43" s="27">
        <v>0.08</v>
      </c>
      <c r="O43" s="27">
        <f t="shared" si="3"/>
        <v>0.52631578947368418</v>
      </c>
      <c r="P43" s="28">
        <v>0.51428571428571423</v>
      </c>
    </row>
    <row r="44" spans="1:16" x14ac:dyDescent="0.3">
      <c r="A44" s="5" t="s">
        <v>14</v>
      </c>
      <c r="B44" s="14">
        <v>20</v>
      </c>
      <c r="C44" s="5" t="s">
        <v>8</v>
      </c>
      <c r="D44" s="6">
        <v>0.67999999999999994</v>
      </c>
      <c r="E44" s="6">
        <v>7.407407407407407E-2</v>
      </c>
      <c r="F44" s="6">
        <f t="shared" si="2"/>
        <v>0.67999999999999994</v>
      </c>
      <c r="G44" s="17">
        <v>0.5161290322580645</v>
      </c>
      <c r="J44" s="32" t="s">
        <v>20</v>
      </c>
      <c r="K44" s="19">
        <v>20</v>
      </c>
      <c r="L44" s="26" t="s">
        <v>8</v>
      </c>
      <c r="M44" s="27">
        <v>0.52</v>
      </c>
      <c r="N44" s="27">
        <v>0.22857142857142856</v>
      </c>
      <c r="O44" s="27">
        <f t="shared" si="3"/>
        <v>0.52</v>
      </c>
      <c r="P44" s="28">
        <v>0.53658536585365857</v>
      </c>
    </row>
    <row r="45" spans="1:16" x14ac:dyDescent="0.3">
      <c r="A45" s="5" t="s">
        <v>14</v>
      </c>
      <c r="B45" s="14">
        <v>20</v>
      </c>
      <c r="C45" s="5" t="s">
        <v>8</v>
      </c>
      <c r="D45" s="6">
        <v>0.5161290322580645</v>
      </c>
      <c r="E45" s="6">
        <v>0.19354838709677419</v>
      </c>
      <c r="F45" s="6">
        <f t="shared" si="2"/>
        <v>0.5161290322580645</v>
      </c>
      <c r="G45" s="17">
        <v>0.5357142857142857</v>
      </c>
      <c r="J45" s="32" t="s">
        <v>20</v>
      </c>
      <c r="K45" s="19">
        <v>20</v>
      </c>
      <c r="L45" s="26" t="s">
        <v>8</v>
      </c>
      <c r="M45" s="27">
        <v>0.51428571428571423</v>
      </c>
      <c r="N45" s="27">
        <v>0.12903225806451613</v>
      </c>
      <c r="O45" s="27">
        <f t="shared" si="3"/>
        <v>0.51428571428571423</v>
      </c>
      <c r="P45" s="28">
        <v>0.61290322580645162</v>
      </c>
    </row>
    <row r="46" spans="1:16" x14ac:dyDescent="0.3">
      <c r="A46" s="5" t="s">
        <v>14</v>
      </c>
      <c r="B46" s="14">
        <v>20</v>
      </c>
      <c r="C46" s="5" t="s">
        <v>8</v>
      </c>
      <c r="D46" s="6">
        <v>0.53125</v>
      </c>
      <c r="E46" s="6">
        <v>3.0303030303030304E-2</v>
      </c>
      <c r="F46" s="6">
        <f t="shared" si="2"/>
        <v>0.53125</v>
      </c>
      <c r="G46" s="17">
        <v>0.51515151515151514</v>
      </c>
      <c r="J46" s="32" t="s">
        <v>20</v>
      </c>
      <c r="K46" s="19">
        <v>20</v>
      </c>
      <c r="L46" s="26" t="s">
        <v>8</v>
      </c>
      <c r="M46" s="27">
        <v>0.5185185185185186</v>
      </c>
      <c r="N46" s="27">
        <v>3.5714285714285712E-2</v>
      </c>
      <c r="O46" s="27">
        <f t="shared" si="3"/>
        <v>0.5185185185185186</v>
      </c>
      <c r="P46" s="28">
        <v>0.5161290322580645</v>
      </c>
    </row>
    <row r="47" spans="1:16" x14ac:dyDescent="0.3">
      <c r="A47" s="5" t="s">
        <v>15</v>
      </c>
      <c r="B47" s="14">
        <v>11</v>
      </c>
      <c r="C47" s="5" t="s">
        <v>8</v>
      </c>
      <c r="D47" s="6">
        <v>0.58064516129032262</v>
      </c>
      <c r="E47" s="6">
        <v>6.4516129032258063E-2</v>
      </c>
      <c r="F47" s="6">
        <f t="shared" si="2"/>
        <v>0.58064516129032262</v>
      </c>
      <c r="G47" s="17">
        <v>0.51515151515151514</v>
      </c>
      <c r="J47" s="32" t="s">
        <v>20</v>
      </c>
      <c r="K47" s="19">
        <v>20</v>
      </c>
      <c r="L47" s="26" t="s">
        <v>8</v>
      </c>
      <c r="M47" s="27">
        <v>0.5357142857142857</v>
      </c>
      <c r="N47" s="27">
        <v>6.6666666666666666E-2</v>
      </c>
      <c r="O47" s="27">
        <f t="shared" si="3"/>
        <v>0.5357142857142857</v>
      </c>
      <c r="P47" s="28">
        <v>0.53333333333333333</v>
      </c>
    </row>
    <row r="48" spans="1:16" x14ac:dyDescent="0.3">
      <c r="A48" s="5" t="s">
        <v>15</v>
      </c>
      <c r="B48" s="14">
        <v>11</v>
      </c>
      <c r="C48" s="5" t="s">
        <v>8</v>
      </c>
      <c r="D48" s="6">
        <v>0.54545454545454541</v>
      </c>
      <c r="E48" s="6">
        <v>0.15151515151515149</v>
      </c>
      <c r="F48" s="6">
        <f t="shared" si="2"/>
        <v>0.54545454545454541</v>
      </c>
      <c r="G48" s="17">
        <v>0.51515151515151514</v>
      </c>
      <c r="J48" s="32" t="s">
        <v>20</v>
      </c>
      <c r="K48" s="19">
        <v>20</v>
      </c>
      <c r="L48" s="26" t="s">
        <v>8</v>
      </c>
      <c r="M48" s="27">
        <v>0.56000000000000005</v>
      </c>
      <c r="N48" s="27">
        <v>4.0000000000000036E-2</v>
      </c>
      <c r="O48" s="27">
        <f t="shared" si="3"/>
        <v>0.56000000000000005</v>
      </c>
      <c r="P48" s="28">
        <v>0.55172413793103448</v>
      </c>
    </row>
    <row r="49" spans="1:16" x14ac:dyDescent="0.3">
      <c r="A49" s="5" t="s">
        <v>15</v>
      </c>
      <c r="B49" s="14">
        <v>11</v>
      </c>
      <c r="C49" s="5" t="s">
        <v>8</v>
      </c>
      <c r="D49" s="6">
        <v>0.5625</v>
      </c>
      <c r="E49" s="6">
        <v>3.125E-2</v>
      </c>
      <c r="F49" s="6">
        <f t="shared" si="2"/>
        <v>0.5625</v>
      </c>
      <c r="G49" s="17">
        <v>0.52777777777777779</v>
      </c>
      <c r="J49" s="32" t="s">
        <v>20</v>
      </c>
      <c r="K49" s="19">
        <v>20</v>
      </c>
      <c r="L49" s="26" t="s">
        <v>8</v>
      </c>
      <c r="M49" s="27">
        <v>0.5185185185185186</v>
      </c>
      <c r="N49" s="27">
        <v>7.407407407407407E-2</v>
      </c>
      <c r="O49" s="27">
        <f t="shared" si="3"/>
        <v>0.5185185185185186</v>
      </c>
      <c r="P49" s="28">
        <v>0.52</v>
      </c>
    </row>
    <row r="50" spans="1:16" x14ac:dyDescent="0.3">
      <c r="A50" s="5" t="s">
        <v>15</v>
      </c>
      <c r="B50" s="14">
        <v>11</v>
      </c>
      <c r="C50" s="5" t="s">
        <v>8</v>
      </c>
      <c r="D50" s="6">
        <v>0.51724137931034486</v>
      </c>
      <c r="E50" s="6">
        <v>0.34482758620689657</v>
      </c>
      <c r="F50" s="6">
        <f t="shared" si="2"/>
        <v>0.51724137931034486</v>
      </c>
      <c r="G50" s="17">
        <v>0.53333333333333333</v>
      </c>
      <c r="J50" s="32" t="s">
        <v>20</v>
      </c>
      <c r="K50" s="19">
        <v>20</v>
      </c>
      <c r="L50" s="26" t="s">
        <v>8</v>
      </c>
      <c r="M50" s="27">
        <v>0.5</v>
      </c>
      <c r="N50" s="27">
        <v>0.1785714285714286</v>
      </c>
      <c r="O50" s="27">
        <f t="shared" si="3"/>
        <v>0.5</v>
      </c>
      <c r="P50" s="28">
        <v>0.53846153846153844</v>
      </c>
    </row>
    <row r="51" spans="1:16" x14ac:dyDescent="0.3">
      <c r="A51" s="5" t="s">
        <v>15</v>
      </c>
      <c r="B51" s="14">
        <v>11</v>
      </c>
      <c r="C51" s="5" t="s">
        <v>8</v>
      </c>
      <c r="D51" s="6">
        <v>0.55172413793103448</v>
      </c>
      <c r="E51" s="6">
        <v>0.34482758620689657</v>
      </c>
      <c r="F51" s="6">
        <f t="shared" si="2"/>
        <v>0.55172413793103448</v>
      </c>
      <c r="G51" s="17">
        <v>0.51724137931034475</v>
      </c>
      <c r="J51" s="32" t="s">
        <v>20</v>
      </c>
      <c r="K51" s="19">
        <v>20</v>
      </c>
      <c r="L51" s="26" t="s">
        <v>8</v>
      </c>
      <c r="M51" s="27">
        <v>0.53846153846153844</v>
      </c>
      <c r="N51" s="27">
        <v>0.23076923076923073</v>
      </c>
      <c r="O51" s="27">
        <f t="shared" si="3"/>
        <v>0.53846153846153844</v>
      </c>
      <c r="P51" s="28">
        <v>0.52</v>
      </c>
    </row>
    <row r="52" spans="1:16" x14ac:dyDescent="0.3">
      <c r="A52" s="5" t="s">
        <v>15</v>
      </c>
      <c r="B52" s="14">
        <v>11</v>
      </c>
      <c r="C52" s="5" t="s">
        <v>8</v>
      </c>
      <c r="D52" s="6">
        <v>0.54054054054054057</v>
      </c>
      <c r="E52" s="6">
        <v>0.3783783783783784</v>
      </c>
      <c r="F52" s="6">
        <f t="shared" si="2"/>
        <v>0.54054054054054057</v>
      </c>
      <c r="G52" s="17">
        <v>0.5757575757575758</v>
      </c>
      <c r="J52" s="32" t="s">
        <v>20</v>
      </c>
      <c r="K52" s="19">
        <v>20</v>
      </c>
      <c r="L52" s="26" t="s">
        <v>8</v>
      </c>
      <c r="M52" s="27">
        <v>0.5714285714285714</v>
      </c>
      <c r="N52" s="27">
        <v>0.25</v>
      </c>
      <c r="O52" s="27">
        <f t="shared" si="3"/>
        <v>0.5714285714285714</v>
      </c>
      <c r="P52" s="28">
        <v>0.52</v>
      </c>
    </row>
    <row r="53" spans="1:16" x14ac:dyDescent="0.3">
      <c r="A53" s="5" t="s">
        <v>15</v>
      </c>
      <c r="B53" s="14">
        <v>11</v>
      </c>
      <c r="C53" s="5" t="s">
        <v>8</v>
      </c>
      <c r="D53" s="6">
        <v>0.58064516129032251</v>
      </c>
      <c r="E53" s="6">
        <v>0.29032258064516131</v>
      </c>
      <c r="F53" s="6">
        <f t="shared" si="2"/>
        <v>0.58064516129032251</v>
      </c>
      <c r="G53" s="17">
        <v>0.5625</v>
      </c>
      <c r="J53" s="32" t="s">
        <v>20</v>
      </c>
      <c r="K53" s="19">
        <v>20</v>
      </c>
      <c r="L53" s="26" t="s">
        <v>8</v>
      </c>
      <c r="M53" s="27">
        <v>0.51724137931034475</v>
      </c>
      <c r="N53" s="27">
        <v>0.2068965517241379</v>
      </c>
      <c r="O53" s="27">
        <f t="shared" si="3"/>
        <v>0.51724137931034475</v>
      </c>
      <c r="P53" s="28">
        <v>0.5185185185185186</v>
      </c>
    </row>
    <row r="54" spans="1:16" x14ac:dyDescent="0.3">
      <c r="A54" s="5" t="s">
        <v>15</v>
      </c>
      <c r="B54" s="14">
        <v>11</v>
      </c>
      <c r="C54" s="5" t="s">
        <v>8</v>
      </c>
      <c r="D54" s="6">
        <v>0.55555555555555558</v>
      </c>
      <c r="E54" s="6">
        <v>8.333333333333337E-2</v>
      </c>
      <c r="F54" s="6">
        <f t="shared" si="2"/>
        <v>0.55555555555555558</v>
      </c>
      <c r="G54" s="17">
        <v>0.51282051282051277</v>
      </c>
      <c r="J54" s="32" t="s">
        <v>20</v>
      </c>
      <c r="K54" s="19">
        <v>20</v>
      </c>
      <c r="L54" s="26" t="s">
        <v>8</v>
      </c>
      <c r="M54" s="27">
        <v>0.5</v>
      </c>
      <c r="N54" s="27">
        <v>0.2142857142857143</v>
      </c>
      <c r="O54" s="27">
        <f t="shared" si="3"/>
        <v>0.5</v>
      </c>
      <c r="P54" s="28">
        <v>0.53333333333333333</v>
      </c>
    </row>
    <row r="55" spans="1:16" x14ac:dyDescent="0.3">
      <c r="A55" s="5" t="s">
        <v>15</v>
      </c>
      <c r="B55" s="14">
        <v>11</v>
      </c>
      <c r="C55" s="5" t="s">
        <v>8</v>
      </c>
      <c r="D55" s="6">
        <v>0.52777777777777779</v>
      </c>
      <c r="E55" s="6">
        <v>5.555555555555558E-2</v>
      </c>
      <c r="F55" s="6">
        <f t="shared" si="2"/>
        <v>0.52777777777777779</v>
      </c>
      <c r="G55" s="17">
        <v>0.56756756756756754</v>
      </c>
      <c r="J55" s="32" t="s">
        <v>20</v>
      </c>
      <c r="K55" s="19">
        <v>20</v>
      </c>
      <c r="L55" s="26" t="s">
        <v>8</v>
      </c>
      <c r="M55" s="27">
        <v>0.56521739130434789</v>
      </c>
      <c r="N55" s="27">
        <v>0.47826086956521741</v>
      </c>
      <c r="O55" s="27">
        <f t="shared" si="3"/>
        <v>0.56521739130434789</v>
      </c>
      <c r="P55" s="28">
        <v>0.5357142857142857</v>
      </c>
    </row>
    <row r="56" spans="1:16" x14ac:dyDescent="0.3">
      <c r="A56" s="5" t="s">
        <v>15</v>
      </c>
      <c r="B56" s="14">
        <v>11</v>
      </c>
      <c r="C56" s="5" t="s">
        <v>8</v>
      </c>
      <c r="D56" s="6">
        <v>0.51351351351351349</v>
      </c>
      <c r="E56" s="6">
        <v>0.10810810810810811</v>
      </c>
      <c r="F56" s="6">
        <f t="shared" si="2"/>
        <v>0.51351351351351349</v>
      </c>
      <c r="G56" s="17">
        <v>0.5</v>
      </c>
      <c r="J56" s="32" t="s">
        <v>20</v>
      </c>
      <c r="K56" s="19">
        <v>20</v>
      </c>
      <c r="L56" s="26" t="s">
        <v>8</v>
      </c>
      <c r="M56" s="27">
        <v>0.5185185185185186</v>
      </c>
      <c r="N56" s="27">
        <v>0.40740740740740738</v>
      </c>
      <c r="O56" s="27">
        <f t="shared" si="3"/>
        <v>0.5185185185185186</v>
      </c>
      <c r="P56" s="28">
        <v>0.52173913043478259</v>
      </c>
    </row>
    <row r="57" spans="1:16" x14ac:dyDescent="0.3">
      <c r="A57" s="5" t="s">
        <v>15</v>
      </c>
      <c r="B57" s="14">
        <v>11</v>
      </c>
      <c r="C57" s="5" t="s">
        <v>8</v>
      </c>
      <c r="D57" s="6">
        <v>0.5</v>
      </c>
      <c r="E57" s="6">
        <v>2.5000000000000022E-2</v>
      </c>
      <c r="F57" s="6">
        <f t="shared" si="2"/>
        <v>0.5</v>
      </c>
      <c r="G57" s="17">
        <v>0.55813953488372092</v>
      </c>
      <c r="J57" s="32" t="s">
        <v>21</v>
      </c>
      <c r="K57" s="19">
        <v>11</v>
      </c>
      <c r="L57" s="26" t="s">
        <v>8</v>
      </c>
      <c r="M57" s="27">
        <v>0.55555555555555558</v>
      </c>
      <c r="N57" s="27">
        <v>0.16666666666666663</v>
      </c>
      <c r="O57" s="27">
        <f t="shared" si="3"/>
        <v>0.55555555555555558</v>
      </c>
      <c r="P57" s="28">
        <v>0.54545454545454541</v>
      </c>
    </row>
    <row r="58" spans="1:16" x14ac:dyDescent="0.3">
      <c r="A58" s="5" t="s">
        <v>15</v>
      </c>
      <c r="B58" s="14">
        <v>20</v>
      </c>
      <c r="C58" s="5" t="s">
        <v>8</v>
      </c>
      <c r="D58" s="6">
        <v>0.5185185185185186</v>
      </c>
      <c r="E58" s="6">
        <v>0.11111111111111116</v>
      </c>
      <c r="F58" s="6">
        <f t="shared" si="2"/>
        <v>0.5185185185185186</v>
      </c>
      <c r="G58" s="17">
        <v>0.5185185185185186</v>
      </c>
      <c r="J58" s="32" t="s">
        <v>21</v>
      </c>
      <c r="K58" s="19">
        <v>11</v>
      </c>
      <c r="L58" s="26" t="s">
        <v>8</v>
      </c>
      <c r="M58" s="27">
        <v>0.51515151515151514</v>
      </c>
      <c r="N58" s="27">
        <v>0.12121212121212122</v>
      </c>
      <c r="O58" s="27">
        <f t="shared" si="3"/>
        <v>0.51515151515151514</v>
      </c>
      <c r="P58" s="28">
        <v>0.55555555555555558</v>
      </c>
    </row>
    <row r="59" spans="1:16" x14ac:dyDescent="0.3">
      <c r="A59" s="5" t="s">
        <v>15</v>
      </c>
      <c r="B59" s="14">
        <v>20</v>
      </c>
      <c r="C59" s="5" t="s">
        <v>8</v>
      </c>
      <c r="D59" s="6">
        <v>0.5185185185185186</v>
      </c>
      <c r="E59" s="6">
        <v>3.703703703703709E-2</v>
      </c>
      <c r="F59" s="6">
        <f t="shared" si="2"/>
        <v>0.5185185185185186</v>
      </c>
      <c r="G59" s="17">
        <v>0.51724137931034475</v>
      </c>
      <c r="J59" s="32" t="s">
        <v>21</v>
      </c>
      <c r="K59" s="19">
        <v>11</v>
      </c>
      <c r="L59" s="26" t="s">
        <v>8</v>
      </c>
      <c r="M59" s="27">
        <v>0.51724137931034486</v>
      </c>
      <c r="N59" s="27">
        <v>0.13793103448275862</v>
      </c>
      <c r="O59" s="27">
        <f t="shared" si="3"/>
        <v>0.51724137931034486</v>
      </c>
      <c r="P59" s="28">
        <v>0.54285714285714293</v>
      </c>
    </row>
    <row r="60" spans="1:16" x14ac:dyDescent="0.3">
      <c r="A60" s="5" t="s">
        <v>15</v>
      </c>
      <c r="B60" s="14">
        <v>20</v>
      </c>
      <c r="C60" s="5" t="s">
        <v>8</v>
      </c>
      <c r="D60" s="6">
        <v>0.61904761904761907</v>
      </c>
      <c r="E60" s="6">
        <v>9.5238095238095233E-2</v>
      </c>
      <c r="F60" s="6">
        <f t="shared" si="2"/>
        <v>0.61904761904761907</v>
      </c>
      <c r="G60" s="17">
        <v>0.63636363636363635</v>
      </c>
      <c r="J60" s="32" t="s">
        <v>21</v>
      </c>
      <c r="K60" s="19">
        <v>11</v>
      </c>
      <c r="L60" s="26" t="s">
        <v>8</v>
      </c>
      <c r="M60" s="27">
        <v>0.5185185185185186</v>
      </c>
      <c r="N60" s="27">
        <v>0.1111111111111111</v>
      </c>
      <c r="O60" s="27">
        <f t="shared" si="3"/>
        <v>0.5185185185185186</v>
      </c>
      <c r="P60" s="28">
        <v>0.5357142857142857</v>
      </c>
    </row>
    <row r="61" spans="1:16" x14ac:dyDescent="0.3">
      <c r="A61" s="5" t="s">
        <v>15</v>
      </c>
      <c r="B61" s="14">
        <v>20</v>
      </c>
      <c r="C61" s="5" t="s">
        <v>8</v>
      </c>
      <c r="D61" s="6">
        <v>0.5</v>
      </c>
      <c r="E61" s="6">
        <v>6.6666666666666652E-2</v>
      </c>
      <c r="F61" s="6">
        <f t="shared" si="2"/>
        <v>0.5</v>
      </c>
      <c r="G61" s="17">
        <v>0.5</v>
      </c>
      <c r="J61" s="32" t="s">
        <v>21</v>
      </c>
      <c r="K61" s="19">
        <v>11</v>
      </c>
      <c r="L61" s="26" t="s">
        <v>8</v>
      </c>
      <c r="M61" s="27">
        <v>0.5</v>
      </c>
      <c r="N61" s="27">
        <v>0.1333333333333333</v>
      </c>
      <c r="O61" s="27">
        <f t="shared" si="3"/>
        <v>0.5</v>
      </c>
      <c r="P61" s="28">
        <v>0.52</v>
      </c>
    </row>
    <row r="62" spans="1:16" x14ac:dyDescent="0.3">
      <c r="A62" s="5" t="s">
        <v>15</v>
      </c>
      <c r="B62" s="14">
        <v>20</v>
      </c>
      <c r="C62" s="5" t="s">
        <v>8</v>
      </c>
      <c r="D62" s="6">
        <v>0.51724137931034475</v>
      </c>
      <c r="E62" s="6">
        <v>6.8965517241379337E-2</v>
      </c>
      <c r="F62" s="6">
        <f t="shared" si="2"/>
        <v>0.51724137931034475</v>
      </c>
      <c r="G62" s="17">
        <v>0.51724137931034486</v>
      </c>
      <c r="J62" s="32" t="s">
        <v>21</v>
      </c>
      <c r="K62" s="19">
        <v>11</v>
      </c>
      <c r="L62" s="26" t="s">
        <v>8</v>
      </c>
      <c r="M62" s="27">
        <v>0.5714285714285714</v>
      </c>
      <c r="N62" s="27">
        <v>0.2142857142857143</v>
      </c>
      <c r="O62" s="27">
        <f t="shared" si="3"/>
        <v>0.5714285714285714</v>
      </c>
      <c r="P62" s="28">
        <v>0.5161290322580645</v>
      </c>
    </row>
    <row r="63" spans="1:16" x14ac:dyDescent="0.3">
      <c r="A63" s="5" t="s">
        <v>15</v>
      </c>
      <c r="B63" s="14">
        <v>20</v>
      </c>
      <c r="C63" s="5" t="s">
        <v>8</v>
      </c>
      <c r="D63" s="6">
        <v>0.5</v>
      </c>
      <c r="E63" s="6">
        <v>0.15625</v>
      </c>
      <c r="F63" s="6">
        <f t="shared" si="2"/>
        <v>0.5</v>
      </c>
      <c r="G63" s="17">
        <v>0.5161290322580645</v>
      </c>
      <c r="J63" s="32" t="s">
        <v>21</v>
      </c>
      <c r="K63" s="19">
        <v>11</v>
      </c>
      <c r="L63" s="26" t="s">
        <v>8</v>
      </c>
      <c r="M63" s="27">
        <v>0.5185185185185186</v>
      </c>
      <c r="N63" s="27">
        <v>0.22222222222222221</v>
      </c>
      <c r="O63" s="27">
        <f t="shared" si="3"/>
        <v>0.5185185185185186</v>
      </c>
      <c r="P63" s="28">
        <v>0.5</v>
      </c>
    </row>
    <row r="64" spans="1:16" x14ac:dyDescent="0.3">
      <c r="A64" s="5" t="s">
        <v>15</v>
      </c>
      <c r="B64" s="14">
        <v>20</v>
      </c>
      <c r="C64" s="5" t="s">
        <v>8</v>
      </c>
      <c r="D64" s="6">
        <v>0.54545454545454541</v>
      </c>
      <c r="E64" s="6">
        <v>0.12121212121212122</v>
      </c>
      <c r="F64" s="6">
        <f t="shared" si="2"/>
        <v>0.54545454545454541</v>
      </c>
      <c r="G64" s="17">
        <v>0.55172413793103448</v>
      </c>
      <c r="J64" s="32" t="s">
        <v>21</v>
      </c>
      <c r="K64" s="19">
        <v>11</v>
      </c>
      <c r="L64" s="26" t="s">
        <v>8</v>
      </c>
      <c r="M64" s="27">
        <v>0.52</v>
      </c>
      <c r="N64" s="27">
        <v>0.16</v>
      </c>
      <c r="O64" s="27">
        <f t="shared" si="3"/>
        <v>0.52</v>
      </c>
      <c r="P64" s="28">
        <v>0.52</v>
      </c>
    </row>
    <row r="65" spans="1:16" x14ac:dyDescent="0.3">
      <c r="A65" s="5" t="s">
        <v>15</v>
      </c>
      <c r="B65" s="14">
        <v>20</v>
      </c>
      <c r="C65" s="5" t="s">
        <v>8</v>
      </c>
      <c r="D65" s="6">
        <v>0.5</v>
      </c>
      <c r="E65" s="6">
        <v>0</v>
      </c>
      <c r="F65" s="6">
        <f t="shared" si="2"/>
        <v>0.5</v>
      </c>
      <c r="G65" s="17">
        <v>0.5161290322580645</v>
      </c>
      <c r="J65" s="32" t="s">
        <v>21</v>
      </c>
      <c r="K65" s="19">
        <v>11</v>
      </c>
      <c r="L65" s="26" t="s">
        <v>8</v>
      </c>
      <c r="M65" s="27">
        <v>0.51515151515151514</v>
      </c>
      <c r="N65" s="27">
        <v>0.27272727272727271</v>
      </c>
      <c r="O65" s="27">
        <f t="shared" si="3"/>
        <v>0.51515151515151514</v>
      </c>
      <c r="P65" s="28">
        <v>0.52173913043478259</v>
      </c>
    </row>
    <row r="66" spans="1:16" x14ac:dyDescent="0.3">
      <c r="A66" s="5" t="s">
        <v>15</v>
      </c>
      <c r="B66" s="14">
        <v>20</v>
      </c>
      <c r="C66" s="5" t="s">
        <v>8</v>
      </c>
      <c r="D66" s="6">
        <v>0.5357142857142857</v>
      </c>
      <c r="E66" s="6">
        <v>0.3214285714285714</v>
      </c>
      <c r="F66" s="6">
        <f t="shared" ref="F66:F80" si="4">IF(D66&lt;0.5,(ABS(1-D66)),D66)</f>
        <v>0.5357142857142857</v>
      </c>
      <c r="G66" s="17">
        <v>0.51851851851851849</v>
      </c>
      <c r="J66" s="32" t="s">
        <v>21</v>
      </c>
      <c r="K66" s="19">
        <v>11</v>
      </c>
      <c r="L66" s="26" t="s">
        <v>8</v>
      </c>
      <c r="M66" s="27">
        <v>0.5</v>
      </c>
      <c r="N66" s="27">
        <v>0.2</v>
      </c>
      <c r="O66" s="27">
        <f t="shared" ref="O66:O97" si="5">IF(M66&lt;0.5,(ABS(1-M66)),M66)</f>
        <v>0.5</v>
      </c>
      <c r="P66" s="28">
        <v>0.53333333333333333</v>
      </c>
    </row>
    <row r="67" spans="1:16" x14ac:dyDescent="0.3">
      <c r="A67" s="5" t="s">
        <v>15</v>
      </c>
      <c r="B67" s="14">
        <v>20</v>
      </c>
      <c r="C67" s="5" t="s">
        <v>8</v>
      </c>
      <c r="D67" s="6">
        <v>0.57692307692307687</v>
      </c>
      <c r="E67" s="6">
        <v>0.34615384615384615</v>
      </c>
      <c r="F67" s="6">
        <f t="shared" si="4"/>
        <v>0.57692307692307687</v>
      </c>
      <c r="G67" s="17">
        <v>0.57692307692307687</v>
      </c>
      <c r="J67" s="32" t="s">
        <v>21</v>
      </c>
      <c r="K67" s="19">
        <v>11</v>
      </c>
      <c r="L67" s="26" t="s">
        <v>8</v>
      </c>
      <c r="M67" s="27">
        <v>0.5714285714285714</v>
      </c>
      <c r="N67" s="27">
        <v>7.1428571428571397E-2</v>
      </c>
      <c r="O67" s="27">
        <f t="shared" si="5"/>
        <v>0.5714285714285714</v>
      </c>
      <c r="P67" s="28">
        <v>0.51851851851851849</v>
      </c>
    </row>
    <row r="68" spans="1:16" x14ac:dyDescent="0.3">
      <c r="A68" s="5" t="s">
        <v>15</v>
      </c>
      <c r="B68" s="14">
        <v>20</v>
      </c>
      <c r="C68" s="5" t="s">
        <v>8</v>
      </c>
      <c r="D68" s="6">
        <v>0.5161290322580645</v>
      </c>
      <c r="E68" s="6">
        <v>0.25806451612903225</v>
      </c>
      <c r="F68" s="6">
        <f t="shared" si="4"/>
        <v>0.5161290322580645</v>
      </c>
      <c r="G68" s="17">
        <v>0.5</v>
      </c>
      <c r="J68" s="32" t="s">
        <v>21</v>
      </c>
      <c r="K68" s="19">
        <v>11</v>
      </c>
      <c r="L68" s="26" t="s">
        <v>8</v>
      </c>
      <c r="M68" s="27">
        <v>0.55555555555555558</v>
      </c>
      <c r="N68" s="27">
        <v>0.14814814814814814</v>
      </c>
      <c r="O68" s="27">
        <f t="shared" si="5"/>
        <v>0.55555555555555558</v>
      </c>
      <c r="P68" s="28">
        <v>0.54054054054054057</v>
      </c>
    </row>
    <row r="69" spans="1:16" x14ac:dyDescent="0.3">
      <c r="A69" s="5" t="s">
        <v>15</v>
      </c>
      <c r="B69" s="14">
        <v>20</v>
      </c>
      <c r="C69" s="5" t="s">
        <v>8</v>
      </c>
      <c r="D69" s="6">
        <v>0.52</v>
      </c>
      <c r="E69" s="6">
        <v>0.36</v>
      </c>
      <c r="F69" s="6">
        <f t="shared" si="4"/>
        <v>0.52</v>
      </c>
      <c r="G69" s="17">
        <v>0.59375</v>
      </c>
      <c r="J69" s="32" t="s">
        <v>21</v>
      </c>
      <c r="K69" s="19">
        <v>11</v>
      </c>
      <c r="L69" s="26" t="s">
        <v>8</v>
      </c>
      <c r="M69" s="27">
        <v>0.60869565217391308</v>
      </c>
      <c r="N69" s="27">
        <v>0.14814814814814814</v>
      </c>
      <c r="O69" s="27">
        <f t="shared" si="5"/>
        <v>0.60869565217391308</v>
      </c>
      <c r="P69" s="28">
        <v>0.64</v>
      </c>
    </row>
    <row r="70" spans="1:16" x14ac:dyDescent="0.3">
      <c r="A70" s="5" t="s">
        <v>15</v>
      </c>
      <c r="B70" s="14">
        <v>20</v>
      </c>
      <c r="C70" s="5" t="s">
        <v>8</v>
      </c>
      <c r="D70" s="6">
        <v>0.5161290322580645</v>
      </c>
      <c r="E70" s="6">
        <v>0.32258064516129037</v>
      </c>
      <c r="F70" s="6">
        <f t="shared" si="4"/>
        <v>0.5161290322580645</v>
      </c>
      <c r="G70" s="17">
        <v>0.53333333333333333</v>
      </c>
      <c r="J70" s="32" t="s">
        <v>21</v>
      </c>
      <c r="K70" s="19">
        <v>20</v>
      </c>
      <c r="L70" s="26" t="s">
        <v>8</v>
      </c>
      <c r="M70" s="27">
        <v>0.6071428571428571</v>
      </c>
      <c r="N70" s="27">
        <v>0.25</v>
      </c>
      <c r="O70" s="27">
        <f t="shared" si="5"/>
        <v>0.6071428571428571</v>
      </c>
      <c r="P70" s="28">
        <v>0.55555555555555558</v>
      </c>
    </row>
    <row r="71" spans="1:16" x14ac:dyDescent="0.3">
      <c r="A71" s="5" t="s">
        <v>15</v>
      </c>
      <c r="B71" s="14">
        <v>20</v>
      </c>
      <c r="C71" s="5" t="s">
        <v>8</v>
      </c>
      <c r="D71" s="6">
        <v>0.5</v>
      </c>
      <c r="E71" s="6">
        <v>0.2142857142857143</v>
      </c>
      <c r="F71" s="6">
        <f t="shared" si="4"/>
        <v>0.5</v>
      </c>
      <c r="G71" s="17">
        <v>0.53125</v>
      </c>
      <c r="J71" s="32" t="s">
        <v>21</v>
      </c>
      <c r="K71" s="19">
        <v>20</v>
      </c>
      <c r="L71" s="26" t="s">
        <v>8</v>
      </c>
      <c r="M71" s="27">
        <v>0.51724137931034475</v>
      </c>
      <c r="N71" s="27">
        <v>0.20689655172413793</v>
      </c>
      <c r="O71" s="27">
        <f t="shared" si="5"/>
        <v>0.51724137931034475</v>
      </c>
      <c r="P71" s="28">
        <v>0.5</v>
      </c>
    </row>
    <row r="72" spans="1:16" x14ac:dyDescent="0.3">
      <c r="A72" s="5" t="s">
        <v>7</v>
      </c>
      <c r="B72" s="14">
        <v>20</v>
      </c>
      <c r="C72" s="5" t="s">
        <v>9</v>
      </c>
      <c r="D72" s="6">
        <v>0.6785714285714286</v>
      </c>
      <c r="E72" s="6">
        <v>7.1428571428571425E-2</v>
      </c>
      <c r="F72" s="6">
        <f t="shared" si="4"/>
        <v>0.6785714285714286</v>
      </c>
      <c r="G72" s="17">
        <v>0.59259259259259256</v>
      </c>
      <c r="J72" s="32" t="s">
        <v>21</v>
      </c>
      <c r="K72" s="19">
        <v>20</v>
      </c>
      <c r="L72" s="26" t="s">
        <v>8</v>
      </c>
      <c r="M72" s="27">
        <v>0.51515151515151514</v>
      </c>
      <c r="N72" s="27">
        <v>9.0909090909090939E-2</v>
      </c>
      <c r="O72" s="27">
        <f t="shared" si="5"/>
        <v>0.51515151515151514</v>
      </c>
      <c r="P72" s="28">
        <v>0.51851851851851849</v>
      </c>
    </row>
    <row r="73" spans="1:16" x14ac:dyDescent="0.3">
      <c r="A73" s="5" t="s">
        <v>7</v>
      </c>
      <c r="B73" s="14">
        <v>20</v>
      </c>
      <c r="C73" s="5" t="s">
        <v>9</v>
      </c>
      <c r="D73" s="6">
        <v>0.53333333333333333</v>
      </c>
      <c r="E73" s="6">
        <v>0</v>
      </c>
      <c r="F73" s="6">
        <f t="shared" si="4"/>
        <v>0.53333333333333333</v>
      </c>
      <c r="G73" s="17">
        <v>0.51724137931034475</v>
      </c>
      <c r="J73" s="32" t="s">
        <v>21</v>
      </c>
      <c r="K73" s="19">
        <v>20</v>
      </c>
      <c r="L73" s="26" t="s">
        <v>8</v>
      </c>
      <c r="M73" s="27">
        <v>0.56666666666666665</v>
      </c>
      <c r="N73" s="27">
        <v>0.3666666666666667</v>
      </c>
      <c r="O73" s="27">
        <f t="shared" si="5"/>
        <v>0.56666666666666665</v>
      </c>
      <c r="P73" s="28">
        <v>0.58064516129032251</v>
      </c>
    </row>
    <row r="74" spans="1:16" x14ac:dyDescent="0.3">
      <c r="A74" s="5" t="s">
        <v>7</v>
      </c>
      <c r="B74" s="14">
        <v>20</v>
      </c>
      <c r="C74" s="5" t="s">
        <v>9</v>
      </c>
      <c r="D74" s="6">
        <v>0.5185185185185186</v>
      </c>
      <c r="E74" s="6">
        <v>3.3333333333333326E-2</v>
      </c>
      <c r="F74" s="6">
        <f t="shared" si="4"/>
        <v>0.5185185185185186</v>
      </c>
      <c r="G74" s="17">
        <v>0.5714285714285714</v>
      </c>
      <c r="J74" s="32" t="s">
        <v>21</v>
      </c>
      <c r="K74" s="19">
        <v>20</v>
      </c>
      <c r="L74" s="26" t="s">
        <v>8</v>
      </c>
      <c r="M74" s="27">
        <v>0.56666666666666665</v>
      </c>
      <c r="N74" s="27">
        <v>0.3666666666666667</v>
      </c>
      <c r="O74" s="27">
        <f t="shared" si="5"/>
        <v>0.56666666666666665</v>
      </c>
      <c r="P74" s="28">
        <v>0.54838709677419351</v>
      </c>
    </row>
    <row r="75" spans="1:16" x14ac:dyDescent="0.3">
      <c r="A75" s="5" t="s">
        <v>7</v>
      </c>
      <c r="B75" s="14">
        <v>20</v>
      </c>
      <c r="C75" s="5" t="s">
        <v>9</v>
      </c>
      <c r="D75" s="6">
        <v>0.59259259259259256</v>
      </c>
      <c r="E75" s="6">
        <v>0.29629629629629628</v>
      </c>
      <c r="F75" s="6">
        <f t="shared" si="4"/>
        <v>0.59259259259259256</v>
      </c>
      <c r="G75" s="17">
        <v>0.59259259259259256</v>
      </c>
      <c r="J75" s="32" t="s">
        <v>21</v>
      </c>
      <c r="K75" s="19">
        <v>20</v>
      </c>
      <c r="L75" s="26" t="s">
        <v>8</v>
      </c>
      <c r="M75" s="27">
        <v>0.5</v>
      </c>
      <c r="N75" s="27">
        <v>0.125</v>
      </c>
      <c r="O75" s="27">
        <f t="shared" si="5"/>
        <v>0.5</v>
      </c>
      <c r="P75" s="28">
        <v>0.5</v>
      </c>
    </row>
    <row r="76" spans="1:16" x14ac:dyDescent="0.3">
      <c r="A76" s="5" t="s">
        <v>7</v>
      </c>
      <c r="B76" s="14">
        <v>20</v>
      </c>
      <c r="C76" s="5" t="s">
        <v>9</v>
      </c>
      <c r="D76" s="6">
        <v>0.52941176470588236</v>
      </c>
      <c r="E76" s="6">
        <v>0.47058823529411764</v>
      </c>
      <c r="F76" s="6">
        <f t="shared" si="4"/>
        <v>0.52941176470588236</v>
      </c>
      <c r="G76" s="17">
        <v>0.5</v>
      </c>
      <c r="J76" s="32" t="s">
        <v>21</v>
      </c>
      <c r="K76" s="19">
        <v>20</v>
      </c>
      <c r="L76" s="26" t="s">
        <v>8</v>
      </c>
      <c r="M76" s="27">
        <v>0.58333333333333337</v>
      </c>
      <c r="N76" s="27">
        <v>0.125</v>
      </c>
      <c r="O76" s="27">
        <f t="shared" si="5"/>
        <v>0.58333333333333337</v>
      </c>
      <c r="P76" s="28">
        <v>0.54838709677419351</v>
      </c>
    </row>
    <row r="77" spans="1:16" x14ac:dyDescent="0.3">
      <c r="A77" s="5" t="s">
        <v>7</v>
      </c>
      <c r="B77" s="14">
        <v>20</v>
      </c>
      <c r="C77" s="5" t="s">
        <v>9</v>
      </c>
      <c r="D77" s="6">
        <v>0.52777777777777779</v>
      </c>
      <c r="E77" s="6">
        <v>0.3611111111111111</v>
      </c>
      <c r="F77" s="6">
        <f t="shared" si="4"/>
        <v>0.52777777777777779</v>
      </c>
      <c r="G77" s="17">
        <v>0.54838709677419351</v>
      </c>
      <c r="J77" s="32" t="s">
        <v>21</v>
      </c>
      <c r="K77" s="19">
        <v>20</v>
      </c>
      <c r="L77" s="26" t="s">
        <v>8</v>
      </c>
      <c r="M77" s="27">
        <v>0.62962962962962965</v>
      </c>
      <c r="N77" s="27">
        <v>0.29629629629629628</v>
      </c>
      <c r="O77" s="27">
        <f t="shared" si="5"/>
        <v>0.62962962962962965</v>
      </c>
      <c r="P77" s="28">
        <v>0.55000000000000004</v>
      </c>
    </row>
    <row r="78" spans="1:16" x14ac:dyDescent="0.3">
      <c r="A78" s="5" t="s">
        <v>14</v>
      </c>
      <c r="B78" s="14">
        <v>20</v>
      </c>
      <c r="C78" s="5" t="s">
        <v>9</v>
      </c>
      <c r="D78" s="6">
        <v>0.51724137931034475</v>
      </c>
      <c r="E78" s="6">
        <v>0.17241379310344829</v>
      </c>
      <c r="F78" s="6">
        <f t="shared" si="4"/>
        <v>0.51724137931034475</v>
      </c>
      <c r="G78" s="17">
        <v>0.5</v>
      </c>
      <c r="J78" s="32" t="s">
        <v>21</v>
      </c>
      <c r="K78" s="19">
        <v>20</v>
      </c>
      <c r="L78" s="26" t="s">
        <v>8</v>
      </c>
      <c r="M78" s="27">
        <v>0.53333333333333333</v>
      </c>
      <c r="N78" s="27">
        <v>0.1</v>
      </c>
      <c r="O78" s="27">
        <f t="shared" si="5"/>
        <v>0.53333333333333333</v>
      </c>
      <c r="P78" s="28">
        <v>0.55555555555555558</v>
      </c>
    </row>
    <row r="79" spans="1:16" x14ac:dyDescent="0.3">
      <c r="A79" s="5" t="s">
        <v>14</v>
      </c>
      <c r="B79" s="14">
        <v>20</v>
      </c>
      <c r="C79" s="5" t="s">
        <v>9</v>
      </c>
      <c r="D79" s="6">
        <v>0.55555555555555558</v>
      </c>
      <c r="E79" s="6">
        <v>0</v>
      </c>
      <c r="F79" s="6">
        <f t="shared" si="4"/>
        <v>0.55555555555555558</v>
      </c>
      <c r="G79" s="17">
        <v>0.5185185185185186</v>
      </c>
      <c r="J79" s="32" t="s">
        <v>21</v>
      </c>
      <c r="K79" s="19">
        <v>20</v>
      </c>
      <c r="L79" s="26" t="s">
        <v>8</v>
      </c>
      <c r="M79" s="27">
        <v>0.53333333333333333</v>
      </c>
      <c r="N79" s="27">
        <v>6.6666666666666666E-2</v>
      </c>
      <c r="O79" s="27">
        <f t="shared" si="5"/>
        <v>0.53333333333333333</v>
      </c>
      <c r="P79" s="28">
        <v>0.51724137931034475</v>
      </c>
    </row>
    <row r="80" spans="1:16" x14ac:dyDescent="0.3">
      <c r="A80" s="10" t="s">
        <v>14</v>
      </c>
      <c r="B80" s="13">
        <v>20</v>
      </c>
      <c r="C80" s="10" t="s">
        <v>9</v>
      </c>
      <c r="D80" s="11">
        <v>0.52173913043478259</v>
      </c>
      <c r="E80" s="11">
        <v>0.13043478260869565</v>
      </c>
      <c r="F80" s="11">
        <f t="shared" si="4"/>
        <v>0.52173913043478259</v>
      </c>
      <c r="G80" s="16">
        <v>0.57692307692307687</v>
      </c>
      <c r="J80" s="32" t="s">
        <v>21</v>
      </c>
      <c r="K80" s="19">
        <v>20</v>
      </c>
      <c r="L80" s="12" t="s">
        <v>8</v>
      </c>
      <c r="M80" s="23">
        <v>0.51515151515151514</v>
      </c>
      <c r="N80" s="23">
        <v>0.36363636363636365</v>
      </c>
      <c r="O80" s="23">
        <f t="shared" si="5"/>
        <v>0.51515151515151514</v>
      </c>
      <c r="P80" s="17">
        <v>0.51515151515151514</v>
      </c>
    </row>
    <row r="81" spans="1:16" x14ac:dyDescent="0.3">
      <c r="A81" s="3"/>
      <c r="B81" s="12"/>
      <c r="C81" s="3"/>
      <c r="D81" s="4"/>
      <c r="E81" s="4"/>
      <c r="F81" s="4"/>
      <c r="G81" s="4"/>
      <c r="J81" s="32" t="s">
        <v>21</v>
      </c>
      <c r="K81" s="19">
        <v>20</v>
      </c>
      <c r="L81" s="12" t="s">
        <v>8</v>
      </c>
      <c r="M81" s="23">
        <v>0.51724137931034475</v>
      </c>
      <c r="N81" s="23">
        <v>0.2413793103448276</v>
      </c>
      <c r="O81" s="23">
        <f t="shared" si="5"/>
        <v>0.51724137931034475</v>
      </c>
      <c r="P81" s="17">
        <v>0.5</v>
      </c>
    </row>
    <row r="82" spans="1:16" x14ac:dyDescent="0.3">
      <c r="A82" s="3"/>
      <c r="B82" s="12"/>
      <c r="C82" s="3"/>
      <c r="D82" s="4"/>
      <c r="E82" s="4"/>
      <c r="F82" s="4"/>
      <c r="G82" s="4"/>
      <c r="J82" s="32" t="s">
        <v>21</v>
      </c>
      <c r="K82" s="19">
        <v>20</v>
      </c>
      <c r="L82" s="12" t="s">
        <v>8</v>
      </c>
      <c r="M82" s="23">
        <v>0.61290322580645162</v>
      </c>
      <c r="N82" s="23">
        <v>0.29032258064516131</v>
      </c>
      <c r="O82" s="23">
        <f t="shared" si="5"/>
        <v>0.61290322580645162</v>
      </c>
      <c r="P82" s="17">
        <v>0.5</v>
      </c>
    </row>
    <row r="83" spans="1:16" x14ac:dyDescent="0.3">
      <c r="A83" s="3"/>
      <c r="B83" s="12"/>
      <c r="C83" s="3"/>
      <c r="D83" s="4"/>
      <c r="E83" s="4"/>
      <c r="F83" s="4"/>
      <c r="G83" s="4"/>
      <c r="J83" s="32" t="s">
        <v>22</v>
      </c>
      <c r="K83" s="19">
        <v>11</v>
      </c>
      <c r="L83" s="12" t="s">
        <v>8</v>
      </c>
      <c r="M83" s="23">
        <v>0.61538461538461542</v>
      </c>
      <c r="N83" s="23">
        <v>3.8461538461538436E-2</v>
      </c>
      <c r="O83" s="23">
        <f t="shared" si="5"/>
        <v>0.61538461538461542</v>
      </c>
      <c r="P83" s="17">
        <v>0.5161290322580645</v>
      </c>
    </row>
    <row r="84" spans="1:16" x14ac:dyDescent="0.3">
      <c r="A84" s="3"/>
      <c r="B84" s="12"/>
      <c r="C84" s="3"/>
      <c r="D84" s="4"/>
      <c r="E84" s="4"/>
      <c r="F84" s="4"/>
      <c r="G84" s="4"/>
      <c r="J84" s="32" t="s">
        <v>22</v>
      </c>
      <c r="K84" s="19">
        <v>11</v>
      </c>
      <c r="L84" s="12" t="s">
        <v>8</v>
      </c>
      <c r="M84" s="23">
        <v>0.51724137931034486</v>
      </c>
      <c r="N84" s="23">
        <v>0.13793103448275867</v>
      </c>
      <c r="O84" s="23">
        <f t="shared" si="5"/>
        <v>0.51724137931034486</v>
      </c>
      <c r="P84" s="17">
        <v>0.52941176470588236</v>
      </c>
    </row>
    <row r="85" spans="1:16" x14ac:dyDescent="0.3">
      <c r="A85" s="3"/>
      <c r="B85" s="12"/>
      <c r="C85" s="3"/>
      <c r="D85" s="4"/>
      <c r="E85" s="4"/>
      <c r="F85" s="4"/>
      <c r="G85" s="4"/>
      <c r="J85" s="32" t="s">
        <v>22</v>
      </c>
      <c r="K85" s="19">
        <v>11</v>
      </c>
      <c r="L85" s="12" t="s">
        <v>8</v>
      </c>
      <c r="M85" s="23">
        <v>0.52941176470588236</v>
      </c>
      <c r="N85" s="23">
        <v>0.41176470588235292</v>
      </c>
      <c r="O85" s="23">
        <f t="shared" si="5"/>
        <v>0.52941176470588236</v>
      </c>
      <c r="P85" s="17">
        <v>0.53846153846153844</v>
      </c>
    </row>
    <row r="86" spans="1:16" x14ac:dyDescent="0.3">
      <c r="A86" s="3"/>
      <c r="B86" s="12"/>
      <c r="C86" s="3"/>
      <c r="D86" s="4"/>
      <c r="E86" s="4"/>
      <c r="F86" s="4"/>
      <c r="G86" s="4"/>
      <c r="J86" s="32" t="s">
        <v>22</v>
      </c>
      <c r="K86" s="19">
        <v>11</v>
      </c>
      <c r="L86" s="12" t="s">
        <v>8</v>
      </c>
      <c r="M86" s="23">
        <v>0.65517241379310343</v>
      </c>
      <c r="N86" s="23">
        <v>0.24137931034482762</v>
      </c>
      <c r="O86" s="23">
        <f t="shared" si="5"/>
        <v>0.65517241379310343</v>
      </c>
      <c r="P86" s="17">
        <v>0.51515151515151514</v>
      </c>
    </row>
    <row r="87" spans="1:16" x14ac:dyDescent="0.3">
      <c r="A87" s="3"/>
      <c r="B87" s="12"/>
      <c r="C87" s="3"/>
      <c r="D87" s="4"/>
      <c r="E87" s="4"/>
      <c r="F87" s="4"/>
      <c r="G87" s="4"/>
      <c r="J87" s="32" t="s">
        <v>22</v>
      </c>
      <c r="K87" s="19">
        <v>11</v>
      </c>
      <c r="L87" s="12" t="s">
        <v>8</v>
      </c>
      <c r="M87" s="23">
        <v>0.5</v>
      </c>
      <c r="N87" s="23">
        <v>0.1</v>
      </c>
      <c r="O87" s="23">
        <f t="shared" si="5"/>
        <v>0.5</v>
      </c>
      <c r="P87" s="17">
        <v>0.52777777777777779</v>
      </c>
    </row>
    <row r="88" spans="1:16" x14ac:dyDescent="0.3">
      <c r="A88" s="3"/>
      <c r="B88" s="12"/>
      <c r="C88" s="3"/>
      <c r="D88" s="4"/>
      <c r="E88" s="4"/>
      <c r="F88" s="4"/>
      <c r="G88" s="4"/>
      <c r="J88" s="32" t="s">
        <v>22</v>
      </c>
      <c r="K88" s="19">
        <v>11</v>
      </c>
      <c r="L88" s="12" t="s">
        <v>8</v>
      </c>
      <c r="M88" s="23">
        <v>0.5357142857142857</v>
      </c>
      <c r="N88" s="23">
        <v>0</v>
      </c>
      <c r="O88" s="23">
        <f t="shared" si="5"/>
        <v>0.5357142857142857</v>
      </c>
      <c r="P88" s="17">
        <v>0.5185185185185186</v>
      </c>
    </row>
    <row r="89" spans="1:16" x14ac:dyDescent="0.3">
      <c r="A89" s="3"/>
      <c r="B89" s="12"/>
      <c r="C89" s="3"/>
      <c r="D89" s="4"/>
      <c r="E89" s="4"/>
      <c r="F89" s="4"/>
      <c r="G89" s="4"/>
      <c r="J89" s="32" t="s">
        <v>22</v>
      </c>
      <c r="K89" s="19">
        <v>11</v>
      </c>
      <c r="L89" s="12" t="s">
        <v>8</v>
      </c>
      <c r="M89" s="23">
        <v>0.55555555555555558</v>
      </c>
      <c r="N89" s="23">
        <v>0.11111111111111116</v>
      </c>
      <c r="O89" s="23">
        <f t="shared" si="5"/>
        <v>0.55555555555555558</v>
      </c>
      <c r="P89" s="17">
        <v>0.53846153846153844</v>
      </c>
    </row>
    <row r="90" spans="1:16" x14ac:dyDescent="0.3">
      <c r="A90" s="3"/>
      <c r="B90" s="12"/>
      <c r="C90" s="3"/>
      <c r="D90" s="4"/>
      <c r="E90" s="4"/>
      <c r="F90" s="4"/>
      <c r="G90" s="4"/>
      <c r="J90" s="32" t="s">
        <v>22</v>
      </c>
      <c r="K90" s="19">
        <v>11</v>
      </c>
      <c r="L90" s="12" t="s">
        <v>8</v>
      </c>
      <c r="M90" s="23">
        <v>0.5357142857142857</v>
      </c>
      <c r="N90" s="23">
        <v>0.21428571428571427</v>
      </c>
      <c r="O90" s="23">
        <f t="shared" si="5"/>
        <v>0.5357142857142857</v>
      </c>
      <c r="P90" s="17">
        <v>0.5</v>
      </c>
    </row>
    <row r="91" spans="1:16" x14ac:dyDescent="0.3">
      <c r="A91" s="3"/>
      <c r="B91" s="12"/>
      <c r="C91" s="3"/>
      <c r="D91" s="4"/>
      <c r="E91" s="4"/>
      <c r="F91" s="4"/>
      <c r="G91" s="4"/>
      <c r="J91" s="32" t="s">
        <v>22</v>
      </c>
      <c r="K91" s="19">
        <v>11</v>
      </c>
      <c r="L91" s="12" t="s">
        <v>8</v>
      </c>
      <c r="M91" s="23">
        <v>0.5</v>
      </c>
      <c r="N91" s="23">
        <v>0.20588235294117646</v>
      </c>
      <c r="O91" s="23">
        <f t="shared" si="5"/>
        <v>0.5</v>
      </c>
      <c r="P91" s="17">
        <v>0.55172413793103448</v>
      </c>
    </row>
    <row r="92" spans="1:16" x14ac:dyDescent="0.3">
      <c r="A92" s="3"/>
      <c r="B92" s="12"/>
      <c r="C92" s="3"/>
      <c r="D92" s="4"/>
      <c r="E92" s="4"/>
      <c r="F92" s="4"/>
      <c r="G92" s="4"/>
      <c r="J92" s="32" t="s">
        <v>22</v>
      </c>
      <c r="K92" s="19">
        <v>11</v>
      </c>
      <c r="L92" s="12" t="s">
        <v>8</v>
      </c>
      <c r="M92" s="23">
        <v>0.5</v>
      </c>
      <c r="N92" s="23">
        <v>0.20833333333333334</v>
      </c>
      <c r="O92" s="23">
        <f t="shared" si="5"/>
        <v>0.5</v>
      </c>
      <c r="P92" s="17">
        <v>0.5</v>
      </c>
    </row>
    <row r="93" spans="1:16" x14ac:dyDescent="0.3">
      <c r="A93" s="3"/>
      <c r="B93" s="12"/>
      <c r="C93" s="3"/>
      <c r="D93" s="4"/>
      <c r="E93" s="4"/>
      <c r="F93" s="4"/>
      <c r="G93" s="4"/>
      <c r="J93" s="32" t="s">
        <v>22</v>
      </c>
      <c r="K93" s="19">
        <v>20</v>
      </c>
      <c r="L93" s="12" t="s">
        <v>8</v>
      </c>
      <c r="M93" s="23">
        <v>0.58333333333333326</v>
      </c>
      <c r="N93" s="23">
        <v>0.125</v>
      </c>
      <c r="O93" s="23">
        <f t="shared" si="5"/>
        <v>0.58333333333333326</v>
      </c>
      <c r="P93" s="17">
        <v>0.5</v>
      </c>
    </row>
    <row r="94" spans="1:16" x14ac:dyDescent="0.3">
      <c r="A94" s="3"/>
      <c r="B94" s="12"/>
      <c r="C94" s="3"/>
      <c r="D94" s="4"/>
      <c r="E94" s="4"/>
      <c r="F94" s="4"/>
      <c r="G94" s="4"/>
      <c r="J94" s="32" t="s">
        <v>22</v>
      </c>
      <c r="K94" s="19">
        <v>20</v>
      </c>
      <c r="L94" s="12" t="s">
        <v>8</v>
      </c>
      <c r="M94" s="23">
        <v>0.52</v>
      </c>
      <c r="N94" s="23">
        <v>7.999999999999996E-2</v>
      </c>
      <c r="O94" s="23">
        <f t="shared" si="5"/>
        <v>0.52</v>
      </c>
      <c r="P94" s="17">
        <v>0.54166666666666663</v>
      </c>
    </row>
    <row r="95" spans="1:16" x14ac:dyDescent="0.3">
      <c r="A95" s="3"/>
      <c r="B95" s="12"/>
      <c r="C95" s="3"/>
      <c r="D95" s="4"/>
      <c r="E95" s="4"/>
      <c r="F95" s="4"/>
      <c r="G95" s="4"/>
      <c r="J95" s="32" t="s">
        <v>22</v>
      </c>
      <c r="K95" s="19">
        <v>20</v>
      </c>
      <c r="L95" s="12" t="s">
        <v>8</v>
      </c>
      <c r="M95" s="23">
        <v>0.5161290322580645</v>
      </c>
      <c r="N95" s="23">
        <v>9.6774193548387094E-2</v>
      </c>
      <c r="O95" s="23">
        <f t="shared" si="5"/>
        <v>0.5161290322580645</v>
      </c>
      <c r="P95" s="17">
        <v>0.5</v>
      </c>
    </row>
    <row r="96" spans="1:16" x14ac:dyDescent="0.3">
      <c r="A96" s="3"/>
      <c r="B96" s="12"/>
      <c r="C96" s="3"/>
      <c r="D96" s="4"/>
      <c r="E96" s="4"/>
      <c r="F96" s="4"/>
      <c r="G96" s="4"/>
      <c r="J96" s="32" t="s">
        <v>22</v>
      </c>
      <c r="K96" s="19">
        <v>20</v>
      </c>
      <c r="L96" s="12" t="s">
        <v>8</v>
      </c>
      <c r="M96" s="23">
        <v>0.51724137931034475</v>
      </c>
      <c r="N96" s="23">
        <v>0</v>
      </c>
      <c r="O96" s="23">
        <f t="shared" si="5"/>
        <v>0.51724137931034475</v>
      </c>
      <c r="P96" s="17">
        <v>0.5357142857142857</v>
      </c>
    </row>
    <row r="97" spans="1:16" x14ac:dyDescent="0.3">
      <c r="A97" s="3"/>
      <c r="B97" s="12"/>
      <c r="C97" s="3"/>
      <c r="D97" s="4"/>
      <c r="E97" s="4"/>
      <c r="F97" s="4"/>
      <c r="G97" s="4"/>
      <c r="J97" s="32" t="s">
        <v>22</v>
      </c>
      <c r="K97" s="19">
        <v>20</v>
      </c>
      <c r="L97" s="12" t="s">
        <v>8</v>
      </c>
      <c r="M97" s="23">
        <v>0.5185185185185186</v>
      </c>
      <c r="N97" s="23">
        <v>7.407407407407407E-2</v>
      </c>
      <c r="O97" s="23">
        <f t="shared" si="5"/>
        <v>0.5185185185185186</v>
      </c>
      <c r="P97" s="17">
        <v>0.5</v>
      </c>
    </row>
    <row r="98" spans="1:16" x14ac:dyDescent="0.3">
      <c r="A98" s="3"/>
      <c r="B98" s="12"/>
      <c r="C98" s="3"/>
      <c r="D98" s="4"/>
      <c r="E98" s="4"/>
      <c r="F98" s="4"/>
      <c r="G98" s="4"/>
      <c r="J98" s="32" t="s">
        <v>22</v>
      </c>
      <c r="K98" s="19">
        <v>20</v>
      </c>
      <c r="L98" s="12" t="s">
        <v>8</v>
      </c>
      <c r="M98" s="23">
        <v>0.5</v>
      </c>
      <c r="N98" s="23">
        <v>9.9999999999999978E-2</v>
      </c>
      <c r="O98" s="23">
        <f t="shared" ref="O98:O132" si="6">IF(M98&lt;0.5,(ABS(1-M98)),M98)</f>
        <v>0.5</v>
      </c>
      <c r="P98" s="17">
        <v>0.53846153846153844</v>
      </c>
    </row>
    <row r="99" spans="1:16" x14ac:dyDescent="0.3">
      <c r="A99" s="3"/>
      <c r="B99" s="12"/>
      <c r="C99" s="3"/>
      <c r="D99" s="4"/>
      <c r="E99" s="4"/>
      <c r="F99" s="4"/>
      <c r="G99" s="4"/>
      <c r="J99" s="32" t="s">
        <v>22</v>
      </c>
      <c r="K99" s="19">
        <v>20</v>
      </c>
      <c r="L99" s="12" t="s">
        <v>8</v>
      </c>
      <c r="M99" s="23">
        <v>0.5357142857142857</v>
      </c>
      <c r="N99" s="23">
        <v>0.1071428571428571</v>
      </c>
      <c r="O99" s="23">
        <f t="shared" si="6"/>
        <v>0.5357142857142857</v>
      </c>
      <c r="P99" s="17">
        <v>0.51724137931034475</v>
      </c>
    </row>
    <row r="100" spans="1:16" x14ac:dyDescent="0.3">
      <c r="A100" s="3"/>
      <c r="B100" s="12"/>
      <c r="C100" s="3"/>
      <c r="D100" s="4"/>
      <c r="E100" s="4"/>
      <c r="F100" s="4"/>
      <c r="G100" s="4"/>
      <c r="J100" s="32" t="s">
        <v>22</v>
      </c>
      <c r="K100" s="19">
        <v>20</v>
      </c>
      <c r="L100" s="12" t="s">
        <v>8</v>
      </c>
      <c r="M100" s="23">
        <v>0.51724137931034475</v>
      </c>
      <c r="N100" s="23">
        <v>0.13793103448275867</v>
      </c>
      <c r="O100" s="23">
        <f t="shared" si="6"/>
        <v>0.51724137931034475</v>
      </c>
      <c r="P100" s="17">
        <v>0.5185185185185186</v>
      </c>
    </row>
    <row r="101" spans="1:16" x14ac:dyDescent="0.3">
      <c r="A101" s="3"/>
      <c r="B101" s="12"/>
      <c r="C101" s="3"/>
      <c r="D101" s="4"/>
      <c r="E101" s="4"/>
      <c r="F101" s="4"/>
      <c r="G101" s="4"/>
      <c r="J101" s="32" t="s">
        <v>22</v>
      </c>
      <c r="K101" s="19">
        <v>20</v>
      </c>
      <c r="L101" s="12" t="s">
        <v>8</v>
      </c>
      <c r="M101" s="23">
        <v>0.55555555555555558</v>
      </c>
      <c r="N101" s="23">
        <v>0.18518518518518523</v>
      </c>
      <c r="O101" s="23">
        <f t="shared" si="6"/>
        <v>0.55555555555555558</v>
      </c>
      <c r="P101" s="17">
        <v>0.5</v>
      </c>
    </row>
    <row r="102" spans="1:16" x14ac:dyDescent="0.3">
      <c r="A102" s="3"/>
      <c r="B102" s="12"/>
      <c r="C102" s="3"/>
      <c r="D102" s="4"/>
      <c r="E102" s="4"/>
      <c r="F102" s="4"/>
      <c r="G102" s="4"/>
      <c r="J102" s="32" t="s">
        <v>22</v>
      </c>
      <c r="K102" s="19">
        <v>20</v>
      </c>
      <c r="L102" s="12" t="s">
        <v>8</v>
      </c>
      <c r="M102" s="23">
        <v>0.5185185185185186</v>
      </c>
      <c r="N102" s="23">
        <v>0.11111111111111116</v>
      </c>
      <c r="O102" s="23">
        <f t="shared" si="6"/>
        <v>0.5185185185185186</v>
      </c>
      <c r="P102" s="17">
        <v>0.55555555555555558</v>
      </c>
    </row>
    <row r="103" spans="1:16" x14ac:dyDescent="0.3">
      <c r="A103" s="3"/>
      <c r="B103" s="12"/>
      <c r="C103" s="3"/>
      <c r="D103" s="4"/>
      <c r="E103" s="4"/>
      <c r="F103" s="4"/>
      <c r="G103" s="4"/>
      <c r="J103" s="32" t="s">
        <v>22</v>
      </c>
      <c r="K103" s="19">
        <v>20</v>
      </c>
      <c r="L103" s="12" t="s">
        <v>8</v>
      </c>
      <c r="M103" s="23">
        <v>0.5</v>
      </c>
      <c r="N103" s="23">
        <v>0.3125</v>
      </c>
      <c r="O103" s="23">
        <f t="shared" si="6"/>
        <v>0.5</v>
      </c>
      <c r="P103" s="17">
        <v>0.55172413793103448</v>
      </c>
    </row>
    <row r="104" spans="1:16" x14ac:dyDescent="0.3">
      <c r="A104" s="3"/>
      <c r="B104" s="12"/>
      <c r="C104" s="3"/>
      <c r="D104" s="4"/>
      <c r="E104" s="4"/>
      <c r="F104" s="4"/>
      <c r="G104" s="4"/>
      <c r="J104" s="32" t="s">
        <v>22</v>
      </c>
      <c r="K104" s="19">
        <v>20</v>
      </c>
      <c r="L104" s="12" t="s">
        <v>8</v>
      </c>
      <c r="M104" s="23">
        <v>0.51724137931034486</v>
      </c>
      <c r="N104" s="23">
        <v>0.20689655172413793</v>
      </c>
      <c r="O104" s="23">
        <f t="shared" si="6"/>
        <v>0.51724137931034486</v>
      </c>
      <c r="P104" s="17">
        <v>0.5</v>
      </c>
    </row>
    <row r="105" spans="1:16" x14ac:dyDescent="0.3">
      <c r="A105" s="3"/>
      <c r="B105" s="12"/>
      <c r="C105" s="3"/>
      <c r="D105" s="4"/>
      <c r="E105" s="4"/>
      <c r="F105" s="4"/>
      <c r="G105" s="4"/>
      <c r="J105" s="32" t="s">
        <v>23</v>
      </c>
      <c r="K105" s="19">
        <v>11</v>
      </c>
      <c r="L105" s="12" t="s">
        <v>8</v>
      </c>
      <c r="M105" s="23">
        <v>0.53846153846153844</v>
      </c>
      <c r="N105" s="23">
        <v>0.38461538461538458</v>
      </c>
      <c r="O105" s="23">
        <f t="shared" si="6"/>
        <v>0.53846153846153844</v>
      </c>
      <c r="P105" s="17">
        <v>0.5</v>
      </c>
    </row>
    <row r="106" spans="1:16" x14ac:dyDescent="0.3">
      <c r="A106" s="3"/>
      <c r="B106" s="12"/>
      <c r="C106" s="3"/>
      <c r="D106" s="4"/>
      <c r="E106" s="4"/>
      <c r="F106" s="4"/>
      <c r="G106" s="4"/>
      <c r="J106" s="32" t="s">
        <v>23</v>
      </c>
      <c r="K106" s="19">
        <v>11</v>
      </c>
      <c r="L106" s="12" t="s">
        <v>8</v>
      </c>
      <c r="M106" s="23">
        <v>0.61538461538461542</v>
      </c>
      <c r="N106" s="23">
        <v>0.30769230769230771</v>
      </c>
      <c r="O106" s="23">
        <f t="shared" si="6"/>
        <v>0.61538461538461542</v>
      </c>
      <c r="P106" s="17">
        <v>0.5714285714285714</v>
      </c>
    </row>
    <row r="107" spans="1:16" x14ac:dyDescent="0.3">
      <c r="A107" s="3"/>
      <c r="B107" s="12"/>
      <c r="C107" s="3"/>
      <c r="D107" s="4"/>
      <c r="E107" s="4"/>
      <c r="F107" s="4"/>
      <c r="G107" s="4"/>
      <c r="J107" s="32" t="s">
        <v>23</v>
      </c>
      <c r="K107" s="19">
        <v>11</v>
      </c>
      <c r="L107" s="12" t="s">
        <v>8</v>
      </c>
      <c r="M107" s="23">
        <v>0.54166666666666674</v>
      </c>
      <c r="N107" s="23">
        <v>0.16666666666666663</v>
      </c>
      <c r="O107" s="23">
        <f t="shared" si="6"/>
        <v>0.54166666666666674</v>
      </c>
      <c r="P107" s="17">
        <v>0.5357142857142857</v>
      </c>
    </row>
    <row r="108" spans="1:16" x14ac:dyDescent="0.3">
      <c r="A108" s="3"/>
      <c r="B108" s="12"/>
      <c r="C108" s="3"/>
      <c r="D108" s="4"/>
      <c r="E108" s="4"/>
      <c r="F108" s="4"/>
      <c r="G108" s="4"/>
      <c r="J108" s="32" t="s">
        <v>23</v>
      </c>
      <c r="K108" s="19">
        <v>11</v>
      </c>
      <c r="L108" s="12" t="s">
        <v>8</v>
      </c>
      <c r="M108" s="23">
        <v>0.54545454545454541</v>
      </c>
      <c r="N108" s="23">
        <v>0.27272727272727271</v>
      </c>
      <c r="O108" s="23">
        <f t="shared" si="6"/>
        <v>0.54545454545454541</v>
      </c>
      <c r="P108" s="17">
        <v>0.51515151515151514</v>
      </c>
    </row>
    <row r="109" spans="1:16" x14ac:dyDescent="0.3">
      <c r="A109" s="3"/>
      <c r="B109" s="12"/>
      <c r="C109" s="3"/>
      <c r="D109" s="4"/>
      <c r="E109" s="4"/>
      <c r="F109" s="4"/>
      <c r="G109" s="4"/>
      <c r="J109" s="32" t="s">
        <v>23</v>
      </c>
      <c r="K109" s="19">
        <v>11</v>
      </c>
      <c r="L109" s="12" t="s">
        <v>8</v>
      </c>
      <c r="M109" s="23">
        <v>0.54054054054054057</v>
      </c>
      <c r="N109" s="23">
        <v>0.1891891891891892</v>
      </c>
      <c r="O109" s="23">
        <f t="shared" si="6"/>
        <v>0.54054054054054057</v>
      </c>
      <c r="P109" s="17">
        <v>0.5161290322580645</v>
      </c>
    </row>
    <row r="110" spans="1:16" x14ac:dyDescent="0.3">
      <c r="A110" s="3"/>
      <c r="B110" s="12"/>
      <c r="C110" s="3"/>
      <c r="D110" s="4"/>
      <c r="E110" s="4"/>
      <c r="F110" s="4"/>
      <c r="G110" s="4"/>
      <c r="J110" s="32" t="s">
        <v>23</v>
      </c>
      <c r="K110" s="19">
        <v>11</v>
      </c>
      <c r="L110" s="12" t="s">
        <v>8</v>
      </c>
      <c r="M110" s="23">
        <v>0.51428571428571423</v>
      </c>
      <c r="N110" s="23">
        <v>0.4</v>
      </c>
      <c r="O110" s="23">
        <f t="shared" si="6"/>
        <v>0.51428571428571423</v>
      </c>
      <c r="P110" s="17">
        <v>0.52631578947368418</v>
      </c>
    </row>
    <row r="111" spans="1:16" x14ac:dyDescent="0.3">
      <c r="A111" s="3"/>
      <c r="B111" s="12"/>
      <c r="C111" s="3"/>
      <c r="D111" s="4"/>
      <c r="E111" s="4"/>
      <c r="F111" s="4"/>
      <c r="G111" s="4"/>
      <c r="J111" s="32" t="s">
        <v>23</v>
      </c>
      <c r="K111" s="19">
        <v>11</v>
      </c>
      <c r="L111" s="12" t="s">
        <v>8</v>
      </c>
      <c r="M111" s="23">
        <v>0.5</v>
      </c>
      <c r="N111" s="23">
        <v>0.40625</v>
      </c>
      <c r="O111" s="23">
        <f t="shared" si="6"/>
        <v>0.5</v>
      </c>
      <c r="P111" s="17">
        <v>0.51515151515151514</v>
      </c>
    </row>
    <row r="112" spans="1:16" x14ac:dyDescent="0.3">
      <c r="A112" s="3"/>
      <c r="B112" s="12"/>
      <c r="C112" s="3"/>
      <c r="D112" s="4"/>
      <c r="E112" s="4"/>
      <c r="F112" s="4"/>
      <c r="G112" s="4"/>
      <c r="J112" s="32" t="s">
        <v>23</v>
      </c>
      <c r="K112" s="19">
        <v>11</v>
      </c>
      <c r="L112" s="12" t="s">
        <v>8</v>
      </c>
      <c r="M112" s="23">
        <v>0.58333333333333326</v>
      </c>
      <c r="N112" s="23">
        <v>5.5555555555555552E-2</v>
      </c>
      <c r="O112" s="23">
        <f t="shared" si="6"/>
        <v>0.58333333333333326</v>
      </c>
      <c r="P112" s="17">
        <v>0.55555555555555558</v>
      </c>
    </row>
    <row r="113" spans="1:16" x14ac:dyDescent="0.3">
      <c r="A113" s="3"/>
      <c r="B113" s="12"/>
      <c r="C113" s="3"/>
      <c r="D113" s="4"/>
      <c r="E113" s="4"/>
      <c r="F113" s="4"/>
      <c r="G113" s="4"/>
      <c r="J113" s="32" t="s">
        <v>23</v>
      </c>
      <c r="K113" s="19">
        <v>11</v>
      </c>
      <c r="L113" s="12" t="s">
        <v>8</v>
      </c>
      <c r="M113" s="23">
        <v>0.51351351351351349</v>
      </c>
      <c r="N113" s="23">
        <v>0.21621621621621623</v>
      </c>
      <c r="O113" s="23">
        <f t="shared" si="6"/>
        <v>0.51351351351351349</v>
      </c>
      <c r="P113" s="17">
        <v>0.59523809523809523</v>
      </c>
    </row>
    <row r="114" spans="1:16" x14ac:dyDescent="0.3">
      <c r="A114" s="3"/>
      <c r="B114" s="12"/>
      <c r="C114" s="3"/>
      <c r="D114" s="4"/>
      <c r="E114" s="4"/>
      <c r="F114" s="4"/>
      <c r="G114" s="4"/>
      <c r="J114" s="32" t="s">
        <v>23</v>
      </c>
      <c r="K114" s="19">
        <v>11</v>
      </c>
      <c r="L114" s="12" t="s">
        <v>8</v>
      </c>
      <c r="M114" s="23">
        <v>0.53125</v>
      </c>
      <c r="N114" s="23">
        <v>6.25E-2</v>
      </c>
      <c r="O114" s="23">
        <f t="shared" si="6"/>
        <v>0.53125</v>
      </c>
      <c r="P114" s="17">
        <v>0.5161290322580645</v>
      </c>
    </row>
    <row r="115" spans="1:16" x14ac:dyDescent="0.3">
      <c r="A115" s="3"/>
      <c r="B115" s="12"/>
      <c r="C115" s="3"/>
      <c r="D115" s="4"/>
      <c r="E115" s="4"/>
      <c r="F115" s="4"/>
      <c r="G115" s="4"/>
      <c r="J115" s="32" t="s">
        <v>23</v>
      </c>
      <c r="K115" s="19">
        <v>11</v>
      </c>
      <c r="L115" s="12" t="s">
        <v>8</v>
      </c>
      <c r="M115" s="23">
        <v>0.5357142857142857</v>
      </c>
      <c r="N115" s="23">
        <v>0.1071428571428571</v>
      </c>
      <c r="O115" s="23">
        <f t="shared" si="6"/>
        <v>0.5357142857142857</v>
      </c>
      <c r="P115" s="17">
        <v>0.5161290322580645</v>
      </c>
    </row>
    <row r="116" spans="1:16" x14ac:dyDescent="0.3">
      <c r="A116" s="3"/>
      <c r="B116" s="12"/>
      <c r="C116" s="3"/>
      <c r="D116" s="4"/>
      <c r="E116" s="4"/>
      <c r="F116" s="4"/>
      <c r="G116" s="4"/>
      <c r="J116" s="32" t="s">
        <v>23</v>
      </c>
      <c r="K116" s="19">
        <v>11</v>
      </c>
      <c r="L116" s="12" t="s">
        <v>8</v>
      </c>
      <c r="M116" s="23">
        <v>0.55172413793103448</v>
      </c>
      <c r="N116" s="23">
        <v>0.10344827586206895</v>
      </c>
      <c r="O116" s="23">
        <f t="shared" si="6"/>
        <v>0.55172413793103448</v>
      </c>
      <c r="P116" s="17">
        <v>0.53333333333333333</v>
      </c>
    </row>
    <row r="117" spans="1:16" x14ac:dyDescent="0.3">
      <c r="A117" s="3"/>
      <c r="B117" s="12"/>
      <c r="C117" s="3"/>
      <c r="D117" s="4"/>
      <c r="E117" s="4"/>
      <c r="F117" s="4"/>
      <c r="G117" s="4"/>
      <c r="J117" s="32" t="s">
        <v>23</v>
      </c>
      <c r="K117" s="19">
        <v>11</v>
      </c>
      <c r="L117" s="12" t="s">
        <v>8</v>
      </c>
      <c r="M117" s="23">
        <v>0.5</v>
      </c>
      <c r="N117" s="23">
        <v>0.18421052631578949</v>
      </c>
      <c r="O117" s="23">
        <f t="shared" si="6"/>
        <v>0.5</v>
      </c>
      <c r="P117" s="17">
        <v>0.51724137931034475</v>
      </c>
    </row>
    <row r="118" spans="1:16" x14ac:dyDescent="0.3">
      <c r="A118" s="3"/>
      <c r="B118" s="12"/>
      <c r="C118" s="3"/>
      <c r="D118" s="4"/>
      <c r="E118" s="4"/>
      <c r="F118" s="4"/>
      <c r="G118" s="4"/>
      <c r="J118" s="32" t="s">
        <v>23</v>
      </c>
      <c r="K118" s="19">
        <v>20</v>
      </c>
      <c r="L118" s="12" t="s">
        <v>8</v>
      </c>
      <c r="M118" s="23">
        <v>0.51515151515151514</v>
      </c>
      <c r="N118" s="23">
        <v>0.12121212121212122</v>
      </c>
      <c r="O118" s="23">
        <f t="shared" si="6"/>
        <v>0.51515151515151514</v>
      </c>
      <c r="P118" s="17">
        <v>0.51219512195121952</v>
      </c>
    </row>
    <row r="119" spans="1:16" x14ac:dyDescent="0.3">
      <c r="A119" s="3"/>
      <c r="B119" s="12"/>
      <c r="C119" s="3"/>
      <c r="D119" s="4"/>
      <c r="E119" s="4"/>
      <c r="F119" s="4"/>
      <c r="G119" s="4"/>
      <c r="J119" s="32" t="s">
        <v>23</v>
      </c>
      <c r="K119" s="19">
        <v>20</v>
      </c>
      <c r="L119" s="12" t="s">
        <v>8</v>
      </c>
      <c r="M119" s="23">
        <v>0.51351351351351349</v>
      </c>
      <c r="N119" s="23">
        <v>9.7560975609756101E-2</v>
      </c>
      <c r="O119" s="23">
        <f t="shared" si="6"/>
        <v>0.51351351351351349</v>
      </c>
      <c r="P119" s="17">
        <v>0.52941176470588236</v>
      </c>
    </row>
    <row r="120" spans="1:16" x14ac:dyDescent="0.3">
      <c r="A120" s="3"/>
      <c r="B120" s="12"/>
      <c r="C120" s="3"/>
      <c r="D120" s="4"/>
      <c r="E120" s="4"/>
      <c r="F120" s="4"/>
      <c r="G120" s="4"/>
      <c r="J120" s="32" t="s">
        <v>23</v>
      </c>
      <c r="K120" s="19">
        <v>20</v>
      </c>
      <c r="L120" s="12" t="s">
        <v>8</v>
      </c>
      <c r="M120" s="23">
        <v>0.53846153846153844</v>
      </c>
      <c r="N120" s="23">
        <v>0.23076923076923073</v>
      </c>
      <c r="O120" s="23">
        <f t="shared" si="6"/>
        <v>0.53846153846153844</v>
      </c>
      <c r="P120" s="17">
        <v>0.51219512195121952</v>
      </c>
    </row>
    <row r="121" spans="1:16" x14ac:dyDescent="0.3">
      <c r="A121" s="3"/>
      <c r="B121" s="12"/>
      <c r="C121" s="3"/>
      <c r="D121" s="4"/>
      <c r="E121" s="4"/>
      <c r="F121" s="4"/>
      <c r="G121" s="4"/>
      <c r="J121" s="32" t="s">
        <v>23</v>
      </c>
      <c r="K121" s="19">
        <v>20</v>
      </c>
      <c r="L121" s="12" t="s">
        <v>8</v>
      </c>
      <c r="M121" s="23">
        <v>0.56000000000000005</v>
      </c>
      <c r="N121" s="23">
        <v>0.16000000000000003</v>
      </c>
      <c r="O121" s="23">
        <f t="shared" si="6"/>
        <v>0.56000000000000005</v>
      </c>
      <c r="P121" s="17">
        <v>0.53846153846153844</v>
      </c>
    </row>
    <row r="122" spans="1:16" x14ac:dyDescent="0.3">
      <c r="A122" s="3"/>
      <c r="B122" s="12"/>
      <c r="C122" s="3"/>
      <c r="D122" s="4"/>
      <c r="E122" s="4"/>
      <c r="F122" s="4"/>
      <c r="G122" s="4"/>
      <c r="J122" s="32" t="s">
        <v>23</v>
      </c>
      <c r="K122" s="19">
        <v>20</v>
      </c>
      <c r="L122" s="12" t="s">
        <v>8</v>
      </c>
      <c r="M122" s="23">
        <v>0.52941176470588236</v>
      </c>
      <c r="N122" s="23">
        <v>0.11764705882352941</v>
      </c>
      <c r="O122" s="23">
        <f t="shared" si="6"/>
        <v>0.52941176470588236</v>
      </c>
      <c r="P122" s="17">
        <v>0.51851851851851849</v>
      </c>
    </row>
    <row r="123" spans="1:16" x14ac:dyDescent="0.3">
      <c r="A123" s="3"/>
      <c r="B123" s="12"/>
      <c r="C123" s="3"/>
      <c r="D123" s="4"/>
      <c r="E123" s="4"/>
      <c r="F123" s="4"/>
      <c r="G123" s="4"/>
      <c r="J123" s="32" t="s">
        <v>23</v>
      </c>
      <c r="K123" s="19">
        <v>20</v>
      </c>
      <c r="L123" s="12" t="s">
        <v>8</v>
      </c>
      <c r="M123" s="23">
        <v>0.51724137931034486</v>
      </c>
      <c r="N123" s="23">
        <v>0</v>
      </c>
      <c r="O123" s="23">
        <f t="shared" si="6"/>
        <v>0.51724137931034486</v>
      </c>
      <c r="P123" s="17">
        <v>0.53333333333333333</v>
      </c>
    </row>
    <row r="124" spans="1:16" x14ac:dyDescent="0.3">
      <c r="A124" s="3"/>
      <c r="B124" s="12"/>
      <c r="C124" s="3"/>
      <c r="D124" s="4"/>
      <c r="E124" s="4"/>
      <c r="F124" s="4"/>
      <c r="G124" s="4"/>
      <c r="J124" s="32" t="s">
        <v>23</v>
      </c>
      <c r="K124" s="19">
        <v>20</v>
      </c>
      <c r="L124" s="12" t="s">
        <v>8</v>
      </c>
      <c r="M124" s="23">
        <v>0.5</v>
      </c>
      <c r="N124" s="23">
        <v>6.6666666666666652E-2</v>
      </c>
      <c r="O124" s="23">
        <f t="shared" si="6"/>
        <v>0.5</v>
      </c>
      <c r="P124" s="17">
        <v>0.51724137931034475</v>
      </c>
    </row>
    <row r="125" spans="1:16" x14ac:dyDescent="0.3">
      <c r="A125" s="5"/>
      <c r="B125" s="14"/>
      <c r="C125" s="5"/>
      <c r="D125" s="6"/>
      <c r="E125" s="6"/>
      <c r="F125" s="6"/>
      <c r="G125" s="6"/>
      <c r="J125" s="32" t="s">
        <v>23</v>
      </c>
      <c r="K125" s="19">
        <v>20</v>
      </c>
      <c r="L125" s="12" t="s">
        <v>8</v>
      </c>
      <c r="M125" s="23">
        <v>0.5161290322580645</v>
      </c>
      <c r="N125" s="23">
        <v>6.0606060606060608E-2</v>
      </c>
      <c r="O125" s="23">
        <f t="shared" si="6"/>
        <v>0.5161290322580645</v>
      </c>
      <c r="P125" s="17">
        <v>0.5</v>
      </c>
    </row>
    <row r="126" spans="1:16" x14ac:dyDescent="0.3">
      <c r="A126" s="3"/>
      <c r="B126" s="12"/>
      <c r="C126" s="3"/>
      <c r="D126" s="4"/>
      <c r="E126" s="4"/>
      <c r="F126" s="4"/>
      <c r="G126" s="4"/>
      <c r="J126" s="32" t="s">
        <v>23</v>
      </c>
      <c r="K126" s="19">
        <v>20</v>
      </c>
      <c r="L126" s="12" t="s">
        <v>8</v>
      </c>
      <c r="M126" s="23">
        <v>0.53125</v>
      </c>
      <c r="N126" s="23">
        <v>0.21875</v>
      </c>
      <c r="O126" s="23">
        <f t="shared" si="6"/>
        <v>0.53125</v>
      </c>
      <c r="P126" s="17">
        <v>0.51515151515151514</v>
      </c>
    </row>
    <row r="127" spans="1:16" x14ac:dyDescent="0.3">
      <c r="A127" s="3"/>
      <c r="B127" s="12"/>
      <c r="C127" s="3"/>
      <c r="D127" s="7"/>
      <c r="E127" s="7"/>
      <c r="F127" s="7"/>
      <c r="G127" s="7"/>
      <c r="J127" s="32" t="s">
        <v>23</v>
      </c>
      <c r="K127" s="19">
        <v>20</v>
      </c>
      <c r="L127" s="12" t="s">
        <v>8</v>
      </c>
      <c r="M127" s="23">
        <v>0.5625</v>
      </c>
      <c r="N127" s="23">
        <v>0.21875</v>
      </c>
      <c r="O127" s="23">
        <f t="shared" si="6"/>
        <v>0.5625</v>
      </c>
      <c r="P127" s="17">
        <v>0.5</v>
      </c>
    </row>
    <row r="128" spans="1:16" x14ac:dyDescent="0.3">
      <c r="A128" s="3"/>
      <c r="B128" s="12"/>
      <c r="C128" s="3"/>
      <c r="D128" s="7"/>
      <c r="E128" s="7"/>
      <c r="F128" s="7"/>
      <c r="G128" s="7"/>
      <c r="J128" s="32" t="s">
        <v>23</v>
      </c>
      <c r="K128" s="19">
        <v>20</v>
      </c>
      <c r="L128" s="12" t="s">
        <v>8</v>
      </c>
      <c r="M128" s="23">
        <v>0.53333333333333333</v>
      </c>
      <c r="N128" s="23">
        <v>0.13333333333333333</v>
      </c>
      <c r="O128" s="23">
        <f t="shared" si="6"/>
        <v>0.53333333333333333</v>
      </c>
      <c r="P128" s="17">
        <v>0.53125</v>
      </c>
    </row>
    <row r="129" spans="1:16" x14ac:dyDescent="0.3">
      <c r="A129" s="3"/>
      <c r="B129" s="15"/>
      <c r="J129" s="32" t="s">
        <v>23</v>
      </c>
      <c r="K129" s="19">
        <v>20</v>
      </c>
      <c r="L129" s="14" t="s">
        <v>8</v>
      </c>
      <c r="M129" s="17">
        <v>0.5357142857142857</v>
      </c>
      <c r="N129" s="17">
        <v>3.5714285714285712E-2</v>
      </c>
      <c r="O129" s="17">
        <f t="shared" si="6"/>
        <v>0.5357142857142857</v>
      </c>
      <c r="P129" s="17">
        <v>0.51851851851851849</v>
      </c>
    </row>
    <row r="130" spans="1:16" x14ac:dyDescent="0.3">
      <c r="A130" s="3"/>
      <c r="B130" s="15"/>
      <c r="J130" s="32" t="s">
        <v>19</v>
      </c>
      <c r="K130" s="19">
        <v>20</v>
      </c>
      <c r="L130" s="26" t="s">
        <v>9</v>
      </c>
      <c r="M130" s="27">
        <v>0.5</v>
      </c>
      <c r="N130" s="27">
        <v>0.34375</v>
      </c>
      <c r="O130" s="27">
        <f t="shared" si="6"/>
        <v>0.5</v>
      </c>
      <c r="P130" s="28">
        <v>0.51724137931034475</v>
      </c>
    </row>
    <row r="131" spans="1:16" x14ac:dyDescent="0.3">
      <c r="A131" s="3"/>
      <c r="B131" s="15"/>
      <c r="J131" s="32" t="s">
        <v>21</v>
      </c>
      <c r="K131" s="19">
        <v>20</v>
      </c>
      <c r="L131" s="26" t="s">
        <v>9</v>
      </c>
      <c r="M131" s="27">
        <v>0.54545454545454541</v>
      </c>
      <c r="N131" s="27">
        <v>6.0606060606060552E-2</v>
      </c>
      <c r="O131" s="27">
        <f t="shared" si="6"/>
        <v>0.54545454545454541</v>
      </c>
      <c r="P131" s="28">
        <v>0.5</v>
      </c>
    </row>
    <row r="132" spans="1:16" x14ac:dyDescent="0.3">
      <c r="A132" s="3"/>
      <c r="B132" s="15"/>
      <c r="J132" s="32" t="s">
        <v>21</v>
      </c>
      <c r="K132" s="20">
        <v>20</v>
      </c>
      <c r="L132" s="30" t="s">
        <v>9</v>
      </c>
      <c r="M132" s="31">
        <v>0.57692307692307687</v>
      </c>
      <c r="N132" s="31">
        <v>9.6774193548387122E-2</v>
      </c>
      <c r="O132" s="31">
        <f t="shared" si="6"/>
        <v>0.57692307692307687</v>
      </c>
      <c r="P132" s="31">
        <v>0.5</v>
      </c>
    </row>
    <row r="133" spans="1:16" x14ac:dyDescent="0.3">
      <c r="A133" s="3"/>
      <c r="P133" s="17"/>
    </row>
    <row r="134" spans="1:16" x14ac:dyDescent="0.3">
      <c r="A134" s="3"/>
      <c r="B134" s="8" t="s">
        <v>10</v>
      </c>
      <c r="C134" s="8"/>
      <c r="D134" s="7">
        <f>AVERAGE(D2:D80)</f>
        <v>0.54314102727982105</v>
      </c>
      <c r="E134" s="7">
        <f>AVERAGE(E2:E80)</f>
        <v>0.15966614938912674</v>
      </c>
      <c r="F134" s="7">
        <f>AVERAGE(F2:F80)</f>
        <v>0.54314102727982105</v>
      </c>
      <c r="G134" s="7">
        <f>AVERAGE(G2:G80)</f>
        <v>0.53374409899280995</v>
      </c>
      <c r="K134" s="8" t="s">
        <v>10</v>
      </c>
      <c r="L134" s="8"/>
      <c r="M134" s="7">
        <f>AVERAGE(M2:M132)</f>
        <v>0.53527476538700358</v>
      </c>
      <c r="N134" s="7">
        <f t="shared" ref="N134:P134" si="7">AVERAGE(N2:N132)</f>
        <v>0.17736201866756132</v>
      </c>
      <c r="O134" s="7">
        <f t="shared" si="7"/>
        <v>0.53527476538700358</v>
      </c>
      <c r="P134" s="7">
        <f t="shared" si="7"/>
        <v>0.52657576979353493</v>
      </c>
    </row>
    <row r="135" spans="1:16" x14ac:dyDescent="0.3">
      <c r="A135" s="3"/>
      <c r="B135" s="8" t="s">
        <v>11</v>
      </c>
      <c r="C135" s="8"/>
      <c r="D135" s="7">
        <f>STDEV(D2:D80)</f>
        <v>4.3610562407482283E-2</v>
      </c>
      <c r="E135" s="7">
        <f>STDEV(E2:E80)</f>
        <v>0.12660547697717661</v>
      </c>
      <c r="F135" s="7">
        <f>STDEV(F2:F80)</f>
        <v>4.3610562407482283E-2</v>
      </c>
      <c r="G135" s="7">
        <f>STDEV(G2:G80)</f>
        <v>3.0310101716667662E-2</v>
      </c>
      <c r="K135" s="8" t="s">
        <v>11</v>
      </c>
      <c r="L135" s="8"/>
      <c r="M135" s="7">
        <f>STDEV(M2:M132)</f>
        <v>3.108891266826376E-2</v>
      </c>
      <c r="N135" s="7">
        <f t="shared" ref="N135:P135" si="8">STDEV(N2:N132)</f>
        <v>0.11683017418300197</v>
      </c>
      <c r="O135" s="7">
        <f t="shared" si="8"/>
        <v>3.108891266826376E-2</v>
      </c>
      <c r="P135" s="7">
        <f t="shared" si="8"/>
        <v>2.4209969262797906E-2</v>
      </c>
    </row>
    <row r="136" spans="1:16" x14ac:dyDescent="0.3">
      <c r="A136" s="3"/>
      <c r="B136" s="8" t="s">
        <v>12</v>
      </c>
      <c r="C136" s="8"/>
      <c r="D136" s="3">
        <f>COUNT(D2:D80)</f>
        <v>79</v>
      </c>
      <c r="E136" s="3">
        <f>COUNT(E2:E80)</f>
        <v>79</v>
      </c>
      <c r="F136" s="3">
        <f>COUNT(F2:F80)</f>
        <v>79</v>
      </c>
      <c r="G136" s="3">
        <f>COUNT(G2:G80)</f>
        <v>79</v>
      </c>
      <c r="K136" s="8" t="s">
        <v>12</v>
      </c>
      <c r="L136" s="8"/>
      <c r="M136" s="3">
        <f>COUNT(M2:M132)</f>
        <v>131</v>
      </c>
      <c r="N136" s="3">
        <f t="shared" ref="N136:P136" si="9">COUNT(N2:N132)</f>
        <v>131</v>
      </c>
      <c r="O136" s="3">
        <f t="shared" si="9"/>
        <v>131</v>
      </c>
      <c r="P136" s="3">
        <f t="shared" si="9"/>
        <v>131</v>
      </c>
    </row>
    <row r="137" spans="1:16" x14ac:dyDescent="0.3">
      <c r="B137" s="8" t="s">
        <v>13</v>
      </c>
      <c r="C137" s="8"/>
      <c r="D137" s="3">
        <f>COUNTIF(D2:D80, "&gt;0.632")</f>
        <v>5</v>
      </c>
      <c r="E137" s="3">
        <f>COUNTIF(E2:E80,"&gt;0.189")</f>
        <v>28</v>
      </c>
      <c r="F137" s="3">
        <f>COUNTIF(F2:F80, "&gt;0.678")</f>
        <v>3</v>
      </c>
      <c r="G137" s="3">
        <f>COUNTIF(G2:G80, "&gt;0.603")</f>
        <v>2</v>
      </c>
      <c r="K137" s="8" t="s">
        <v>13</v>
      </c>
      <c r="L137" s="8"/>
      <c r="M137" s="3">
        <f>COUNTIF(M2:M132, "&gt;0.632")</f>
        <v>1</v>
      </c>
      <c r="N137" s="3">
        <f>COUNTIF(N2:N132,"&gt;0.189")</f>
        <v>58</v>
      </c>
      <c r="O137" s="3">
        <f>COUNTIF(O2:O132, "&gt;0.678")</f>
        <v>0</v>
      </c>
      <c r="P137" s="3">
        <f>COUNTIF(P2:P132, "&gt;0.603")</f>
        <v>2</v>
      </c>
    </row>
    <row r="146" spans="1:7" x14ac:dyDescent="0.3">
      <c r="A146" s="3"/>
      <c r="B146" s="3"/>
      <c r="C146" s="3"/>
      <c r="D146" s="4"/>
      <c r="E146" s="4"/>
      <c r="F146" s="4"/>
      <c r="G146" s="4"/>
    </row>
    <row r="147" spans="1:7" x14ac:dyDescent="0.3">
      <c r="A147" s="3"/>
      <c r="B147" s="3"/>
      <c r="C147" s="3"/>
      <c r="D147" s="4"/>
      <c r="E147" s="4"/>
      <c r="F147" s="4"/>
      <c r="G147" s="4"/>
    </row>
    <row r="148" spans="1:7" x14ac:dyDescent="0.3">
      <c r="A148" s="3"/>
      <c r="B148" s="3"/>
      <c r="C148" s="3"/>
      <c r="D148" s="4"/>
      <c r="E148" s="4"/>
      <c r="F148" s="4"/>
      <c r="G148" s="4"/>
    </row>
    <row r="149" spans="1:7" x14ac:dyDescent="0.3">
      <c r="A149" s="3"/>
      <c r="B149" s="3"/>
      <c r="C149" s="3"/>
      <c r="D149" s="4"/>
      <c r="E149" s="4"/>
      <c r="F149" s="4"/>
      <c r="G149" s="4"/>
    </row>
    <row r="150" spans="1:7" x14ac:dyDescent="0.3">
      <c r="A150" s="3"/>
      <c r="B150" s="3"/>
      <c r="C150" s="3"/>
      <c r="D150" s="4"/>
      <c r="E150" s="4"/>
      <c r="F150" s="4"/>
      <c r="G150" s="4"/>
    </row>
    <row r="151" spans="1:7" x14ac:dyDescent="0.3">
      <c r="A151" s="3"/>
      <c r="B151" s="3"/>
      <c r="C151" s="3"/>
      <c r="D151" s="4"/>
      <c r="E151" s="4"/>
      <c r="F151" s="4"/>
      <c r="G151" s="4"/>
    </row>
    <row r="152" spans="1:7" x14ac:dyDescent="0.3">
      <c r="A152" s="3"/>
      <c r="B152" s="3"/>
      <c r="C152" s="3"/>
      <c r="D152" s="4"/>
      <c r="E152" s="4"/>
      <c r="F152" s="4"/>
      <c r="G152" s="4"/>
    </row>
    <row r="153" spans="1:7" x14ac:dyDescent="0.3">
      <c r="A153" s="3"/>
      <c r="B153" s="3"/>
      <c r="C153" s="3"/>
      <c r="D153" s="4"/>
      <c r="E153" s="4"/>
      <c r="F153" s="4"/>
      <c r="G153" s="4"/>
    </row>
    <row r="154" spans="1:7" x14ac:dyDescent="0.3">
      <c r="A154" s="3"/>
      <c r="B154" s="3"/>
      <c r="C154" s="3"/>
      <c r="D154" s="4"/>
      <c r="E154" s="4"/>
      <c r="F154" s="4"/>
      <c r="G154" s="4"/>
    </row>
    <row r="164" spans="1:7" x14ac:dyDescent="0.3">
      <c r="A164" s="3"/>
      <c r="B164" s="3"/>
      <c r="C164" s="3"/>
      <c r="D164" s="4"/>
      <c r="E164" s="4"/>
      <c r="F164" s="4"/>
      <c r="G164" s="4"/>
    </row>
    <row r="165" spans="1:7" x14ac:dyDescent="0.3">
      <c r="A165" s="3"/>
      <c r="B165" s="3"/>
      <c r="C165" s="3"/>
      <c r="D165" s="4"/>
      <c r="E165" s="4"/>
      <c r="F165" s="4"/>
      <c r="G165" s="4"/>
    </row>
    <row r="166" spans="1:7" x14ac:dyDescent="0.3">
      <c r="A166" s="3"/>
      <c r="B166" s="3"/>
      <c r="C166" s="3"/>
      <c r="D166" s="4"/>
      <c r="E166" s="4"/>
      <c r="F166" s="4"/>
      <c r="G166" s="4"/>
    </row>
    <row r="167" spans="1:7" x14ac:dyDescent="0.3">
      <c r="A167" s="3"/>
      <c r="B167" s="3"/>
      <c r="C167" s="3"/>
      <c r="D167" s="4"/>
      <c r="E167" s="4"/>
      <c r="F167" s="4"/>
      <c r="G167" s="4"/>
    </row>
    <row r="168" spans="1:7" x14ac:dyDescent="0.3">
      <c r="A168" s="3"/>
      <c r="B168" s="3"/>
      <c r="C168" s="3"/>
      <c r="D168" s="4"/>
      <c r="E168" s="4"/>
      <c r="F168" s="4"/>
      <c r="G168" s="4"/>
    </row>
    <row r="169" spans="1:7" x14ac:dyDescent="0.3">
      <c r="A169" s="3"/>
      <c r="B169" s="3"/>
      <c r="C169" s="3"/>
      <c r="D169" s="4"/>
      <c r="E169" s="4"/>
      <c r="F169" s="4"/>
      <c r="G169" s="4"/>
    </row>
    <row r="170" spans="1:7" x14ac:dyDescent="0.3">
      <c r="A170" s="3"/>
      <c r="B170" s="3"/>
      <c r="C170" s="3"/>
      <c r="D170" s="4"/>
      <c r="E170" s="4"/>
      <c r="F170" s="4"/>
      <c r="G170" s="4"/>
    </row>
    <row r="171" spans="1:7" x14ac:dyDescent="0.3">
      <c r="A171" s="3"/>
      <c r="B171" s="3"/>
      <c r="C171" s="3"/>
      <c r="D171" s="4"/>
      <c r="E171" s="4"/>
      <c r="F171" s="4"/>
      <c r="G171" s="4"/>
    </row>
    <row r="181" spans="1:7" x14ac:dyDescent="0.3">
      <c r="A181" s="3"/>
      <c r="B181" s="3"/>
      <c r="C181" s="3"/>
      <c r="D181" s="4"/>
      <c r="E181" s="4"/>
      <c r="F181" s="4"/>
      <c r="G181" s="4"/>
    </row>
    <row r="182" spans="1:7" x14ac:dyDescent="0.3">
      <c r="A182" s="3"/>
      <c r="B182" s="3"/>
      <c r="C182" s="3"/>
      <c r="D182" s="4"/>
      <c r="E182" s="4"/>
      <c r="F182" s="4"/>
      <c r="G182" s="4"/>
    </row>
    <row r="183" spans="1:7" x14ac:dyDescent="0.3">
      <c r="A183" s="3"/>
      <c r="B183" s="3"/>
      <c r="C183" s="3"/>
      <c r="D183" s="4"/>
      <c r="E183" s="4"/>
      <c r="F183" s="4"/>
      <c r="G183" s="4"/>
    </row>
    <row r="184" spans="1:7" x14ac:dyDescent="0.3">
      <c r="A184" s="3"/>
      <c r="B184" s="3"/>
      <c r="C184" s="3"/>
      <c r="D184" s="4"/>
      <c r="E184" s="4"/>
      <c r="F184" s="4"/>
      <c r="G184" s="4"/>
    </row>
    <row r="185" spans="1:7" x14ac:dyDescent="0.3">
      <c r="A185" s="3"/>
      <c r="B185" s="3"/>
      <c r="C185" s="3"/>
      <c r="D185" s="4"/>
      <c r="E185" s="4"/>
      <c r="F185" s="4"/>
      <c r="G185" s="4"/>
    </row>
    <row r="186" spans="1:7" x14ac:dyDescent="0.3">
      <c r="A186" s="3"/>
      <c r="B186" s="3"/>
      <c r="C186" s="3"/>
      <c r="D186" s="4"/>
      <c r="E186" s="4"/>
      <c r="F186" s="4"/>
      <c r="G186" s="4"/>
    </row>
    <row r="196" spans="1:7" x14ac:dyDescent="0.3">
      <c r="A196" s="3"/>
      <c r="B196" s="3"/>
      <c r="C196" s="3"/>
      <c r="D196" s="4"/>
      <c r="E196" s="4"/>
      <c r="F196" s="4"/>
      <c r="G196" s="4"/>
    </row>
    <row r="197" spans="1:7" x14ac:dyDescent="0.3">
      <c r="A197" s="3"/>
      <c r="B197" s="3"/>
      <c r="C197" s="3"/>
      <c r="D197" s="4"/>
      <c r="E197" s="4"/>
      <c r="F197" s="4"/>
      <c r="G197" s="4"/>
    </row>
    <row r="207" spans="1:7" x14ac:dyDescent="0.3">
      <c r="A207" s="3"/>
      <c r="B207" s="3"/>
      <c r="C207" s="3"/>
      <c r="D207" s="7"/>
      <c r="E207" s="7"/>
      <c r="F207" s="7"/>
      <c r="G207" s="7"/>
    </row>
    <row r="208" spans="1:7" x14ac:dyDescent="0.3">
      <c r="A208" s="3"/>
      <c r="B208" s="3"/>
      <c r="C208" s="3"/>
      <c r="D208" s="7"/>
      <c r="E208" s="7"/>
      <c r="F208" s="7"/>
      <c r="G208" s="7"/>
    </row>
    <row r="209" spans="1:7" x14ac:dyDescent="0.3">
      <c r="A209" s="3"/>
      <c r="B209" s="3"/>
      <c r="C209" s="3"/>
      <c r="D209" s="7"/>
      <c r="E209" s="7"/>
      <c r="F209" s="7"/>
      <c r="G209" s="7"/>
    </row>
    <row r="210" spans="1:7" x14ac:dyDescent="0.3">
      <c r="A210" s="3"/>
      <c r="B210" s="3"/>
      <c r="C210" s="3"/>
      <c r="D210" s="7"/>
      <c r="E210" s="7"/>
      <c r="F210" s="7"/>
      <c r="G210" s="7"/>
    </row>
    <row r="211" spans="1:7" x14ac:dyDescent="0.3">
      <c r="A211" s="3"/>
      <c r="B211" s="3"/>
      <c r="C211" s="3"/>
      <c r="D211" s="7"/>
      <c r="E211" s="7"/>
      <c r="F211" s="7"/>
      <c r="G211" s="7"/>
    </row>
    <row r="212" spans="1:7" x14ac:dyDescent="0.3">
      <c r="A212" s="3"/>
      <c r="B212" s="3"/>
      <c r="C212" s="3"/>
      <c r="D212" s="7"/>
      <c r="E212" s="7"/>
      <c r="F212" s="7"/>
      <c r="G212" s="7"/>
    </row>
    <row r="213" spans="1:7" x14ac:dyDescent="0.3">
      <c r="A213" s="3"/>
      <c r="B213" s="3"/>
      <c r="C213" s="3"/>
      <c r="D213" s="7"/>
      <c r="E213" s="7"/>
      <c r="F213" s="7"/>
      <c r="G213" s="7"/>
    </row>
    <row r="214" spans="1:7" x14ac:dyDescent="0.3">
      <c r="A214" s="3"/>
      <c r="B214" s="3"/>
      <c r="C214" s="3"/>
      <c r="D214" s="7"/>
      <c r="E214" s="7"/>
      <c r="F214" s="7"/>
      <c r="G214" s="7"/>
    </row>
    <row r="215" spans="1:7" x14ac:dyDescent="0.3">
      <c r="A215" s="3"/>
      <c r="B215" s="3"/>
      <c r="C215" s="3"/>
      <c r="D215" s="7"/>
      <c r="E215" s="7"/>
      <c r="F215" s="7"/>
      <c r="G215" s="7"/>
    </row>
    <row r="216" spans="1:7" x14ac:dyDescent="0.3">
      <c r="A216" s="3"/>
      <c r="B216" s="3"/>
      <c r="C216" s="3"/>
      <c r="D216" s="7"/>
      <c r="E216" s="7"/>
      <c r="F216" s="7"/>
      <c r="G216" s="7"/>
    </row>
    <row r="217" spans="1:7" x14ac:dyDescent="0.3">
      <c r="A217" s="3"/>
      <c r="B217" s="3"/>
      <c r="C217" s="3"/>
      <c r="D217" s="7"/>
      <c r="E217" s="7"/>
      <c r="F217" s="7"/>
      <c r="G217" s="7"/>
    </row>
    <row r="218" spans="1:7" x14ac:dyDescent="0.3">
      <c r="A218" s="3"/>
      <c r="B218" s="3"/>
      <c r="C218" s="3"/>
      <c r="D218" s="7"/>
      <c r="E218" s="7"/>
      <c r="F218" s="7"/>
      <c r="G218" s="7"/>
    </row>
    <row r="219" spans="1:7" x14ac:dyDescent="0.3">
      <c r="A219" s="3"/>
      <c r="B219" s="3"/>
      <c r="C219" s="3"/>
      <c r="D219" s="7"/>
      <c r="E219" s="7"/>
      <c r="F219" s="7"/>
      <c r="G219" s="7"/>
    </row>
    <row r="220" spans="1:7" x14ac:dyDescent="0.3">
      <c r="A220" s="3"/>
      <c r="B220" s="3"/>
      <c r="C220" s="3"/>
      <c r="D220" s="7"/>
      <c r="E220" s="7"/>
      <c r="F220" s="7"/>
      <c r="G220" s="7"/>
    </row>
    <row r="221" spans="1:7" x14ac:dyDescent="0.3">
      <c r="A221" s="3"/>
      <c r="B221" s="3"/>
      <c r="C221" s="3"/>
      <c r="D221" s="7"/>
      <c r="E221" s="7"/>
      <c r="F221" s="7"/>
      <c r="G221" s="7"/>
    </row>
    <row r="222" spans="1:7" x14ac:dyDescent="0.3">
      <c r="A222" s="3"/>
      <c r="B222" s="3"/>
      <c r="C222" s="3"/>
      <c r="D222" s="7"/>
      <c r="E222" s="7"/>
      <c r="F222" s="7"/>
      <c r="G222" s="7"/>
    </row>
    <row r="223" spans="1:7" x14ac:dyDescent="0.3">
      <c r="A223" s="3"/>
      <c r="B223" s="3"/>
      <c r="C223" s="3"/>
      <c r="D223" s="7"/>
      <c r="E223" s="7"/>
      <c r="F223" s="7"/>
      <c r="G223" s="7"/>
    </row>
    <row r="224" spans="1:7" x14ac:dyDescent="0.3">
      <c r="A224" s="3"/>
      <c r="B224" s="3"/>
      <c r="C224" s="3"/>
      <c r="D224" s="7"/>
      <c r="E224" s="7"/>
      <c r="F224" s="7"/>
      <c r="G224" s="7"/>
    </row>
    <row r="225" spans="1:7" x14ac:dyDescent="0.3">
      <c r="A225" s="3"/>
      <c r="B225" s="3"/>
      <c r="C225" s="3"/>
      <c r="D225" s="7"/>
      <c r="E225" s="7"/>
      <c r="F225" s="7"/>
      <c r="G225" s="7"/>
    </row>
    <row r="226" spans="1:7" x14ac:dyDescent="0.3">
      <c r="A226" s="3"/>
      <c r="B226" s="3"/>
      <c r="C226" s="3"/>
      <c r="D226" s="7"/>
      <c r="E226" s="7"/>
      <c r="F226" s="7"/>
      <c r="G226" s="7"/>
    </row>
    <row r="227" spans="1:7" x14ac:dyDescent="0.3">
      <c r="A227" s="3"/>
      <c r="B227" s="3"/>
      <c r="C227" s="3"/>
      <c r="D227" s="7"/>
      <c r="E227" s="7"/>
      <c r="F227" s="7"/>
      <c r="G227" s="7"/>
    </row>
    <row r="228" spans="1:7" x14ac:dyDescent="0.3">
      <c r="A228" s="3"/>
      <c r="B228" s="3"/>
      <c r="C228" s="3"/>
      <c r="D228" s="7"/>
      <c r="E228" s="7"/>
      <c r="F228" s="7"/>
      <c r="G228" s="7"/>
    </row>
    <row r="229" spans="1:7" x14ac:dyDescent="0.3">
      <c r="A229" s="3"/>
      <c r="B229" s="3"/>
      <c r="C229" s="3"/>
      <c r="D229" s="7"/>
      <c r="E229" s="7"/>
      <c r="F229" s="7"/>
      <c r="G229" s="7"/>
    </row>
    <row r="230" spans="1:7" x14ac:dyDescent="0.3">
      <c r="A230" s="3"/>
      <c r="B230" s="3"/>
      <c r="C230" s="3"/>
      <c r="D230" s="7"/>
      <c r="E230" s="7"/>
      <c r="F230" s="7"/>
      <c r="G230" s="7"/>
    </row>
    <row r="231" spans="1:7" x14ac:dyDescent="0.3">
      <c r="A231" s="3"/>
      <c r="B231" s="3"/>
      <c r="C231" s="3"/>
      <c r="D231" s="7"/>
      <c r="E231" s="7"/>
      <c r="F231" s="7"/>
      <c r="G231" s="7"/>
    </row>
    <row r="232" spans="1:7" x14ac:dyDescent="0.3">
      <c r="A232" s="3"/>
      <c r="B232" s="3"/>
      <c r="C232" s="3"/>
      <c r="D232" s="7"/>
      <c r="E232" s="7"/>
      <c r="F232" s="7"/>
      <c r="G232" s="7"/>
    </row>
    <row r="233" spans="1:7" x14ac:dyDescent="0.3">
      <c r="A233" s="3"/>
      <c r="B233" s="3"/>
      <c r="C233" s="3"/>
      <c r="D233" s="7"/>
      <c r="E233" s="7"/>
      <c r="F233" s="7"/>
      <c r="G233" s="7"/>
    </row>
    <row r="234" spans="1:7" x14ac:dyDescent="0.3">
      <c r="A234" s="3"/>
      <c r="B234" s="3"/>
      <c r="C234" s="3"/>
      <c r="D234" s="7"/>
      <c r="E234" s="7"/>
      <c r="F234" s="7"/>
      <c r="G234" s="7"/>
    </row>
    <row r="235" spans="1:7" x14ac:dyDescent="0.3">
      <c r="A235" s="3"/>
      <c r="B235" s="3"/>
      <c r="C235" s="3"/>
      <c r="D235" s="7"/>
      <c r="E235" s="7"/>
      <c r="F235" s="7"/>
      <c r="G235" s="7"/>
    </row>
    <row r="236" spans="1:7" x14ac:dyDescent="0.3">
      <c r="A236" s="3"/>
      <c r="B236" s="3"/>
      <c r="C236" s="3"/>
      <c r="D236" s="7"/>
      <c r="E236" s="7"/>
      <c r="F236" s="7"/>
      <c r="G236" s="7"/>
    </row>
    <row r="237" spans="1:7" x14ac:dyDescent="0.3">
      <c r="A237" s="3"/>
      <c r="B237" s="3"/>
      <c r="C237" s="3"/>
      <c r="D237" s="7"/>
      <c r="E237" s="7"/>
      <c r="F237" s="7"/>
      <c r="G237" s="7"/>
    </row>
    <row r="238" spans="1:7" x14ac:dyDescent="0.3">
      <c r="A238" s="3"/>
      <c r="B238" s="3"/>
      <c r="C238" s="3"/>
      <c r="D238" s="7"/>
      <c r="E238" s="7"/>
      <c r="F238" s="7"/>
      <c r="G238" s="7"/>
    </row>
    <row r="239" spans="1:7" x14ac:dyDescent="0.3">
      <c r="A239" s="3"/>
      <c r="B239" s="3"/>
      <c r="C239" s="3"/>
      <c r="D239" s="7"/>
      <c r="E239" s="7"/>
      <c r="F239" s="7"/>
      <c r="G239" s="7"/>
    </row>
    <row r="240" spans="1:7" x14ac:dyDescent="0.3">
      <c r="A240" s="3"/>
      <c r="B240" s="3"/>
      <c r="C240" s="3"/>
      <c r="D240" s="7"/>
      <c r="E240" s="7"/>
      <c r="F240" s="7"/>
      <c r="G240" s="7"/>
    </row>
    <row r="241" spans="1:7" x14ac:dyDescent="0.3">
      <c r="A241" s="3"/>
      <c r="B241" s="3"/>
      <c r="C241" s="3"/>
      <c r="D241" s="7"/>
      <c r="E241" s="7"/>
      <c r="F241" s="7"/>
      <c r="G241" s="7"/>
    </row>
    <row r="242" spans="1:7" x14ac:dyDescent="0.3">
      <c r="A242" s="3"/>
      <c r="B242" s="3"/>
      <c r="C242" s="3"/>
      <c r="D242" s="7"/>
      <c r="E242" s="7"/>
      <c r="F242" s="7"/>
      <c r="G242" s="7"/>
    </row>
    <row r="243" spans="1:7" x14ac:dyDescent="0.3">
      <c r="A243" s="3"/>
      <c r="B243" s="3"/>
      <c r="C243" s="3"/>
      <c r="D243" s="7"/>
      <c r="E243" s="7"/>
      <c r="F243" s="7"/>
      <c r="G243" s="7"/>
    </row>
    <row r="244" spans="1:7" x14ac:dyDescent="0.3">
      <c r="A244" s="3"/>
      <c r="B244" s="3"/>
      <c r="C244" s="3"/>
      <c r="D244" s="7"/>
      <c r="E244" s="7"/>
      <c r="F244" s="7"/>
      <c r="G244" s="7"/>
    </row>
    <row r="245" spans="1:7" x14ac:dyDescent="0.3">
      <c r="A245" s="3"/>
      <c r="B245" s="3"/>
      <c r="C245" s="3"/>
      <c r="D245" s="7"/>
      <c r="E245" s="7"/>
      <c r="F245" s="7"/>
      <c r="G245" s="7"/>
    </row>
    <row r="246" spans="1:7" x14ac:dyDescent="0.3">
      <c r="A246" s="3"/>
      <c r="B246" s="3"/>
      <c r="C246" s="3"/>
      <c r="D246" s="7"/>
      <c r="E246" s="7"/>
      <c r="F246" s="7"/>
      <c r="G246" s="7"/>
    </row>
    <row r="247" spans="1:7" x14ac:dyDescent="0.3">
      <c r="A247" s="3"/>
      <c r="B247" s="3"/>
      <c r="C247" s="3"/>
      <c r="D247" s="7"/>
      <c r="E247" s="7"/>
      <c r="F247" s="7"/>
      <c r="G247" s="7"/>
    </row>
    <row r="248" spans="1:7" x14ac:dyDescent="0.3">
      <c r="A248" s="3"/>
      <c r="B248" s="3"/>
      <c r="C248" s="3"/>
      <c r="D248" s="7"/>
      <c r="E248" s="7"/>
      <c r="F248" s="7"/>
      <c r="G248" s="7"/>
    </row>
    <row r="249" spans="1:7" x14ac:dyDescent="0.3">
      <c r="A249" s="3"/>
      <c r="B249" s="3"/>
      <c r="C249" s="3"/>
      <c r="D249" s="7"/>
      <c r="E249" s="7"/>
      <c r="F249" s="7"/>
      <c r="G249" s="7"/>
    </row>
    <row r="251" spans="1:7" x14ac:dyDescent="0.3">
      <c r="A251" s="3"/>
      <c r="B251" s="3"/>
      <c r="C251" s="3"/>
      <c r="D251" s="3"/>
      <c r="E251" s="3"/>
      <c r="F251" s="3"/>
      <c r="G251" s="3"/>
    </row>
    <row r="252" spans="1:7" x14ac:dyDescent="0.3">
      <c r="A252" s="3"/>
      <c r="B252" s="3"/>
      <c r="C252" s="3"/>
      <c r="D252" s="3"/>
      <c r="E252" s="3"/>
      <c r="F252" s="3"/>
      <c r="G252" s="3"/>
    </row>
    <row r="253" spans="1:7" x14ac:dyDescent="0.3">
      <c r="A253" s="3"/>
      <c r="B253" s="3"/>
      <c r="C253" s="3"/>
      <c r="D253" s="3"/>
      <c r="E253" s="3"/>
      <c r="F253" s="3"/>
      <c r="G253" s="3"/>
    </row>
    <row r="254" spans="1:7" x14ac:dyDescent="0.3">
      <c r="A254" s="3"/>
    </row>
    <row r="255" spans="1:7" x14ac:dyDescent="0.3">
      <c r="A255" s="3"/>
    </row>
    <row r="256" spans="1:7" x14ac:dyDescent="0.3">
      <c r="A256" s="3"/>
    </row>
    <row r="257" spans="1:1" x14ac:dyDescent="0.3">
      <c r="A257" s="3"/>
    </row>
  </sheetData>
  <sortState ref="J2:P132">
    <sortCondition descending="1" ref="L2:L1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59CD-B92F-4841-A12F-E14953E979C4}">
  <dimension ref="A1:P162"/>
  <sheetViews>
    <sheetView workbookViewId="0"/>
  </sheetViews>
  <sheetFormatPr baseColWidth="10" defaultRowHeight="24" x14ac:dyDescent="0.3"/>
  <sheetData>
    <row r="1" spans="1:16" ht="25" thickBot="1" x14ac:dyDescent="0.35">
      <c r="A1" s="21" t="s">
        <v>0</v>
      </c>
      <c r="B1" s="21" t="s">
        <v>1</v>
      </c>
      <c r="C1" s="21" t="s">
        <v>24</v>
      </c>
      <c r="D1" s="21" t="s">
        <v>25</v>
      </c>
      <c r="E1" s="21" t="s">
        <v>26</v>
      </c>
      <c r="F1" s="21" t="s">
        <v>27</v>
      </c>
      <c r="G1" s="21" t="s">
        <v>28</v>
      </c>
      <c r="J1" s="21" t="s">
        <v>0</v>
      </c>
      <c r="K1" s="21" t="s">
        <v>1</v>
      </c>
      <c r="L1" s="21" t="s">
        <v>24</v>
      </c>
      <c r="M1" s="21" t="s">
        <v>25</v>
      </c>
      <c r="N1" s="21" t="s">
        <v>26</v>
      </c>
      <c r="O1" s="21" t="s">
        <v>27</v>
      </c>
      <c r="P1" s="21" t="s">
        <v>28</v>
      </c>
    </row>
    <row r="2" spans="1:16" ht="25" thickTop="1" x14ac:dyDescent="0.3">
      <c r="A2" s="12" t="s">
        <v>16</v>
      </c>
      <c r="B2" s="15">
        <v>11</v>
      </c>
      <c r="C2" s="15">
        <v>0.16</v>
      </c>
      <c r="D2" s="15">
        <v>0.27</v>
      </c>
      <c r="E2" s="15">
        <v>0.43</v>
      </c>
      <c r="F2" s="34">
        <v>13.779534099999999</v>
      </c>
      <c r="G2" s="34">
        <v>32.045428100000002</v>
      </c>
      <c r="J2" s="32" t="s">
        <v>29</v>
      </c>
      <c r="K2" s="19">
        <v>11</v>
      </c>
      <c r="L2" s="22">
        <v>0.18</v>
      </c>
      <c r="M2" s="22">
        <v>0.13</v>
      </c>
      <c r="N2" s="22">
        <v>0.31</v>
      </c>
      <c r="O2" s="22">
        <v>16.904082120000002</v>
      </c>
      <c r="P2" s="9">
        <v>68.091041899999993</v>
      </c>
    </row>
    <row r="3" spans="1:16" x14ac:dyDescent="0.3">
      <c r="A3" s="12" t="s">
        <v>16</v>
      </c>
      <c r="B3" s="15">
        <v>11</v>
      </c>
      <c r="C3" s="15">
        <v>0.19</v>
      </c>
      <c r="D3" s="15">
        <v>0.19</v>
      </c>
      <c r="E3" s="15">
        <v>0.38</v>
      </c>
      <c r="F3" s="34">
        <v>16.767970900000002</v>
      </c>
      <c r="G3" s="34">
        <v>44.126239200000001</v>
      </c>
      <c r="J3" s="32" t="s">
        <v>29</v>
      </c>
      <c r="K3" s="19">
        <v>11</v>
      </c>
      <c r="L3" s="22">
        <v>0.17</v>
      </c>
      <c r="M3" s="22">
        <v>0.12</v>
      </c>
      <c r="N3" s="22">
        <v>0.28999999999999998</v>
      </c>
      <c r="O3" s="22">
        <v>19.34578655</v>
      </c>
      <c r="P3" s="9">
        <v>78.748080900000005</v>
      </c>
    </row>
    <row r="4" spans="1:16" x14ac:dyDescent="0.3">
      <c r="A4" s="12" t="s">
        <v>16</v>
      </c>
      <c r="B4" s="15">
        <v>11</v>
      </c>
      <c r="C4" s="15">
        <v>0.17</v>
      </c>
      <c r="D4" s="15">
        <v>0.14000000000000001</v>
      </c>
      <c r="E4" s="15">
        <v>0.31</v>
      </c>
      <c r="F4" s="34">
        <v>16.279163</v>
      </c>
      <c r="G4" s="34">
        <v>52.513429000000002</v>
      </c>
      <c r="J4" s="32" t="s">
        <v>29</v>
      </c>
      <c r="K4" s="19">
        <v>11</v>
      </c>
      <c r="L4" s="22">
        <v>0.19</v>
      </c>
      <c r="M4" s="22">
        <v>0.18</v>
      </c>
      <c r="N4" s="22">
        <v>0.37</v>
      </c>
      <c r="O4" s="22">
        <v>20.798705080000001</v>
      </c>
      <c r="P4" s="9">
        <v>50.372674099999998</v>
      </c>
    </row>
    <row r="5" spans="1:16" x14ac:dyDescent="0.3">
      <c r="A5" s="12" t="s">
        <v>16</v>
      </c>
      <c r="B5" s="15">
        <v>11</v>
      </c>
      <c r="C5" s="15">
        <v>0.21</v>
      </c>
      <c r="D5" s="15">
        <v>0.17</v>
      </c>
      <c r="E5" s="15">
        <v>0.38</v>
      </c>
      <c r="F5" s="34">
        <v>18.1892891</v>
      </c>
      <c r="G5" s="34">
        <v>47.8665503</v>
      </c>
      <c r="J5" s="32" t="s">
        <v>29</v>
      </c>
      <c r="K5" s="19">
        <v>11</v>
      </c>
      <c r="L5" s="22">
        <v>0.21</v>
      </c>
      <c r="M5" s="22">
        <v>0.16</v>
      </c>
      <c r="N5" s="22">
        <v>0.37</v>
      </c>
      <c r="O5" s="22">
        <v>21.170177049999999</v>
      </c>
      <c r="P5" s="9">
        <v>50.375013500000001</v>
      </c>
    </row>
    <row r="6" spans="1:16" x14ac:dyDescent="0.3">
      <c r="A6" s="12" t="s">
        <v>16</v>
      </c>
      <c r="B6" s="15">
        <v>11</v>
      </c>
      <c r="C6" s="15">
        <v>0.19</v>
      </c>
      <c r="D6" s="15">
        <v>0.15</v>
      </c>
      <c r="E6" s="15">
        <v>0.34</v>
      </c>
      <c r="F6" s="34">
        <v>15.853489099999999</v>
      </c>
      <c r="G6" s="34">
        <v>46.627909099999997</v>
      </c>
      <c r="J6" s="32" t="s">
        <v>29</v>
      </c>
      <c r="K6" s="19">
        <v>11</v>
      </c>
      <c r="L6" s="22">
        <v>0.19</v>
      </c>
      <c r="M6" s="22">
        <v>0.15</v>
      </c>
      <c r="N6" s="22">
        <v>0.34</v>
      </c>
      <c r="O6" s="22">
        <v>21.7064983</v>
      </c>
      <c r="P6" s="9">
        <v>60.966923199999997</v>
      </c>
    </row>
    <row r="7" spans="1:16" x14ac:dyDescent="0.3">
      <c r="A7" s="12" t="s">
        <v>16</v>
      </c>
      <c r="B7" s="15">
        <v>11</v>
      </c>
      <c r="C7" s="15">
        <v>0.19</v>
      </c>
      <c r="D7" s="15">
        <v>0.16</v>
      </c>
      <c r="E7" s="15">
        <v>0.35</v>
      </c>
      <c r="F7" s="34">
        <v>19.027651599999999</v>
      </c>
      <c r="G7" s="34">
        <v>54.364718799999999</v>
      </c>
      <c r="J7" s="32" t="s">
        <v>29</v>
      </c>
      <c r="K7" s="19">
        <v>11</v>
      </c>
      <c r="L7" s="22">
        <v>0.2</v>
      </c>
      <c r="M7" s="22">
        <v>0.11</v>
      </c>
      <c r="N7" s="22">
        <v>0.31</v>
      </c>
      <c r="O7" s="22">
        <v>21.917043840000002</v>
      </c>
      <c r="P7" s="9">
        <v>62.831455400000003</v>
      </c>
    </row>
    <row r="8" spans="1:16" x14ac:dyDescent="0.3">
      <c r="A8" s="12" t="s">
        <v>16</v>
      </c>
      <c r="B8" s="15">
        <v>11</v>
      </c>
      <c r="C8" s="15">
        <v>0.16</v>
      </c>
      <c r="D8" s="15">
        <v>0.13</v>
      </c>
      <c r="E8" s="15">
        <v>0.28999999999999998</v>
      </c>
      <c r="F8" s="34">
        <v>17.442860400000001</v>
      </c>
      <c r="G8" s="34">
        <v>60.147794500000003</v>
      </c>
      <c r="J8" s="32" t="s">
        <v>29</v>
      </c>
      <c r="K8" s="19">
        <v>11</v>
      </c>
      <c r="L8" s="22">
        <v>0.2</v>
      </c>
      <c r="M8" s="22">
        <v>0.13</v>
      </c>
      <c r="N8" s="22">
        <v>0.33</v>
      </c>
      <c r="O8" s="22">
        <v>23.307292</v>
      </c>
      <c r="P8" s="9">
        <v>65.805149999999998</v>
      </c>
    </row>
    <row r="9" spans="1:16" x14ac:dyDescent="0.3">
      <c r="A9" s="12" t="s">
        <v>16</v>
      </c>
      <c r="B9" s="15">
        <v>11</v>
      </c>
      <c r="C9" s="15">
        <v>0.18</v>
      </c>
      <c r="D9" s="15">
        <v>0.11</v>
      </c>
      <c r="E9" s="15">
        <v>0.28999999999999998</v>
      </c>
      <c r="F9" s="34">
        <v>18.657942200000001</v>
      </c>
      <c r="G9" s="34">
        <v>64.3377318</v>
      </c>
      <c r="J9" s="32" t="s">
        <v>29</v>
      </c>
      <c r="K9" s="19">
        <v>11</v>
      </c>
      <c r="L9" s="22">
        <v>0.16</v>
      </c>
      <c r="M9" s="22">
        <v>0.13</v>
      </c>
      <c r="N9" s="22">
        <v>0.28999999999999998</v>
      </c>
      <c r="O9" s="22">
        <v>23.0753056</v>
      </c>
      <c r="P9" s="9">
        <v>65.364648099999997</v>
      </c>
    </row>
    <row r="10" spans="1:16" x14ac:dyDescent="0.3">
      <c r="A10" s="12" t="s">
        <v>16</v>
      </c>
      <c r="B10" s="15">
        <v>11</v>
      </c>
      <c r="C10" s="15">
        <v>0.15</v>
      </c>
      <c r="D10" s="15">
        <v>0.11</v>
      </c>
      <c r="E10" s="15">
        <v>0.26</v>
      </c>
      <c r="F10" s="34">
        <v>15.8252854</v>
      </c>
      <c r="G10" s="34">
        <v>60.866482099999999</v>
      </c>
      <c r="J10" s="32" t="s">
        <v>29</v>
      </c>
      <c r="K10" s="19">
        <v>11</v>
      </c>
      <c r="L10" s="22">
        <v>0.18</v>
      </c>
      <c r="M10" s="22">
        <v>0.14000000000000001</v>
      </c>
      <c r="N10" s="22">
        <v>0.32</v>
      </c>
      <c r="O10" s="22">
        <v>21.188037000000001</v>
      </c>
      <c r="P10" s="9">
        <v>59.057180299999999</v>
      </c>
    </row>
    <row r="11" spans="1:16" x14ac:dyDescent="0.3">
      <c r="A11" s="12" t="s">
        <v>16</v>
      </c>
      <c r="B11" s="15">
        <v>11</v>
      </c>
      <c r="C11" s="15">
        <v>0.18</v>
      </c>
      <c r="D11" s="15">
        <v>0.1</v>
      </c>
      <c r="E11" s="15">
        <v>0.28000000000000003</v>
      </c>
      <c r="F11" s="34">
        <v>19.651049400000002</v>
      </c>
      <c r="G11" s="34">
        <v>70.182319399999997</v>
      </c>
      <c r="J11" s="32" t="s">
        <v>29</v>
      </c>
      <c r="K11" s="19">
        <v>11</v>
      </c>
      <c r="L11" s="22">
        <v>0.19</v>
      </c>
      <c r="M11" s="22">
        <v>0.16</v>
      </c>
      <c r="N11" s="22">
        <v>0.35</v>
      </c>
      <c r="O11" s="22">
        <v>20.391026050000001</v>
      </c>
      <c r="P11" s="9">
        <v>52.524340299999999</v>
      </c>
    </row>
    <row r="12" spans="1:16" x14ac:dyDescent="0.3">
      <c r="A12" s="12" t="s">
        <v>16</v>
      </c>
      <c r="B12" s="15">
        <v>11</v>
      </c>
      <c r="C12" s="15">
        <v>0.18</v>
      </c>
      <c r="D12" s="15">
        <v>0.18</v>
      </c>
      <c r="E12" s="15">
        <v>0.36</v>
      </c>
      <c r="F12" s="34">
        <v>17.996652399999999</v>
      </c>
      <c r="G12" s="34">
        <v>49.990701000000001</v>
      </c>
      <c r="J12" s="32" t="s">
        <v>29</v>
      </c>
      <c r="K12" s="19">
        <v>20</v>
      </c>
      <c r="L12" s="22">
        <v>0.16</v>
      </c>
      <c r="M12" s="22">
        <v>0.15</v>
      </c>
      <c r="N12" s="22">
        <v>0.31</v>
      </c>
      <c r="O12" s="22">
        <v>21.523046399999998</v>
      </c>
      <c r="P12" s="9">
        <v>62.282290400000001</v>
      </c>
    </row>
    <row r="13" spans="1:16" x14ac:dyDescent="0.3">
      <c r="A13" s="12" t="s">
        <v>16</v>
      </c>
      <c r="B13" s="15">
        <v>11</v>
      </c>
      <c r="C13" s="15">
        <v>0.19</v>
      </c>
      <c r="D13" s="15">
        <v>0.17</v>
      </c>
      <c r="E13" s="15">
        <v>0.36</v>
      </c>
      <c r="F13" s="34">
        <v>17.930436</v>
      </c>
      <c r="G13" s="34">
        <v>49.806766799999998</v>
      </c>
      <c r="J13" s="32" t="s">
        <v>29</v>
      </c>
      <c r="K13" s="19">
        <v>20</v>
      </c>
      <c r="L13" s="22">
        <v>0.18</v>
      </c>
      <c r="M13" s="22">
        <v>0.16</v>
      </c>
      <c r="N13" s="22">
        <v>0.34</v>
      </c>
      <c r="O13" s="22">
        <v>23.350127799999999</v>
      </c>
      <c r="P13" s="9">
        <v>61.900335499999997</v>
      </c>
    </row>
    <row r="14" spans="1:16" x14ac:dyDescent="0.3">
      <c r="A14" s="12" t="s">
        <v>16</v>
      </c>
      <c r="B14" s="15">
        <v>20</v>
      </c>
      <c r="C14" s="15">
        <v>0.16</v>
      </c>
      <c r="D14" s="15">
        <v>0.2</v>
      </c>
      <c r="E14" s="15">
        <v>0.36</v>
      </c>
      <c r="F14" s="34">
        <v>16.593946500000001</v>
      </c>
      <c r="G14" s="34">
        <v>46.094295700000004</v>
      </c>
      <c r="J14" s="32" t="s">
        <v>29</v>
      </c>
      <c r="K14" s="19">
        <v>20</v>
      </c>
      <c r="L14" s="22">
        <v>0.16</v>
      </c>
      <c r="M14" s="22">
        <v>0.15</v>
      </c>
      <c r="N14" s="22">
        <v>0.31</v>
      </c>
      <c r="O14" s="22">
        <v>22.187385580000001</v>
      </c>
      <c r="P14" s="9">
        <v>64.145397799999998</v>
      </c>
    </row>
    <row r="15" spans="1:16" x14ac:dyDescent="0.3">
      <c r="A15" s="12" t="s">
        <v>16</v>
      </c>
      <c r="B15" s="15">
        <v>20</v>
      </c>
      <c r="C15" s="15">
        <v>0.14000000000000001</v>
      </c>
      <c r="D15" s="15">
        <v>0.19</v>
      </c>
      <c r="E15" s="15">
        <v>0.33</v>
      </c>
      <c r="F15" s="34">
        <v>15.994104999999999</v>
      </c>
      <c r="G15" s="34">
        <v>48.4669849</v>
      </c>
      <c r="J15" s="32" t="s">
        <v>29</v>
      </c>
      <c r="K15" s="19">
        <v>20</v>
      </c>
      <c r="L15" s="22">
        <v>0.14000000000000001</v>
      </c>
      <c r="M15" s="22">
        <v>0.12</v>
      </c>
      <c r="N15" s="22">
        <v>0.26</v>
      </c>
      <c r="O15" s="22">
        <v>23.62773481</v>
      </c>
      <c r="P15" s="9">
        <v>79.000804900000006</v>
      </c>
    </row>
    <row r="16" spans="1:16" x14ac:dyDescent="0.3">
      <c r="A16" s="12" t="s">
        <v>16</v>
      </c>
      <c r="B16" s="15">
        <v>20</v>
      </c>
      <c r="C16" s="15">
        <v>0.17</v>
      </c>
      <c r="D16" s="15">
        <v>0.14000000000000001</v>
      </c>
      <c r="E16" s="15">
        <v>0.31</v>
      </c>
      <c r="F16" s="34">
        <v>22.1161159</v>
      </c>
      <c r="G16" s="34">
        <v>69.112862300000003</v>
      </c>
      <c r="J16" s="32" t="s">
        <v>29</v>
      </c>
      <c r="K16" s="19">
        <v>20</v>
      </c>
      <c r="L16" s="22">
        <v>0.15</v>
      </c>
      <c r="M16" s="22">
        <v>0.15</v>
      </c>
      <c r="N16" s="22">
        <v>0.3</v>
      </c>
      <c r="O16" s="22">
        <v>18.522189019999999</v>
      </c>
      <c r="P16" s="9">
        <v>70.368667299999998</v>
      </c>
    </row>
    <row r="17" spans="1:16" x14ac:dyDescent="0.3">
      <c r="A17" s="12" t="s">
        <v>16</v>
      </c>
      <c r="B17" s="15">
        <v>20</v>
      </c>
      <c r="C17" s="15">
        <v>0.19</v>
      </c>
      <c r="D17" s="15">
        <v>0.15</v>
      </c>
      <c r="E17" s="15">
        <v>0.34</v>
      </c>
      <c r="F17" s="34">
        <v>19.941905599999998</v>
      </c>
      <c r="G17" s="34">
        <v>58.652663599999997</v>
      </c>
      <c r="J17" s="32" t="s">
        <v>29</v>
      </c>
      <c r="K17" s="19">
        <v>20</v>
      </c>
      <c r="L17" s="22">
        <v>0.15</v>
      </c>
      <c r="M17" s="22">
        <v>0.16</v>
      </c>
      <c r="N17" s="22">
        <v>0.31</v>
      </c>
      <c r="O17" s="22">
        <v>17.426319660000001</v>
      </c>
      <c r="P17" s="9">
        <v>57.085848200000001</v>
      </c>
    </row>
    <row r="18" spans="1:16" x14ac:dyDescent="0.3">
      <c r="A18" s="12" t="s">
        <v>16</v>
      </c>
      <c r="B18" s="15">
        <v>20</v>
      </c>
      <c r="C18" s="15">
        <v>0.17</v>
      </c>
      <c r="D18" s="15">
        <v>0.14000000000000001</v>
      </c>
      <c r="E18" s="15">
        <v>0.31</v>
      </c>
      <c r="F18" s="34">
        <v>19.803663499999999</v>
      </c>
      <c r="G18" s="34">
        <v>63.882785599999998</v>
      </c>
      <c r="J18" s="32" t="s">
        <v>29</v>
      </c>
      <c r="K18" s="19">
        <v>20</v>
      </c>
      <c r="L18" s="22">
        <v>0.15</v>
      </c>
      <c r="M18" s="22">
        <v>0.13</v>
      </c>
      <c r="N18" s="22">
        <v>0.28000000000000003</v>
      </c>
      <c r="O18" s="22">
        <v>18.196907639999999</v>
      </c>
      <c r="P18" s="9">
        <v>77.650314300000005</v>
      </c>
    </row>
    <row r="19" spans="1:16" x14ac:dyDescent="0.3">
      <c r="A19" s="12" t="s">
        <v>16</v>
      </c>
      <c r="B19" s="15">
        <v>20</v>
      </c>
      <c r="C19" s="15">
        <v>0.16</v>
      </c>
      <c r="D19" s="15">
        <v>0.1</v>
      </c>
      <c r="E19" s="15">
        <v>0.26</v>
      </c>
      <c r="F19" s="34">
        <v>22.0780976</v>
      </c>
      <c r="G19" s="34">
        <v>84.915760199999994</v>
      </c>
      <c r="J19" s="32" t="s">
        <v>29</v>
      </c>
      <c r="K19" s="19">
        <v>20</v>
      </c>
      <c r="L19" s="22">
        <v>0.17</v>
      </c>
      <c r="M19" s="22">
        <v>0.17</v>
      </c>
      <c r="N19" s="22">
        <v>0.34</v>
      </c>
      <c r="O19" s="22">
        <v>14.282478100000001</v>
      </c>
      <c r="P19" s="9">
        <v>55.775262099999999</v>
      </c>
    </row>
    <row r="20" spans="1:16" x14ac:dyDescent="0.3">
      <c r="A20" s="12" t="s">
        <v>16</v>
      </c>
      <c r="B20" s="15">
        <v>20</v>
      </c>
      <c r="C20" s="15">
        <v>0.17</v>
      </c>
      <c r="D20" s="15">
        <v>0.11</v>
      </c>
      <c r="E20" s="15">
        <v>0.28000000000000003</v>
      </c>
      <c r="F20" s="34">
        <v>21.943370000000002</v>
      </c>
      <c r="G20" s="34">
        <v>78.369178700000006</v>
      </c>
      <c r="J20" s="32" t="s">
        <v>29</v>
      </c>
      <c r="K20" s="19">
        <v>20</v>
      </c>
      <c r="L20" s="22">
        <v>0.16</v>
      </c>
      <c r="M20" s="22">
        <v>0.15</v>
      </c>
      <c r="N20" s="22">
        <v>0.31</v>
      </c>
      <c r="O20" s="22">
        <v>19.943150129999999</v>
      </c>
      <c r="P20" s="9">
        <v>66.493087799999998</v>
      </c>
    </row>
    <row r="21" spans="1:16" x14ac:dyDescent="0.3">
      <c r="A21" s="12" t="s">
        <v>16</v>
      </c>
      <c r="B21" s="15">
        <v>20</v>
      </c>
      <c r="C21" s="15">
        <v>0.14000000000000001</v>
      </c>
      <c r="D21" s="15">
        <v>0.11</v>
      </c>
      <c r="E21" s="15">
        <v>0.25</v>
      </c>
      <c r="F21" s="34">
        <v>22.729630700000001</v>
      </c>
      <c r="G21" s="34">
        <v>90.918522699999997</v>
      </c>
      <c r="J21" s="32" t="s">
        <v>30</v>
      </c>
      <c r="K21" s="19">
        <v>11</v>
      </c>
      <c r="L21" s="22">
        <v>0.21</v>
      </c>
      <c r="M21" s="22">
        <v>0.16</v>
      </c>
      <c r="N21" s="22">
        <v>0.37</v>
      </c>
      <c r="O21" s="22">
        <v>20.027144539999998</v>
      </c>
      <c r="P21" s="9">
        <v>52.506938300000002</v>
      </c>
    </row>
    <row r="22" spans="1:16" x14ac:dyDescent="0.3">
      <c r="A22" s="12" t="s">
        <v>16</v>
      </c>
      <c r="B22" s="15">
        <v>20</v>
      </c>
      <c r="C22" s="15">
        <v>0.16</v>
      </c>
      <c r="D22" s="15">
        <v>0.12</v>
      </c>
      <c r="E22" s="15">
        <v>0.28000000000000003</v>
      </c>
      <c r="F22" s="34">
        <v>20.874129799999999</v>
      </c>
      <c r="G22" s="34">
        <v>74.5504636</v>
      </c>
      <c r="J22" s="32" t="s">
        <v>30</v>
      </c>
      <c r="K22" s="19">
        <v>11</v>
      </c>
      <c r="L22" s="22">
        <v>0.24</v>
      </c>
      <c r="M22" s="22">
        <v>0.21</v>
      </c>
      <c r="N22" s="22">
        <v>0.45</v>
      </c>
      <c r="O22" s="22">
        <v>19.917659220000001</v>
      </c>
      <c r="P22" s="9">
        <v>41.247541300000002</v>
      </c>
    </row>
    <row r="23" spans="1:16" x14ac:dyDescent="0.3">
      <c r="A23" s="12" t="s">
        <v>16</v>
      </c>
      <c r="B23" s="15">
        <v>20</v>
      </c>
      <c r="C23" s="15">
        <v>0.14000000000000001</v>
      </c>
      <c r="D23" s="15">
        <v>0.09</v>
      </c>
      <c r="E23" s="15">
        <v>0.23</v>
      </c>
      <c r="F23" s="34">
        <v>21.593572300000002</v>
      </c>
      <c r="G23" s="34">
        <v>93.885096899999994</v>
      </c>
      <c r="J23" s="32" t="s">
        <v>30</v>
      </c>
      <c r="K23" s="19">
        <v>11</v>
      </c>
      <c r="L23" s="22">
        <v>0.19</v>
      </c>
      <c r="M23" s="22">
        <v>0.14000000000000001</v>
      </c>
      <c r="N23" s="22">
        <v>0.33</v>
      </c>
      <c r="O23" s="22">
        <v>19.714571500000002</v>
      </c>
      <c r="P23" s="9">
        <v>58.911697400000001</v>
      </c>
    </row>
    <row r="24" spans="1:16" x14ac:dyDescent="0.3">
      <c r="A24" s="12" t="s">
        <v>17</v>
      </c>
      <c r="B24" s="15">
        <v>11</v>
      </c>
      <c r="C24" s="15">
        <v>0.22</v>
      </c>
      <c r="D24" s="15">
        <v>0.23</v>
      </c>
      <c r="E24" s="15">
        <v>0.45</v>
      </c>
      <c r="F24" s="34">
        <v>18.6052377</v>
      </c>
      <c r="G24" s="34">
        <v>41.3449727</v>
      </c>
      <c r="J24" s="32" t="s">
        <v>30</v>
      </c>
      <c r="K24" s="19">
        <v>11</v>
      </c>
      <c r="L24" s="22">
        <v>0.18</v>
      </c>
      <c r="M24" s="22">
        <v>0.16</v>
      </c>
      <c r="N24" s="22">
        <v>0.34</v>
      </c>
      <c r="O24" s="22">
        <v>21.019454509999999</v>
      </c>
      <c r="P24" s="9">
        <v>50.234466699999999</v>
      </c>
    </row>
    <row r="25" spans="1:16" x14ac:dyDescent="0.3">
      <c r="A25" s="12" t="s">
        <v>17</v>
      </c>
      <c r="B25" s="15">
        <v>11</v>
      </c>
      <c r="C25" s="15">
        <v>0.17</v>
      </c>
      <c r="D25" s="15">
        <v>0.25</v>
      </c>
      <c r="E25" s="15">
        <v>0.42</v>
      </c>
      <c r="F25" s="34">
        <v>16.077215899999999</v>
      </c>
      <c r="G25" s="34">
        <v>38.279085500000001</v>
      </c>
      <c r="J25" s="32" t="s">
        <v>30</v>
      </c>
      <c r="K25" s="19">
        <v>11</v>
      </c>
      <c r="L25" s="22">
        <v>0.2</v>
      </c>
      <c r="M25" s="22">
        <v>0.15</v>
      </c>
      <c r="N25" s="22">
        <v>0.35</v>
      </c>
      <c r="O25" s="22">
        <v>18.46116473</v>
      </c>
      <c r="P25" s="9">
        <v>57.285785699999998</v>
      </c>
    </row>
    <row r="26" spans="1:16" x14ac:dyDescent="0.3">
      <c r="A26" s="12" t="s">
        <v>17</v>
      </c>
      <c r="B26" s="15">
        <v>11</v>
      </c>
      <c r="C26" s="15">
        <v>0.2</v>
      </c>
      <c r="D26" s="15">
        <v>0.15</v>
      </c>
      <c r="E26" s="15">
        <v>0.35</v>
      </c>
      <c r="F26" s="34">
        <v>17.539412899999999</v>
      </c>
      <c r="G26" s="34">
        <v>50.112608199999997</v>
      </c>
      <c r="J26" s="32" t="s">
        <v>30</v>
      </c>
      <c r="K26" s="19">
        <v>11</v>
      </c>
      <c r="L26" s="22">
        <v>0.18</v>
      </c>
      <c r="M26" s="22">
        <v>0.17</v>
      </c>
      <c r="N26" s="22">
        <v>0.35</v>
      </c>
      <c r="O26" s="22">
        <v>23.67861495</v>
      </c>
      <c r="P26" s="9">
        <v>52.342008100000001</v>
      </c>
    </row>
    <row r="27" spans="1:16" x14ac:dyDescent="0.3">
      <c r="A27" s="12" t="s">
        <v>17</v>
      </c>
      <c r="B27" s="15">
        <v>11</v>
      </c>
      <c r="C27" s="15">
        <v>0.18</v>
      </c>
      <c r="D27" s="15">
        <v>0.14000000000000001</v>
      </c>
      <c r="E27" s="15">
        <v>0.32</v>
      </c>
      <c r="F27" s="34">
        <v>20.151985199999999</v>
      </c>
      <c r="G27" s="34">
        <v>62.974953900000003</v>
      </c>
      <c r="J27" s="32" t="s">
        <v>30</v>
      </c>
      <c r="K27" s="19">
        <v>11</v>
      </c>
      <c r="L27" s="22">
        <v>0.18</v>
      </c>
      <c r="M27" s="22">
        <v>0.14000000000000001</v>
      </c>
      <c r="N27" s="22">
        <v>0.32</v>
      </c>
      <c r="O27" s="22">
        <v>17.899068549999999</v>
      </c>
      <c r="P27" s="9">
        <v>59.553017400000002</v>
      </c>
    </row>
    <row r="28" spans="1:16" x14ac:dyDescent="0.3">
      <c r="A28" s="12" t="s">
        <v>17</v>
      </c>
      <c r="B28" s="15">
        <v>11</v>
      </c>
      <c r="C28" s="15">
        <v>0.18</v>
      </c>
      <c r="D28" s="15">
        <v>0.14000000000000001</v>
      </c>
      <c r="E28" s="15">
        <v>0.32</v>
      </c>
      <c r="F28" s="34">
        <v>20.088363699999999</v>
      </c>
      <c r="G28" s="34">
        <v>62.776136600000001</v>
      </c>
      <c r="J28" s="32" t="s">
        <v>30</v>
      </c>
      <c r="K28" s="19">
        <v>11</v>
      </c>
      <c r="L28" s="22">
        <v>0.16</v>
      </c>
      <c r="M28" s="22">
        <v>0.09</v>
      </c>
      <c r="N28" s="22">
        <v>0.25</v>
      </c>
      <c r="O28" s="22">
        <v>12.824458569999999</v>
      </c>
      <c r="P28" s="9">
        <v>92.310624099999998</v>
      </c>
    </row>
    <row r="29" spans="1:16" x14ac:dyDescent="0.3">
      <c r="A29" s="12" t="s">
        <v>17</v>
      </c>
      <c r="B29" s="15">
        <v>11</v>
      </c>
      <c r="C29" s="15">
        <v>0.19</v>
      </c>
      <c r="D29" s="15">
        <v>0.15</v>
      </c>
      <c r="E29" s="15">
        <v>0.34</v>
      </c>
      <c r="F29" s="34">
        <v>19.4297729</v>
      </c>
      <c r="G29" s="34">
        <v>57.146390799999999</v>
      </c>
      <c r="J29" s="32" t="s">
        <v>30</v>
      </c>
      <c r="K29" s="19">
        <v>11</v>
      </c>
      <c r="L29" s="22">
        <v>0.18</v>
      </c>
      <c r="M29" s="22">
        <v>0.16</v>
      </c>
      <c r="N29" s="22">
        <v>0.34</v>
      </c>
      <c r="O29" s="22">
        <v>16.966867650000001</v>
      </c>
      <c r="P29" s="9">
        <v>54.620207800000003</v>
      </c>
    </row>
    <row r="30" spans="1:16" x14ac:dyDescent="0.3">
      <c r="A30" s="12" t="s">
        <v>17</v>
      </c>
      <c r="B30" s="15">
        <v>11</v>
      </c>
      <c r="C30" s="15">
        <v>0.19</v>
      </c>
      <c r="D30" s="15">
        <v>0.16</v>
      </c>
      <c r="E30" s="15">
        <v>0.35</v>
      </c>
      <c r="F30" s="34">
        <v>18.827502299999999</v>
      </c>
      <c r="G30" s="34">
        <v>53.792863699999998</v>
      </c>
      <c r="J30" s="32" t="s">
        <v>30</v>
      </c>
      <c r="K30" s="19">
        <v>11</v>
      </c>
      <c r="L30" s="22">
        <v>0.16</v>
      </c>
      <c r="M30" s="22">
        <v>0.13</v>
      </c>
      <c r="N30" s="22">
        <v>0.28999999999999998</v>
      </c>
      <c r="O30" s="22">
        <v>20.538048889999999</v>
      </c>
      <c r="P30" s="9">
        <v>66.140449000000004</v>
      </c>
    </row>
    <row r="31" spans="1:16" x14ac:dyDescent="0.3">
      <c r="A31" s="12" t="s">
        <v>17</v>
      </c>
      <c r="B31" s="15">
        <v>11</v>
      </c>
      <c r="C31" s="15">
        <v>0.17</v>
      </c>
      <c r="D31" s="15">
        <v>0.16</v>
      </c>
      <c r="E31" s="15">
        <v>0.33</v>
      </c>
      <c r="F31" s="34">
        <v>16.5083713</v>
      </c>
      <c r="G31" s="34">
        <v>50.025367600000003</v>
      </c>
      <c r="J31" s="32" t="s">
        <v>30</v>
      </c>
      <c r="K31" s="19">
        <v>20</v>
      </c>
      <c r="L31" s="22">
        <v>0.14000000000000001</v>
      </c>
      <c r="M31" s="22">
        <v>0.1</v>
      </c>
      <c r="N31" s="22">
        <v>0.24</v>
      </c>
      <c r="O31" s="22">
        <v>20.348044059999999</v>
      </c>
      <c r="P31" s="9">
        <v>84.584674399999997</v>
      </c>
    </row>
    <row r="32" spans="1:16" x14ac:dyDescent="0.3">
      <c r="A32" s="12" t="s">
        <v>17</v>
      </c>
      <c r="B32" s="15">
        <v>11</v>
      </c>
      <c r="C32" s="15">
        <v>0.21</v>
      </c>
      <c r="D32" s="15">
        <v>0.27</v>
      </c>
      <c r="E32" s="15">
        <v>0.48</v>
      </c>
      <c r="F32" s="34">
        <v>16.933097199999999</v>
      </c>
      <c r="G32" s="34">
        <v>35.277285800000001</v>
      </c>
      <c r="J32" s="32" t="s">
        <v>30</v>
      </c>
      <c r="K32" s="19">
        <v>20</v>
      </c>
      <c r="L32" s="22">
        <v>0.16</v>
      </c>
      <c r="M32" s="22">
        <v>0.13</v>
      </c>
      <c r="N32" s="22">
        <v>0.28999999999999998</v>
      </c>
      <c r="O32" s="22">
        <v>20.253397230000001</v>
      </c>
      <c r="P32" s="9">
        <v>67.839231699999999</v>
      </c>
    </row>
    <row r="33" spans="1:16" x14ac:dyDescent="0.3">
      <c r="A33" s="12" t="s">
        <v>17</v>
      </c>
      <c r="B33" s="15">
        <v>11</v>
      </c>
      <c r="C33" s="15">
        <v>0.19</v>
      </c>
      <c r="D33" s="15">
        <v>0.17</v>
      </c>
      <c r="E33" s="15">
        <v>0.36</v>
      </c>
      <c r="F33" s="34">
        <v>18.389593900000001</v>
      </c>
      <c r="G33" s="34">
        <v>51.082205199999997</v>
      </c>
      <c r="J33" s="32" t="s">
        <v>30</v>
      </c>
      <c r="K33" s="19">
        <v>20</v>
      </c>
      <c r="L33" s="22">
        <v>0.13</v>
      </c>
      <c r="M33" s="22">
        <v>0.1</v>
      </c>
      <c r="N33" s="22">
        <v>0.23</v>
      </c>
      <c r="O33" s="22">
        <v>18.213104619999999</v>
      </c>
      <c r="P33" s="9">
        <v>91.830204100000003</v>
      </c>
    </row>
    <row r="34" spans="1:16" x14ac:dyDescent="0.3">
      <c r="A34" s="12" t="s">
        <v>17</v>
      </c>
      <c r="B34" s="15">
        <v>11</v>
      </c>
      <c r="C34" s="15">
        <v>0.21</v>
      </c>
      <c r="D34" s="15">
        <v>0.31</v>
      </c>
      <c r="E34" s="15">
        <v>0.52</v>
      </c>
      <c r="F34" s="34">
        <v>16.0829758</v>
      </c>
      <c r="G34" s="34">
        <v>30.928799600000001</v>
      </c>
      <c r="J34" s="32" t="s">
        <v>30</v>
      </c>
      <c r="K34" s="19">
        <v>20</v>
      </c>
      <c r="L34" s="22">
        <v>0.15</v>
      </c>
      <c r="M34" s="22">
        <v>0.13</v>
      </c>
      <c r="N34" s="22">
        <v>0.28000000000000003</v>
      </c>
      <c r="O34" s="22">
        <v>19.715342110000002</v>
      </c>
      <c r="P34" s="9">
        <v>71.212861700000005</v>
      </c>
    </row>
    <row r="35" spans="1:16" x14ac:dyDescent="0.3">
      <c r="A35" s="12" t="s">
        <v>17</v>
      </c>
      <c r="B35" s="15">
        <v>11</v>
      </c>
      <c r="C35" s="15">
        <v>0.22</v>
      </c>
      <c r="D35" s="15">
        <v>0.21</v>
      </c>
      <c r="E35" s="15">
        <v>0.43</v>
      </c>
      <c r="F35" s="34">
        <v>17.0140049</v>
      </c>
      <c r="G35" s="34">
        <v>39.567453299999997</v>
      </c>
      <c r="J35" s="32" t="s">
        <v>30</v>
      </c>
      <c r="K35" s="19">
        <v>20</v>
      </c>
      <c r="L35" s="22">
        <v>0.14000000000000001</v>
      </c>
      <c r="M35" s="22">
        <v>0.15</v>
      </c>
      <c r="N35" s="22">
        <v>0.28999999999999998</v>
      </c>
      <c r="O35" s="22">
        <v>19.522038859999999</v>
      </c>
      <c r="P35" s="9">
        <v>55.9959135</v>
      </c>
    </row>
    <row r="36" spans="1:16" x14ac:dyDescent="0.3">
      <c r="A36" s="12" t="s">
        <v>17</v>
      </c>
      <c r="B36" s="15">
        <v>20</v>
      </c>
      <c r="C36" s="15">
        <v>0.17</v>
      </c>
      <c r="D36" s="15">
        <v>0.19</v>
      </c>
      <c r="E36" s="15">
        <v>0.36</v>
      </c>
      <c r="F36" s="34">
        <v>16.662005099999998</v>
      </c>
      <c r="G36" s="34">
        <v>46.283347599999999</v>
      </c>
      <c r="J36" s="32" t="s">
        <v>30</v>
      </c>
      <c r="K36" s="19">
        <v>20</v>
      </c>
      <c r="L36" s="22">
        <v>0.15</v>
      </c>
      <c r="M36" s="22">
        <v>0.1</v>
      </c>
      <c r="N36" s="22">
        <v>0.25</v>
      </c>
      <c r="O36" s="22">
        <v>17.966071209999999</v>
      </c>
      <c r="P36" s="9">
        <v>86.748137499999999</v>
      </c>
    </row>
    <row r="37" spans="1:16" x14ac:dyDescent="0.3">
      <c r="A37" s="12" t="s">
        <v>17</v>
      </c>
      <c r="B37" s="15">
        <v>20</v>
      </c>
      <c r="C37" s="15">
        <v>0.17</v>
      </c>
      <c r="D37" s="15">
        <v>0.17</v>
      </c>
      <c r="E37" s="15">
        <v>0.34</v>
      </c>
      <c r="F37" s="34">
        <v>19.731391200000001</v>
      </c>
      <c r="G37" s="34">
        <v>58.033503600000003</v>
      </c>
      <c r="J37" s="32" t="s">
        <v>30</v>
      </c>
      <c r="K37" s="19">
        <v>20</v>
      </c>
      <c r="L37" s="22">
        <v>0.12</v>
      </c>
      <c r="M37" s="22">
        <v>0.08</v>
      </c>
      <c r="N37" s="22">
        <v>0.2</v>
      </c>
      <c r="O37" s="22">
        <v>17.912327779999998</v>
      </c>
      <c r="P37" s="9">
        <v>111.79421000000001</v>
      </c>
    </row>
    <row r="38" spans="1:16" x14ac:dyDescent="0.3">
      <c r="A38" s="12" t="s">
        <v>17</v>
      </c>
      <c r="B38" s="15">
        <v>20</v>
      </c>
      <c r="C38" s="15">
        <v>0.15</v>
      </c>
      <c r="D38" s="15">
        <v>0.31</v>
      </c>
      <c r="E38" s="15">
        <v>0.46</v>
      </c>
      <c r="F38" s="34">
        <v>16.0243635</v>
      </c>
      <c r="G38" s="34">
        <v>34.835572900000003</v>
      </c>
      <c r="J38" s="32" t="s">
        <v>30</v>
      </c>
      <c r="K38" s="19">
        <v>20</v>
      </c>
      <c r="L38" s="22">
        <v>0.15</v>
      </c>
      <c r="M38" s="22">
        <v>0.11</v>
      </c>
      <c r="N38" s="22">
        <v>0.26</v>
      </c>
      <c r="O38" s="22">
        <v>17.11176936</v>
      </c>
      <c r="P38" s="9">
        <v>80.1809011</v>
      </c>
    </row>
    <row r="39" spans="1:16" x14ac:dyDescent="0.3">
      <c r="A39" s="12" t="s">
        <v>17</v>
      </c>
      <c r="B39" s="15">
        <v>20</v>
      </c>
      <c r="C39" s="15">
        <v>0.16</v>
      </c>
      <c r="D39" s="15">
        <v>0.2</v>
      </c>
      <c r="E39" s="15">
        <v>0.36</v>
      </c>
      <c r="F39" s="34">
        <v>16.904745999999999</v>
      </c>
      <c r="G39" s="34">
        <v>46.957627700000003</v>
      </c>
      <c r="J39" s="30" t="s">
        <v>30</v>
      </c>
      <c r="K39" s="20">
        <v>20</v>
      </c>
      <c r="L39" s="36">
        <v>0.15</v>
      </c>
      <c r="M39" s="36">
        <v>0.1</v>
      </c>
      <c r="N39" s="36">
        <v>0.25</v>
      </c>
      <c r="O39" s="36">
        <v>17.963134350000001</v>
      </c>
      <c r="P39" s="37">
        <v>88.214943599999998</v>
      </c>
    </row>
    <row r="40" spans="1:16" x14ac:dyDescent="0.3">
      <c r="A40" s="12" t="s">
        <v>17</v>
      </c>
      <c r="B40" s="15">
        <v>20</v>
      </c>
      <c r="C40" s="15">
        <v>0.16</v>
      </c>
      <c r="D40" s="15">
        <v>0.16</v>
      </c>
      <c r="E40" s="15">
        <v>0.32</v>
      </c>
      <c r="F40" s="34">
        <v>15.686630600000001</v>
      </c>
      <c r="G40" s="34">
        <v>49.020720699999998</v>
      </c>
      <c r="P40" s="9"/>
    </row>
    <row r="41" spans="1:16" x14ac:dyDescent="0.3">
      <c r="A41" s="12" t="s">
        <v>17</v>
      </c>
      <c r="B41" s="15">
        <v>20</v>
      </c>
      <c r="C41" s="15">
        <v>0.18</v>
      </c>
      <c r="D41" s="15">
        <v>0.2</v>
      </c>
      <c r="E41" s="15">
        <v>0.38</v>
      </c>
      <c r="F41" s="34">
        <v>17.410315000000001</v>
      </c>
      <c r="G41" s="34">
        <v>45.816618499999997</v>
      </c>
    </row>
    <row r="42" spans="1:16" x14ac:dyDescent="0.3">
      <c r="A42" s="12" t="s">
        <v>17</v>
      </c>
      <c r="B42" s="15">
        <v>20</v>
      </c>
      <c r="C42" s="15">
        <v>0.13</v>
      </c>
      <c r="D42" s="15">
        <v>0.16</v>
      </c>
      <c r="E42" s="15">
        <v>0.28999999999999998</v>
      </c>
      <c r="F42" s="34">
        <v>17.048950699999999</v>
      </c>
      <c r="G42" s="34">
        <v>58.789485300000003</v>
      </c>
    </row>
    <row r="43" spans="1:16" x14ac:dyDescent="0.3">
      <c r="A43" s="12" t="s">
        <v>17</v>
      </c>
      <c r="B43" s="15">
        <v>20</v>
      </c>
      <c r="C43" s="15">
        <v>0.17</v>
      </c>
      <c r="D43" s="15">
        <v>0.15</v>
      </c>
      <c r="E43" s="15">
        <v>0.32</v>
      </c>
      <c r="F43" s="34">
        <v>18.959424800000001</v>
      </c>
      <c r="G43" s="34">
        <v>59.248202599999999</v>
      </c>
    </row>
    <row r="44" spans="1:16" x14ac:dyDescent="0.3">
      <c r="A44" s="12" t="s">
        <v>17</v>
      </c>
      <c r="B44" s="15">
        <v>20</v>
      </c>
      <c r="C44" s="15">
        <v>0.17</v>
      </c>
      <c r="D44" s="15">
        <v>0.2</v>
      </c>
      <c r="E44" s="15">
        <v>0.37</v>
      </c>
      <c r="F44" s="34">
        <v>18.4442153</v>
      </c>
      <c r="G44" s="34">
        <v>49.849230400000003</v>
      </c>
    </row>
    <row r="45" spans="1:16" x14ac:dyDescent="0.3">
      <c r="A45" s="12" t="s">
        <v>17</v>
      </c>
      <c r="B45" s="15">
        <v>20</v>
      </c>
      <c r="C45" s="15">
        <v>0.16</v>
      </c>
      <c r="D45" s="15">
        <v>0.2</v>
      </c>
      <c r="E45" s="15">
        <v>0.36</v>
      </c>
      <c r="F45" s="34">
        <v>18.736095800000001</v>
      </c>
      <c r="G45" s="34">
        <v>52.044710500000001</v>
      </c>
    </row>
    <row r="46" spans="1:16" x14ac:dyDescent="0.3">
      <c r="A46" s="12" t="s">
        <v>17</v>
      </c>
      <c r="B46" s="15">
        <v>20</v>
      </c>
      <c r="C46" s="15">
        <v>0.14000000000000001</v>
      </c>
      <c r="D46" s="15">
        <v>0.14000000000000001</v>
      </c>
      <c r="E46" s="15">
        <v>0.28000000000000003</v>
      </c>
      <c r="F46" s="34">
        <v>16.929279000000001</v>
      </c>
      <c r="G46" s="34">
        <v>60.461710699999998</v>
      </c>
    </row>
    <row r="47" spans="1:16" x14ac:dyDescent="0.3">
      <c r="A47" s="12" t="s">
        <v>18</v>
      </c>
      <c r="B47" s="15">
        <v>11</v>
      </c>
      <c r="C47" s="15">
        <v>0.14000000000000001</v>
      </c>
      <c r="D47" s="15">
        <v>0.27</v>
      </c>
      <c r="E47" s="15">
        <v>0.41</v>
      </c>
      <c r="F47" s="34">
        <v>17.562892900000001</v>
      </c>
      <c r="G47" s="34">
        <v>42.836323999999998</v>
      </c>
    </row>
    <row r="48" spans="1:16" x14ac:dyDescent="0.3">
      <c r="A48" s="12" t="s">
        <v>18</v>
      </c>
      <c r="B48" s="15">
        <v>11</v>
      </c>
      <c r="C48" s="15">
        <v>0.16</v>
      </c>
      <c r="D48" s="15">
        <v>0.21</v>
      </c>
      <c r="E48" s="15">
        <v>0.37</v>
      </c>
      <c r="F48" s="34">
        <v>22.244114499999998</v>
      </c>
      <c r="G48" s="34">
        <v>60.119228399999997</v>
      </c>
    </row>
    <row r="49" spans="1:7" x14ac:dyDescent="0.3">
      <c r="A49" s="12" t="s">
        <v>18</v>
      </c>
      <c r="B49" s="15">
        <v>11</v>
      </c>
      <c r="C49" s="15">
        <v>0.16</v>
      </c>
      <c r="D49" s="15">
        <v>0.17</v>
      </c>
      <c r="E49" s="15">
        <v>0.33</v>
      </c>
      <c r="F49" s="34">
        <v>22.025729699999999</v>
      </c>
      <c r="G49" s="34">
        <v>66.744635400000007</v>
      </c>
    </row>
    <row r="50" spans="1:7" x14ac:dyDescent="0.3">
      <c r="A50" s="12" t="s">
        <v>18</v>
      </c>
      <c r="B50" s="15">
        <v>11</v>
      </c>
      <c r="C50" s="15">
        <v>0.17</v>
      </c>
      <c r="D50" s="15">
        <v>0.17</v>
      </c>
      <c r="E50" s="15">
        <v>0.34</v>
      </c>
      <c r="F50" s="34">
        <v>22.144983</v>
      </c>
      <c r="G50" s="34">
        <v>65.132302899999999</v>
      </c>
    </row>
    <row r="51" spans="1:7" x14ac:dyDescent="0.3">
      <c r="A51" s="12" t="s">
        <v>18</v>
      </c>
      <c r="B51" s="15">
        <v>11</v>
      </c>
      <c r="C51" s="15">
        <v>0.16</v>
      </c>
      <c r="D51" s="15">
        <v>0.27</v>
      </c>
      <c r="E51" s="15">
        <v>0.43</v>
      </c>
      <c r="F51" s="34">
        <v>19.504422399999999</v>
      </c>
      <c r="G51" s="34">
        <v>45.359121799999997</v>
      </c>
    </row>
    <row r="52" spans="1:7" x14ac:dyDescent="0.3">
      <c r="A52" s="12" t="s">
        <v>18</v>
      </c>
      <c r="B52" s="15">
        <v>11</v>
      </c>
      <c r="C52" s="15">
        <v>0.16</v>
      </c>
      <c r="D52" s="15">
        <v>0.25</v>
      </c>
      <c r="E52" s="15">
        <v>0.41</v>
      </c>
      <c r="F52" s="34">
        <v>19.619161699999999</v>
      </c>
      <c r="G52" s="34">
        <v>47.851613800000003</v>
      </c>
    </row>
    <row r="53" spans="1:7" x14ac:dyDescent="0.3">
      <c r="A53" s="12" t="s">
        <v>18</v>
      </c>
      <c r="B53" s="15">
        <v>11</v>
      </c>
      <c r="C53" s="15">
        <v>0.14000000000000001</v>
      </c>
      <c r="D53" s="15">
        <v>0.19</v>
      </c>
      <c r="E53" s="15">
        <v>0.33</v>
      </c>
      <c r="F53" s="34">
        <v>21.138677300000001</v>
      </c>
      <c r="G53" s="34">
        <v>64.056597999999994</v>
      </c>
    </row>
    <row r="54" spans="1:7" x14ac:dyDescent="0.3">
      <c r="A54" s="12" t="s">
        <v>18</v>
      </c>
      <c r="B54" s="15">
        <v>11</v>
      </c>
      <c r="C54" s="15">
        <v>0.16</v>
      </c>
      <c r="D54" s="15">
        <v>0.16</v>
      </c>
      <c r="E54" s="15">
        <v>0.32</v>
      </c>
      <c r="F54" s="34">
        <v>23.164187200000001</v>
      </c>
      <c r="G54" s="34">
        <v>72.388084899999996</v>
      </c>
    </row>
    <row r="55" spans="1:7" x14ac:dyDescent="0.3">
      <c r="A55" s="12" t="s">
        <v>18</v>
      </c>
      <c r="B55" s="15">
        <v>11</v>
      </c>
      <c r="C55" s="15">
        <v>0.16</v>
      </c>
      <c r="D55" s="15">
        <v>0.19</v>
      </c>
      <c r="E55" s="15">
        <v>0.35</v>
      </c>
      <c r="F55" s="34">
        <v>21.530420599999999</v>
      </c>
      <c r="G55" s="34">
        <v>61.515487499999999</v>
      </c>
    </row>
    <row r="56" spans="1:7" x14ac:dyDescent="0.3">
      <c r="A56" s="12" t="s">
        <v>18</v>
      </c>
      <c r="B56" s="15">
        <v>11</v>
      </c>
      <c r="C56" s="15">
        <v>0.15</v>
      </c>
      <c r="D56" s="15">
        <v>0.16</v>
      </c>
      <c r="E56" s="15">
        <v>0.31</v>
      </c>
      <c r="F56" s="34">
        <v>22.779083700000001</v>
      </c>
      <c r="G56" s="34">
        <v>73.480915300000007</v>
      </c>
    </row>
    <row r="57" spans="1:7" x14ac:dyDescent="0.3">
      <c r="A57" s="12" t="s">
        <v>18</v>
      </c>
      <c r="B57" s="15">
        <v>11</v>
      </c>
      <c r="C57" s="15">
        <v>0.16</v>
      </c>
      <c r="D57" s="15">
        <v>0.19</v>
      </c>
      <c r="E57" s="15">
        <v>0.35</v>
      </c>
      <c r="F57" s="34">
        <v>20.7013575</v>
      </c>
      <c r="G57" s="34">
        <v>59.146735700000001</v>
      </c>
    </row>
    <row r="58" spans="1:7" x14ac:dyDescent="0.3">
      <c r="A58" s="12" t="s">
        <v>18</v>
      </c>
      <c r="B58" s="15">
        <v>11</v>
      </c>
      <c r="C58" s="15">
        <v>0.16</v>
      </c>
      <c r="D58" s="15">
        <v>0.19</v>
      </c>
      <c r="E58" s="15">
        <v>0.35</v>
      </c>
      <c r="F58" s="34">
        <v>21.830097599999998</v>
      </c>
      <c r="G58" s="34">
        <v>62.371707299999997</v>
      </c>
    </row>
    <row r="59" spans="1:7" x14ac:dyDescent="0.3">
      <c r="A59" s="12" t="s">
        <v>18</v>
      </c>
      <c r="B59" s="15">
        <v>20</v>
      </c>
      <c r="C59" s="15">
        <v>0.11</v>
      </c>
      <c r="D59" s="15">
        <v>0.14000000000000001</v>
      </c>
      <c r="E59" s="15">
        <v>0.25</v>
      </c>
      <c r="F59" s="34">
        <v>21.977458800000001</v>
      </c>
      <c r="G59" s="34">
        <v>87.909835200000003</v>
      </c>
    </row>
    <row r="60" spans="1:7" x14ac:dyDescent="0.3">
      <c r="A60" s="12" t="s">
        <v>18</v>
      </c>
      <c r="B60" s="15">
        <v>20</v>
      </c>
      <c r="C60" s="15">
        <v>0.13</v>
      </c>
      <c r="D60" s="15">
        <v>0.13</v>
      </c>
      <c r="E60" s="15">
        <v>0.26</v>
      </c>
      <c r="F60" s="34">
        <v>22.477616300000001</v>
      </c>
      <c r="G60" s="34">
        <v>86.452370400000007</v>
      </c>
    </row>
    <row r="61" spans="1:7" x14ac:dyDescent="0.3">
      <c r="A61" s="12" t="s">
        <v>18</v>
      </c>
      <c r="B61" s="15">
        <v>20</v>
      </c>
      <c r="C61" s="15">
        <v>0.13</v>
      </c>
      <c r="D61" s="15">
        <v>0.11</v>
      </c>
      <c r="E61" s="15">
        <v>0.24</v>
      </c>
      <c r="F61" s="34">
        <v>22.668348200000001</v>
      </c>
      <c r="G61" s="34">
        <v>94.451451000000006</v>
      </c>
    </row>
    <row r="62" spans="1:7" x14ac:dyDescent="0.3">
      <c r="A62" s="12" t="s">
        <v>18</v>
      </c>
      <c r="B62" s="15">
        <v>20</v>
      </c>
      <c r="C62" s="15">
        <v>0.12</v>
      </c>
      <c r="D62" s="15">
        <v>0.12</v>
      </c>
      <c r="E62" s="15">
        <v>0.24</v>
      </c>
      <c r="F62" s="34">
        <v>20.640788100000002</v>
      </c>
      <c r="G62" s="34">
        <v>86.003283800000005</v>
      </c>
    </row>
    <row r="63" spans="1:7" x14ac:dyDescent="0.3">
      <c r="A63" s="12" t="s">
        <v>18</v>
      </c>
      <c r="B63" s="15">
        <v>20</v>
      </c>
      <c r="C63" s="15">
        <v>0.13</v>
      </c>
      <c r="D63" s="15">
        <v>0.11</v>
      </c>
      <c r="E63" s="15">
        <v>0.24</v>
      </c>
      <c r="F63" s="34">
        <v>22.4812242</v>
      </c>
      <c r="G63" s="34">
        <v>93.671767500000001</v>
      </c>
    </row>
    <row r="64" spans="1:7" x14ac:dyDescent="0.3">
      <c r="A64" s="12" t="s">
        <v>18</v>
      </c>
      <c r="B64" s="15">
        <v>20</v>
      </c>
      <c r="C64" s="15">
        <v>0.13</v>
      </c>
      <c r="D64" s="15">
        <v>0.09</v>
      </c>
      <c r="E64" s="15">
        <v>0.22</v>
      </c>
      <c r="F64" s="34">
        <v>21.543963000000002</v>
      </c>
      <c r="G64" s="34">
        <v>97.927104700000001</v>
      </c>
    </row>
    <row r="65" spans="1:7" x14ac:dyDescent="0.3">
      <c r="A65" s="12" t="s">
        <v>18</v>
      </c>
      <c r="B65" s="15">
        <v>20</v>
      </c>
      <c r="C65" s="15">
        <v>0.13</v>
      </c>
      <c r="D65" s="15">
        <v>0.12</v>
      </c>
      <c r="E65" s="15">
        <v>0.25</v>
      </c>
      <c r="F65" s="34">
        <v>23.742280099999999</v>
      </c>
      <c r="G65" s="34">
        <v>94.9691203</v>
      </c>
    </row>
    <row r="66" spans="1:7" x14ac:dyDescent="0.3">
      <c r="A66" s="12" t="s">
        <v>18</v>
      </c>
      <c r="B66" s="15">
        <v>20</v>
      </c>
      <c r="C66" s="15">
        <v>0.13</v>
      </c>
      <c r="D66" s="15">
        <v>0.13</v>
      </c>
      <c r="E66" s="15">
        <v>0.26</v>
      </c>
      <c r="F66" s="34">
        <v>21.853976400000001</v>
      </c>
      <c r="G66" s="34">
        <v>84.053755499999994</v>
      </c>
    </row>
    <row r="67" spans="1:7" x14ac:dyDescent="0.3">
      <c r="A67" s="12" t="s">
        <v>18</v>
      </c>
      <c r="B67" s="15">
        <v>20</v>
      </c>
      <c r="C67" s="15">
        <v>0.12</v>
      </c>
      <c r="D67" s="15">
        <v>0.12</v>
      </c>
      <c r="E67" s="15">
        <v>0.24</v>
      </c>
      <c r="F67" s="34">
        <v>18.541491000000001</v>
      </c>
      <c r="G67" s="34">
        <v>77.256212300000001</v>
      </c>
    </row>
    <row r="68" spans="1:7" x14ac:dyDescent="0.3">
      <c r="A68" s="13" t="s">
        <v>18</v>
      </c>
      <c r="B68" s="25">
        <v>20</v>
      </c>
      <c r="C68" s="25">
        <v>0.15</v>
      </c>
      <c r="D68" s="25">
        <v>0.16</v>
      </c>
      <c r="E68" s="25">
        <v>0.31</v>
      </c>
      <c r="F68" s="35">
        <v>22.053899300000001</v>
      </c>
      <c r="G68" s="35">
        <v>71.141610700000001</v>
      </c>
    </row>
    <row r="69" spans="1:7" x14ac:dyDescent="0.3">
      <c r="C69" s="4"/>
      <c r="D69" s="4"/>
      <c r="E69" s="4"/>
      <c r="F69" s="4"/>
      <c r="G69" s="4"/>
    </row>
    <row r="70" spans="1:7" x14ac:dyDescent="0.3">
      <c r="C70" s="4"/>
      <c r="D70" s="4"/>
      <c r="E70" s="4"/>
      <c r="F70" s="4"/>
      <c r="G70" s="4"/>
    </row>
    <row r="71" spans="1:7" x14ac:dyDescent="0.3">
      <c r="C71" s="4"/>
      <c r="D71" s="4"/>
      <c r="E71" s="4"/>
      <c r="F71" s="4"/>
      <c r="G71" s="4"/>
    </row>
    <row r="72" spans="1:7" x14ac:dyDescent="0.3">
      <c r="C72" s="4"/>
      <c r="D72" s="4"/>
      <c r="E72" s="4"/>
      <c r="F72" s="4"/>
      <c r="G72" s="4"/>
    </row>
    <row r="73" spans="1:7" x14ac:dyDescent="0.3">
      <c r="C73" s="4"/>
      <c r="D73" s="4"/>
      <c r="E73" s="4"/>
      <c r="F73" s="4"/>
      <c r="G73" s="4"/>
    </row>
    <row r="74" spans="1:7" x14ac:dyDescent="0.3">
      <c r="C74" s="4"/>
      <c r="D74" s="4"/>
      <c r="E74" s="4"/>
      <c r="F74" s="4"/>
      <c r="G74" s="4"/>
    </row>
    <row r="75" spans="1:7" x14ac:dyDescent="0.3">
      <c r="C75" s="4"/>
      <c r="D75" s="4"/>
      <c r="E75" s="4"/>
      <c r="F75" s="4"/>
      <c r="G75" s="4"/>
    </row>
    <row r="76" spans="1:7" x14ac:dyDescent="0.3">
      <c r="C76" s="4"/>
      <c r="D76" s="4"/>
      <c r="E76" s="4"/>
      <c r="F76" s="4"/>
      <c r="G76" s="4"/>
    </row>
    <row r="77" spans="1:7" x14ac:dyDescent="0.3">
      <c r="C77" s="4"/>
      <c r="D77" s="4"/>
      <c r="E77" s="4"/>
      <c r="F77" s="4"/>
      <c r="G77" s="4"/>
    </row>
    <row r="78" spans="1:7" x14ac:dyDescent="0.3">
      <c r="C78" s="4"/>
      <c r="D78" s="4"/>
      <c r="E78" s="4"/>
      <c r="F78" s="4"/>
      <c r="G78" s="4"/>
    </row>
    <row r="79" spans="1:7" x14ac:dyDescent="0.3">
      <c r="C79" s="4"/>
      <c r="D79" s="4"/>
      <c r="E79" s="4"/>
      <c r="F79" s="4"/>
      <c r="G79" s="4"/>
    </row>
    <row r="80" spans="1:7" x14ac:dyDescent="0.3">
      <c r="C80" s="4"/>
      <c r="D80" s="4"/>
      <c r="E80" s="4"/>
      <c r="F80" s="4"/>
      <c r="G80" s="4"/>
    </row>
    <row r="81" spans="3:7" x14ac:dyDescent="0.3">
      <c r="C81" s="4"/>
      <c r="D81" s="4"/>
      <c r="E81" s="4"/>
      <c r="F81" s="4"/>
      <c r="G81" s="4"/>
    </row>
    <row r="82" spans="3:7" x14ac:dyDescent="0.3">
      <c r="C82" s="4"/>
      <c r="D82" s="4"/>
      <c r="E82" s="4"/>
      <c r="F82" s="4"/>
      <c r="G82" s="4"/>
    </row>
    <row r="83" spans="3:7" x14ac:dyDescent="0.3">
      <c r="C83" s="4"/>
      <c r="D83" s="4"/>
      <c r="E83" s="4"/>
      <c r="F83" s="4"/>
      <c r="G83" s="4"/>
    </row>
    <row r="84" spans="3:7" x14ac:dyDescent="0.3">
      <c r="C84" s="4"/>
      <c r="D84" s="4"/>
      <c r="E84" s="4"/>
      <c r="F84" s="4"/>
      <c r="G84" s="4"/>
    </row>
    <row r="85" spans="3:7" x14ac:dyDescent="0.3">
      <c r="C85" s="4"/>
      <c r="D85" s="4"/>
      <c r="E85" s="4"/>
      <c r="F85" s="4"/>
      <c r="G85" s="4"/>
    </row>
    <row r="86" spans="3:7" x14ac:dyDescent="0.3">
      <c r="C86" s="4"/>
      <c r="D86" s="4"/>
      <c r="E86" s="4"/>
      <c r="F86" s="4"/>
      <c r="G86" s="4"/>
    </row>
    <row r="87" spans="3:7" x14ac:dyDescent="0.3">
      <c r="C87" s="4"/>
      <c r="D87" s="4"/>
      <c r="E87" s="4"/>
      <c r="F87" s="4"/>
      <c r="G87" s="4"/>
    </row>
    <row r="88" spans="3:7" x14ac:dyDescent="0.3">
      <c r="C88" s="4"/>
      <c r="D88" s="4"/>
      <c r="E88" s="4"/>
      <c r="F88" s="4"/>
      <c r="G88" s="4"/>
    </row>
    <row r="89" spans="3:7" x14ac:dyDescent="0.3">
      <c r="C89" s="4"/>
      <c r="D89" s="4"/>
      <c r="E89" s="4"/>
      <c r="F89" s="4"/>
      <c r="G89" s="4"/>
    </row>
    <row r="90" spans="3:7" x14ac:dyDescent="0.3">
      <c r="C90" s="4"/>
      <c r="D90" s="4"/>
      <c r="E90" s="4"/>
      <c r="F90" s="4"/>
      <c r="G90" s="4"/>
    </row>
    <row r="91" spans="3:7" x14ac:dyDescent="0.3">
      <c r="C91" s="4"/>
      <c r="D91" s="4"/>
      <c r="E91" s="4"/>
      <c r="F91" s="4"/>
      <c r="G91" s="4"/>
    </row>
    <row r="92" spans="3:7" x14ac:dyDescent="0.3">
      <c r="C92" s="4"/>
      <c r="D92" s="4"/>
      <c r="E92" s="4"/>
      <c r="F92" s="4"/>
      <c r="G92" s="4"/>
    </row>
    <row r="93" spans="3:7" x14ac:dyDescent="0.3">
      <c r="C93" s="4"/>
      <c r="D93" s="4"/>
      <c r="E93" s="4"/>
      <c r="F93" s="4"/>
      <c r="G93" s="4"/>
    </row>
    <row r="94" spans="3:7" x14ac:dyDescent="0.3">
      <c r="C94" s="4"/>
      <c r="D94" s="4"/>
      <c r="E94" s="4"/>
      <c r="F94" s="4"/>
      <c r="G94" s="4"/>
    </row>
    <row r="95" spans="3:7" x14ac:dyDescent="0.3">
      <c r="C95" s="4"/>
      <c r="D95" s="4"/>
      <c r="E95" s="4"/>
      <c r="F95" s="4"/>
      <c r="G95" s="4"/>
    </row>
    <row r="96" spans="3:7" x14ac:dyDescent="0.3">
      <c r="C96" s="4"/>
      <c r="D96" s="4"/>
      <c r="E96" s="4"/>
      <c r="F96" s="4"/>
      <c r="G96" s="4"/>
    </row>
    <row r="97" spans="3:7" x14ac:dyDescent="0.3">
      <c r="C97" s="4"/>
      <c r="D97" s="4"/>
      <c r="E97" s="4"/>
      <c r="F97" s="4"/>
      <c r="G97" s="4"/>
    </row>
    <row r="98" spans="3:7" x14ac:dyDescent="0.3">
      <c r="C98" s="4"/>
      <c r="D98" s="4"/>
      <c r="E98" s="4"/>
      <c r="F98" s="4"/>
      <c r="G98" s="4"/>
    </row>
    <row r="99" spans="3:7" x14ac:dyDescent="0.3">
      <c r="C99" s="4"/>
      <c r="D99" s="4"/>
      <c r="E99" s="4"/>
      <c r="F99" s="4"/>
      <c r="G99" s="4"/>
    </row>
    <row r="100" spans="3:7" x14ac:dyDescent="0.3">
      <c r="C100" s="4"/>
      <c r="D100" s="4"/>
      <c r="E100" s="4"/>
      <c r="F100" s="4"/>
      <c r="G100" s="4"/>
    </row>
    <row r="101" spans="3:7" x14ac:dyDescent="0.3">
      <c r="C101" s="4"/>
      <c r="D101" s="4"/>
      <c r="E101" s="4"/>
      <c r="F101" s="4"/>
      <c r="G101" s="4"/>
    </row>
    <row r="102" spans="3:7" x14ac:dyDescent="0.3">
      <c r="C102" s="4"/>
      <c r="D102" s="4"/>
      <c r="E102" s="4"/>
      <c r="F102" s="4"/>
      <c r="G102" s="4"/>
    </row>
    <row r="103" spans="3:7" x14ac:dyDescent="0.3">
      <c r="C103" s="4"/>
      <c r="D103" s="4"/>
      <c r="E103" s="4"/>
      <c r="F103" s="4"/>
      <c r="G103" s="4"/>
    </row>
    <row r="104" spans="3:7" x14ac:dyDescent="0.3">
      <c r="C104" s="4"/>
      <c r="D104" s="4"/>
      <c r="E104" s="4"/>
      <c r="F104" s="4"/>
      <c r="G104" s="4"/>
    </row>
    <row r="105" spans="3:7" x14ac:dyDescent="0.3">
      <c r="C105" s="4"/>
      <c r="D105" s="4"/>
      <c r="E105" s="4"/>
      <c r="F105" s="4"/>
      <c r="G105" s="4"/>
    </row>
    <row r="106" spans="3:7" x14ac:dyDescent="0.3">
      <c r="C106" s="4"/>
      <c r="D106" s="4"/>
      <c r="E106" s="4"/>
      <c r="F106" s="4"/>
      <c r="G106" s="4"/>
    </row>
    <row r="107" spans="3:7" x14ac:dyDescent="0.3">
      <c r="C107" s="4"/>
      <c r="D107" s="4"/>
      <c r="E107" s="4"/>
      <c r="F107" s="4"/>
      <c r="G107" s="4"/>
    </row>
    <row r="108" spans="3:7" x14ac:dyDescent="0.3">
      <c r="C108" s="4"/>
      <c r="D108" s="4"/>
      <c r="E108" s="4"/>
      <c r="F108" s="4"/>
      <c r="G108" s="4"/>
    </row>
    <row r="109" spans="3:7" x14ac:dyDescent="0.3">
      <c r="C109" s="4"/>
      <c r="D109" s="4"/>
      <c r="E109" s="4"/>
      <c r="F109" s="4"/>
      <c r="G109" s="4"/>
    </row>
    <row r="110" spans="3:7" x14ac:dyDescent="0.3">
      <c r="C110" s="4"/>
      <c r="D110" s="4"/>
      <c r="E110" s="4"/>
      <c r="F110" s="4"/>
      <c r="G110" s="4"/>
    </row>
    <row r="111" spans="3:7" x14ac:dyDescent="0.3">
      <c r="C111" s="4"/>
      <c r="D111" s="4"/>
      <c r="E111" s="4"/>
      <c r="F111" s="4"/>
      <c r="G111" s="4"/>
    </row>
    <row r="112" spans="3:7" x14ac:dyDescent="0.3">
      <c r="C112" s="4"/>
      <c r="D112" s="4"/>
      <c r="E112" s="4"/>
      <c r="F112" s="4"/>
      <c r="G112" s="4"/>
    </row>
    <row r="113" spans="3:7" x14ac:dyDescent="0.3">
      <c r="C113" s="4"/>
      <c r="D113" s="4"/>
      <c r="E113" s="4"/>
      <c r="F113" s="4"/>
      <c r="G113" s="4"/>
    </row>
    <row r="114" spans="3:7" x14ac:dyDescent="0.3">
      <c r="C114" s="4"/>
      <c r="D114" s="4"/>
      <c r="E114" s="4"/>
      <c r="F114" s="4"/>
      <c r="G114" s="4"/>
    </row>
    <row r="115" spans="3:7" x14ac:dyDescent="0.3">
      <c r="C115" s="4"/>
      <c r="D115" s="4"/>
      <c r="E115" s="4"/>
      <c r="F115" s="4"/>
      <c r="G115" s="4"/>
    </row>
    <row r="116" spans="3:7" x14ac:dyDescent="0.3">
      <c r="C116" s="4"/>
      <c r="D116" s="4"/>
      <c r="E116" s="4"/>
      <c r="F116" s="4"/>
      <c r="G116" s="4"/>
    </row>
    <row r="117" spans="3:7" x14ac:dyDescent="0.3">
      <c r="C117" s="4"/>
      <c r="D117" s="4"/>
      <c r="E117" s="4"/>
      <c r="F117" s="4"/>
      <c r="G117" s="4"/>
    </row>
    <row r="118" spans="3:7" x14ac:dyDescent="0.3">
      <c r="C118" s="4"/>
      <c r="D118" s="4"/>
      <c r="E118" s="4"/>
      <c r="F118" s="4"/>
      <c r="G118" s="4"/>
    </row>
    <row r="119" spans="3:7" x14ac:dyDescent="0.3">
      <c r="C119" s="4"/>
      <c r="D119" s="4"/>
      <c r="E119" s="4"/>
      <c r="F119" s="4"/>
      <c r="G119" s="4"/>
    </row>
    <row r="120" spans="3:7" x14ac:dyDescent="0.3">
      <c r="C120" s="4"/>
      <c r="D120" s="4"/>
      <c r="E120" s="4"/>
      <c r="F120" s="4"/>
      <c r="G120" s="4"/>
    </row>
    <row r="121" spans="3:7" x14ac:dyDescent="0.3">
      <c r="C121" s="4"/>
      <c r="D121" s="4"/>
      <c r="E121" s="4"/>
      <c r="F121" s="4"/>
      <c r="G121" s="4"/>
    </row>
    <row r="122" spans="3:7" x14ac:dyDescent="0.3">
      <c r="C122" s="4"/>
      <c r="D122" s="4"/>
      <c r="E122" s="4"/>
      <c r="F122" s="4"/>
      <c r="G122" s="4"/>
    </row>
    <row r="123" spans="3:7" x14ac:dyDescent="0.3">
      <c r="C123" s="4"/>
      <c r="D123" s="4"/>
      <c r="E123" s="4"/>
      <c r="F123" s="4"/>
      <c r="G123" s="4"/>
    </row>
    <row r="124" spans="3:7" x14ac:dyDescent="0.3">
      <c r="C124" s="4"/>
      <c r="D124" s="4"/>
      <c r="E124" s="4"/>
      <c r="F124" s="4"/>
      <c r="G124" s="4"/>
    </row>
    <row r="125" spans="3:7" x14ac:dyDescent="0.3">
      <c r="C125" s="4"/>
      <c r="D125" s="4"/>
      <c r="E125" s="4"/>
      <c r="F125" s="4"/>
      <c r="G125" s="4"/>
    </row>
    <row r="126" spans="3:7" x14ac:dyDescent="0.3">
      <c r="C126" s="4"/>
      <c r="D126" s="4"/>
      <c r="E126" s="4"/>
      <c r="F126" s="4"/>
      <c r="G126" s="4"/>
    </row>
    <row r="127" spans="3:7" x14ac:dyDescent="0.3">
      <c r="C127" s="4"/>
      <c r="D127" s="4"/>
      <c r="E127" s="4"/>
      <c r="F127" s="4"/>
      <c r="G127" s="4"/>
    </row>
    <row r="128" spans="3:7" x14ac:dyDescent="0.3">
      <c r="C128" s="4"/>
      <c r="D128" s="4"/>
      <c r="E128" s="4"/>
      <c r="F128" s="4"/>
      <c r="G128" s="4"/>
    </row>
    <row r="129" spans="3:7" x14ac:dyDescent="0.3">
      <c r="C129" s="4"/>
      <c r="D129" s="4"/>
      <c r="E129" s="4"/>
      <c r="F129" s="4"/>
      <c r="G129" s="4"/>
    </row>
    <row r="130" spans="3:7" x14ac:dyDescent="0.3">
      <c r="C130" s="4"/>
      <c r="D130" s="4"/>
      <c r="E130" s="4"/>
      <c r="F130" s="4"/>
      <c r="G130" s="4"/>
    </row>
    <row r="131" spans="3:7" x14ac:dyDescent="0.3">
      <c r="C131" s="4"/>
      <c r="D131" s="4"/>
      <c r="E131" s="4"/>
      <c r="F131" s="4"/>
      <c r="G131" s="4"/>
    </row>
    <row r="132" spans="3:7" x14ac:dyDescent="0.3">
      <c r="C132" s="4"/>
      <c r="D132" s="4"/>
      <c r="E132" s="4"/>
      <c r="F132" s="4"/>
      <c r="G132" s="4"/>
    </row>
    <row r="133" spans="3:7" x14ac:dyDescent="0.3">
      <c r="C133" s="4"/>
      <c r="D133" s="4"/>
      <c r="E133" s="4"/>
      <c r="F133" s="4"/>
      <c r="G133" s="4"/>
    </row>
    <row r="134" spans="3:7" x14ac:dyDescent="0.3">
      <c r="C134" s="4"/>
      <c r="D134" s="4"/>
      <c r="E134" s="4"/>
      <c r="F134" s="4"/>
      <c r="G134" s="4"/>
    </row>
    <row r="135" spans="3:7" x14ac:dyDescent="0.3">
      <c r="C135" s="4"/>
      <c r="D135" s="4"/>
      <c r="E135" s="4"/>
      <c r="F135" s="4"/>
      <c r="G135" s="4"/>
    </row>
    <row r="136" spans="3:7" x14ac:dyDescent="0.3">
      <c r="C136" s="4"/>
      <c r="D136" s="4"/>
      <c r="E136" s="4"/>
      <c r="F136" s="4"/>
      <c r="G136" s="4"/>
    </row>
    <row r="137" spans="3:7" x14ac:dyDescent="0.3">
      <c r="C137" s="4"/>
      <c r="D137" s="4"/>
      <c r="E137" s="4"/>
      <c r="F137" s="4"/>
      <c r="G137" s="4"/>
    </row>
    <row r="138" spans="3:7" x14ac:dyDescent="0.3">
      <c r="C138" s="4"/>
      <c r="D138" s="4"/>
      <c r="E138" s="4"/>
      <c r="F138" s="4"/>
      <c r="G138" s="4"/>
    </row>
    <row r="139" spans="3:7" x14ac:dyDescent="0.3">
      <c r="C139" s="4"/>
      <c r="D139" s="4"/>
      <c r="E139" s="4"/>
      <c r="F139" s="4"/>
      <c r="G139" s="4"/>
    </row>
    <row r="140" spans="3:7" x14ac:dyDescent="0.3">
      <c r="C140" s="4"/>
      <c r="D140" s="4"/>
      <c r="E140" s="4"/>
      <c r="F140" s="4"/>
      <c r="G140" s="4"/>
    </row>
    <row r="141" spans="3:7" x14ac:dyDescent="0.3">
      <c r="C141" s="4"/>
      <c r="D141" s="4"/>
      <c r="E141" s="4"/>
      <c r="F141" s="4"/>
      <c r="G141" s="4"/>
    </row>
    <row r="142" spans="3:7" x14ac:dyDescent="0.3">
      <c r="C142" s="4"/>
      <c r="D142" s="4"/>
      <c r="E142" s="4"/>
      <c r="F142" s="4"/>
      <c r="G142" s="4"/>
    </row>
    <row r="143" spans="3:7" x14ac:dyDescent="0.3">
      <c r="C143" s="4"/>
      <c r="D143" s="4"/>
      <c r="E143" s="4"/>
      <c r="F143" s="4"/>
      <c r="G143" s="4"/>
    </row>
    <row r="144" spans="3:7" x14ac:dyDescent="0.3">
      <c r="C144" s="4"/>
      <c r="D144" s="4"/>
      <c r="E144" s="4"/>
      <c r="F144" s="4"/>
      <c r="G144" s="4"/>
    </row>
    <row r="145" spans="3:7" x14ac:dyDescent="0.3">
      <c r="C145" s="4"/>
      <c r="D145" s="4"/>
      <c r="E145" s="4"/>
      <c r="F145" s="4"/>
      <c r="G145" s="4"/>
    </row>
    <row r="146" spans="3:7" x14ac:dyDescent="0.3">
      <c r="C146" s="4"/>
      <c r="D146" s="4"/>
      <c r="E146" s="4"/>
      <c r="F146" s="4"/>
      <c r="G146" s="4"/>
    </row>
    <row r="147" spans="3:7" x14ac:dyDescent="0.3">
      <c r="C147" s="4"/>
      <c r="D147" s="4"/>
      <c r="E147" s="4"/>
      <c r="F147" s="4"/>
      <c r="G147" s="4"/>
    </row>
    <row r="148" spans="3:7" x14ac:dyDescent="0.3">
      <c r="C148" s="4"/>
      <c r="D148" s="4"/>
      <c r="E148" s="4"/>
      <c r="F148" s="4"/>
      <c r="G148" s="4"/>
    </row>
    <row r="149" spans="3:7" x14ac:dyDescent="0.3">
      <c r="C149" s="4"/>
      <c r="D149" s="4"/>
      <c r="E149" s="4"/>
      <c r="F149" s="4"/>
      <c r="G149" s="4"/>
    </row>
    <row r="150" spans="3:7" x14ac:dyDescent="0.3">
      <c r="C150" s="4"/>
      <c r="D150" s="4"/>
      <c r="E150" s="4"/>
      <c r="F150" s="4"/>
      <c r="G150" s="4"/>
    </row>
    <row r="151" spans="3:7" x14ac:dyDescent="0.3">
      <c r="C151" s="4"/>
      <c r="D151" s="4"/>
      <c r="E151" s="4"/>
      <c r="F151" s="4"/>
      <c r="G151" s="4"/>
    </row>
    <row r="152" spans="3:7" x14ac:dyDescent="0.3">
      <c r="C152" s="4"/>
      <c r="D152" s="4"/>
      <c r="E152" s="4"/>
      <c r="F152" s="4"/>
      <c r="G152" s="4"/>
    </row>
    <row r="153" spans="3:7" x14ac:dyDescent="0.3">
      <c r="C153" s="4"/>
      <c r="D153" s="4"/>
      <c r="E153" s="4"/>
      <c r="F153" s="4"/>
      <c r="G153" s="4"/>
    </row>
    <row r="154" spans="3:7" x14ac:dyDescent="0.3">
      <c r="C154" s="4"/>
      <c r="D154" s="4"/>
      <c r="E154" s="4"/>
      <c r="F154" s="4"/>
      <c r="G154" s="4"/>
    </row>
    <row r="155" spans="3:7" x14ac:dyDescent="0.3">
      <c r="C155" s="4"/>
      <c r="D155" s="4"/>
      <c r="E155" s="4"/>
      <c r="F155" s="4"/>
      <c r="G155" s="4"/>
    </row>
    <row r="156" spans="3:7" x14ac:dyDescent="0.3">
      <c r="C156" s="4"/>
      <c r="D156" s="4"/>
      <c r="E156" s="4"/>
      <c r="F156" s="4"/>
      <c r="G156" s="4"/>
    </row>
    <row r="157" spans="3:7" x14ac:dyDescent="0.3">
      <c r="C157" s="4"/>
      <c r="D157" s="4"/>
      <c r="E157" s="4"/>
      <c r="F157" s="4"/>
      <c r="G157" s="4"/>
    </row>
    <row r="158" spans="3:7" x14ac:dyDescent="0.3">
      <c r="C158" s="4"/>
      <c r="D158" s="4"/>
      <c r="E158" s="4"/>
      <c r="F158" s="4"/>
      <c r="G158" s="4"/>
    </row>
    <row r="159" spans="3:7" x14ac:dyDescent="0.3">
      <c r="C159" s="4"/>
      <c r="D159" s="4"/>
      <c r="E159" s="4"/>
      <c r="F159" s="4"/>
      <c r="G159" s="4"/>
    </row>
    <row r="160" spans="3:7" x14ac:dyDescent="0.3">
      <c r="C160" s="4"/>
      <c r="D160" s="4"/>
      <c r="E160" s="4"/>
      <c r="F160" s="4"/>
      <c r="G160" s="4"/>
    </row>
    <row r="161" spans="3:7" x14ac:dyDescent="0.3">
      <c r="C161" s="4"/>
      <c r="D161" s="4"/>
      <c r="E161" s="4"/>
      <c r="F161" s="4"/>
      <c r="G161" s="4"/>
    </row>
    <row r="162" spans="3:7" x14ac:dyDescent="0.3">
      <c r="G16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7443-4030-334B-BECF-9EF8AE686BCC}">
  <dimension ref="A1:R132"/>
  <sheetViews>
    <sheetView workbookViewId="0"/>
  </sheetViews>
  <sheetFormatPr baseColWidth="10" defaultRowHeight="24" x14ac:dyDescent="0.3"/>
  <sheetData>
    <row r="1" spans="1:18" ht="25" thickBot="1" x14ac:dyDescent="0.35">
      <c r="A1" s="18" t="s">
        <v>0</v>
      </c>
      <c r="B1" s="18" t="s">
        <v>1</v>
      </c>
      <c r="C1" s="18" t="s">
        <v>2</v>
      </c>
      <c r="D1" s="18" t="s">
        <v>24</v>
      </c>
      <c r="E1" s="18" t="s">
        <v>25</v>
      </c>
      <c r="F1" s="18" t="s">
        <v>26</v>
      </c>
      <c r="G1" s="18" t="s">
        <v>27</v>
      </c>
      <c r="H1" s="18" t="s">
        <v>28</v>
      </c>
      <c r="K1" s="18" t="s">
        <v>0</v>
      </c>
      <c r="L1" s="18" t="s">
        <v>1</v>
      </c>
      <c r="M1" s="18" t="s">
        <v>2</v>
      </c>
      <c r="N1" s="18" t="s">
        <v>24</v>
      </c>
      <c r="O1" s="18" t="s">
        <v>25</v>
      </c>
      <c r="P1" s="18" t="s">
        <v>26</v>
      </c>
      <c r="Q1" s="18" t="s">
        <v>27</v>
      </c>
      <c r="R1" s="18" t="s">
        <v>28</v>
      </c>
    </row>
    <row r="2" spans="1:18" ht="25" thickTop="1" x14ac:dyDescent="0.3">
      <c r="A2" s="32" t="s">
        <v>7</v>
      </c>
      <c r="B2" s="32">
        <v>11</v>
      </c>
      <c r="C2" s="32" t="s">
        <v>8</v>
      </c>
      <c r="D2" s="38">
        <v>0.09</v>
      </c>
      <c r="E2" s="38">
        <v>0.22</v>
      </c>
      <c r="F2" s="38">
        <f t="shared" ref="F2:F33" si="0">D2+E2</f>
        <v>0.31</v>
      </c>
      <c r="G2" s="38">
        <v>16.561854644356529</v>
      </c>
      <c r="H2" s="38">
        <v>53.425337562440419</v>
      </c>
      <c r="K2" s="32" t="s">
        <v>19</v>
      </c>
      <c r="L2" s="32">
        <v>11</v>
      </c>
      <c r="M2" s="32" t="s">
        <v>8</v>
      </c>
      <c r="N2" s="38">
        <v>0.11</v>
      </c>
      <c r="O2" s="38">
        <v>0.26</v>
      </c>
      <c r="P2" s="38">
        <f t="shared" ref="P2:P33" si="1">N2+O2</f>
        <v>0.37</v>
      </c>
      <c r="Q2" s="38">
        <v>13.128702213115355</v>
      </c>
      <c r="R2" s="38">
        <v>35.482978954365826</v>
      </c>
    </row>
    <row r="3" spans="1:18" x14ac:dyDescent="0.3">
      <c r="A3" s="32" t="s">
        <v>7</v>
      </c>
      <c r="B3" s="32">
        <v>11</v>
      </c>
      <c r="C3" s="32" t="s">
        <v>8</v>
      </c>
      <c r="D3" s="38">
        <v>0.11</v>
      </c>
      <c r="E3" s="38">
        <v>0.21</v>
      </c>
      <c r="F3" s="38">
        <f t="shared" si="0"/>
        <v>0.32</v>
      </c>
      <c r="G3" s="38">
        <v>15.566643465660666</v>
      </c>
      <c r="H3" s="38">
        <v>48.64576083018958</v>
      </c>
      <c r="K3" s="32" t="s">
        <v>19</v>
      </c>
      <c r="L3" s="32">
        <v>11</v>
      </c>
      <c r="M3" s="32" t="s">
        <v>8</v>
      </c>
      <c r="N3" s="38">
        <v>0.15</v>
      </c>
      <c r="O3" s="38">
        <v>0.25</v>
      </c>
      <c r="P3" s="38">
        <f t="shared" si="1"/>
        <v>0.4</v>
      </c>
      <c r="Q3" s="38">
        <v>16.369378122693419</v>
      </c>
      <c r="R3" s="38">
        <v>40.923445306733548</v>
      </c>
    </row>
    <row r="4" spans="1:18" x14ac:dyDescent="0.3">
      <c r="A4" s="32" t="s">
        <v>7</v>
      </c>
      <c r="B4" s="32">
        <v>11</v>
      </c>
      <c r="C4" s="32" t="s">
        <v>8</v>
      </c>
      <c r="D4" s="38">
        <v>0.11</v>
      </c>
      <c r="E4" s="38">
        <v>0.26</v>
      </c>
      <c r="F4" s="38">
        <f t="shared" si="0"/>
        <v>0.37</v>
      </c>
      <c r="G4" s="38">
        <v>16.888429785583739</v>
      </c>
      <c r="H4" s="38">
        <v>45.644404825902001</v>
      </c>
      <c r="K4" s="32" t="s">
        <v>19</v>
      </c>
      <c r="L4" s="32">
        <v>11</v>
      </c>
      <c r="M4" s="32" t="s">
        <v>8</v>
      </c>
      <c r="N4" s="38">
        <v>0.1</v>
      </c>
      <c r="O4" s="38">
        <v>0.22</v>
      </c>
      <c r="P4" s="38">
        <f t="shared" si="1"/>
        <v>0.32</v>
      </c>
      <c r="Q4" s="38">
        <v>15.293891088048486</v>
      </c>
      <c r="R4" s="38">
        <v>47.793409650151517</v>
      </c>
    </row>
    <row r="5" spans="1:18" x14ac:dyDescent="0.3">
      <c r="A5" s="32" t="s">
        <v>7</v>
      </c>
      <c r="B5" s="32">
        <v>11</v>
      </c>
      <c r="C5" s="32" t="s">
        <v>8</v>
      </c>
      <c r="D5" s="38">
        <v>0.11</v>
      </c>
      <c r="E5" s="38">
        <v>0.23</v>
      </c>
      <c r="F5" s="38">
        <f t="shared" si="0"/>
        <v>0.34</v>
      </c>
      <c r="G5" s="38">
        <v>16.687913000149837</v>
      </c>
      <c r="H5" s="38">
        <v>49.082097059264221</v>
      </c>
      <c r="K5" s="32" t="s">
        <v>19</v>
      </c>
      <c r="L5" s="32">
        <v>11</v>
      </c>
      <c r="M5" s="32" t="s">
        <v>8</v>
      </c>
      <c r="N5" s="38">
        <v>0.12</v>
      </c>
      <c r="O5" s="38">
        <v>0.16</v>
      </c>
      <c r="P5" s="38">
        <f t="shared" si="1"/>
        <v>0.28000000000000003</v>
      </c>
      <c r="Q5" s="38">
        <v>18.075097285999703</v>
      </c>
      <c r="R5" s="38">
        <v>64.553918878570357</v>
      </c>
    </row>
    <row r="6" spans="1:18" x14ac:dyDescent="0.3">
      <c r="A6" s="32" t="s">
        <v>7</v>
      </c>
      <c r="B6" s="32">
        <v>11</v>
      </c>
      <c r="C6" s="32" t="s">
        <v>8</v>
      </c>
      <c r="D6" s="38">
        <v>0.11</v>
      </c>
      <c r="E6" s="38">
        <v>0.32</v>
      </c>
      <c r="F6" s="38">
        <f t="shared" si="0"/>
        <v>0.43</v>
      </c>
      <c r="G6" s="38">
        <v>13.987028062730268</v>
      </c>
      <c r="H6" s="38">
        <v>32.527972238907601</v>
      </c>
      <c r="K6" s="32" t="s">
        <v>19</v>
      </c>
      <c r="L6" s="32">
        <v>11</v>
      </c>
      <c r="M6" s="32" t="s">
        <v>8</v>
      </c>
      <c r="N6" s="38">
        <v>0.12</v>
      </c>
      <c r="O6" s="38">
        <v>0.16</v>
      </c>
      <c r="P6" s="38">
        <f t="shared" si="1"/>
        <v>0.28000000000000003</v>
      </c>
      <c r="Q6" s="38">
        <v>18.850579388242185</v>
      </c>
      <c r="R6" s="38">
        <v>67.32349781515066</v>
      </c>
    </row>
    <row r="7" spans="1:18" x14ac:dyDescent="0.3">
      <c r="A7" s="32" t="s">
        <v>7</v>
      </c>
      <c r="B7" s="32">
        <v>11</v>
      </c>
      <c r="C7" s="32" t="s">
        <v>8</v>
      </c>
      <c r="D7" s="38">
        <v>0.09</v>
      </c>
      <c r="E7" s="38">
        <v>0.26</v>
      </c>
      <c r="F7" s="38">
        <f t="shared" si="0"/>
        <v>0.35</v>
      </c>
      <c r="G7" s="38">
        <v>14.050522191977421</v>
      </c>
      <c r="H7" s="38">
        <v>40.144349119935491</v>
      </c>
      <c r="K7" s="32" t="s">
        <v>19</v>
      </c>
      <c r="L7" s="32">
        <v>11</v>
      </c>
      <c r="M7" s="32" t="s">
        <v>8</v>
      </c>
      <c r="N7" s="38">
        <v>0.11</v>
      </c>
      <c r="O7" s="38">
        <v>0.24</v>
      </c>
      <c r="P7" s="38">
        <f t="shared" si="1"/>
        <v>0.35</v>
      </c>
      <c r="Q7" s="38">
        <v>15.864366421140085</v>
      </c>
      <c r="R7" s="38">
        <v>45.326761203257391</v>
      </c>
    </row>
    <row r="8" spans="1:18" x14ac:dyDescent="0.3">
      <c r="A8" s="32" t="s">
        <v>7</v>
      </c>
      <c r="B8" s="32">
        <v>11</v>
      </c>
      <c r="C8" s="32" t="s">
        <v>8</v>
      </c>
      <c r="D8" s="38">
        <v>0.09</v>
      </c>
      <c r="E8" s="38">
        <v>0.23</v>
      </c>
      <c r="F8" s="38">
        <f t="shared" si="0"/>
        <v>0.32</v>
      </c>
      <c r="G8" s="38">
        <v>17.150157736196274</v>
      </c>
      <c r="H8" s="38">
        <v>53.594242925613358</v>
      </c>
      <c r="K8" s="32" t="s">
        <v>19</v>
      </c>
      <c r="L8" s="32">
        <v>11</v>
      </c>
      <c r="M8" s="32" t="s">
        <v>8</v>
      </c>
      <c r="N8" s="38">
        <v>0.12</v>
      </c>
      <c r="O8" s="38">
        <v>0.27</v>
      </c>
      <c r="P8" s="38">
        <f t="shared" si="1"/>
        <v>0.39</v>
      </c>
      <c r="Q8" s="38">
        <v>15.838631999999997</v>
      </c>
      <c r="R8" s="38">
        <v>40.611876923076913</v>
      </c>
    </row>
    <row r="9" spans="1:18" x14ac:dyDescent="0.3">
      <c r="A9" s="32" t="s">
        <v>7</v>
      </c>
      <c r="B9" s="32">
        <v>11</v>
      </c>
      <c r="C9" s="32" t="s">
        <v>8</v>
      </c>
      <c r="D9" s="38">
        <v>0.1</v>
      </c>
      <c r="E9" s="38">
        <v>0.23</v>
      </c>
      <c r="F9" s="38">
        <f t="shared" si="0"/>
        <v>0.33</v>
      </c>
      <c r="G9" s="38">
        <v>17.874678000000003</v>
      </c>
      <c r="H9" s="38">
        <v>54.165690909090912</v>
      </c>
      <c r="K9" s="32" t="s">
        <v>19</v>
      </c>
      <c r="L9" s="32">
        <v>11</v>
      </c>
      <c r="M9" s="32" t="s">
        <v>8</v>
      </c>
      <c r="N9" s="38">
        <v>0.13</v>
      </c>
      <c r="O9" s="38">
        <v>0.28000000000000003</v>
      </c>
      <c r="P9" s="38">
        <f t="shared" si="1"/>
        <v>0.41000000000000003</v>
      </c>
      <c r="Q9" s="38">
        <v>15.11701614538547</v>
      </c>
      <c r="R9" s="38">
        <v>36.870771086306021</v>
      </c>
    </row>
    <row r="10" spans="1:18" x14ac:dyDescent="0.3">
      <c r="A10" s="32" t="s">
        <v>7</v>
      </c>
      <c r="B10" s="32">
        <v>11</v>
      </c>
      <c r="C10" s="32" t="s">
        <v>8</v>
      </c>
      <c r="D10" s="38">
        <v>0.1</v>
      </c>
      <c r="E10" s="38">
        <v>0.21</v>
      </c>
      <c r="F10" s="38">
        <f t="shared" si="0"/>
        <v>0.31</v>
      </c>
      <c r="G10" s="38">
        <v>18.278694719469577</v>
      </c>
      <c r="H10" s="38">
        <v>58.963531353127671</v>
      </c>
      <c r="K10" s="32" t="s">
        <v>19</v>
      </c>
      <c r="L10" s="32">
        <v>11</v>
      </c>
      <c r="M10" s="32" t="s">
        <v>8</v>
      </c>
      <c r="N10" s="38">
        <v>0.11</v>
      </c>
      <c r="O10" s="38">
        <v>0.23</v>
      </c>
      <c r="P10" s="38">
        <f t="shared" si="1"/>
        <v>0.34</v>
      </c>
      <c r="Q10" s="38">
        <v>16.200096008938342</v>
      </c>
      <c r="R10" s="38">
        <v>47.647341202759826</v>
      </c>
    </row>
    <row r="11" spans="1:18" x14ac:dyDescent="0.3">
      <c r="A11" s="32" t="s">
        <v>7</v>
      </c>
      <c r="B11" s="32">
        <v>11</v>
      </c>
      <c r="C11" s="32" t="s">
        <v>8</v>
      </c>
      <c r="D11" s="38">
        <v>0.1</v>
      </c>
      <c r="E11" s="38">
        <v>0.22</v>
      </c>
      <c r="F11" s="38">
        <f t="shared" si="0"/>
        <v>0.32</v>
      </c>
      <c r="G11" s="38">
        <v>18.006629999999998</v>
      </c>
      <c r="H11" s="38">
        <v>56.270718749999993</v>
      </c>
      <c r="K11" s="32" t="s">
        <v>19</v>
      </c>
      <c r="L11" s="32">
        <v>11</v>
      </c>
      <c r="M11" s="32" t="s">
        <v>8</v>
      </c>
      <c r="N11" s="38">
        <v>0.09</v>
      </c>
      <c r="O11" s="38">
        <v>0.17</v>
      </c>
      <c r="P11" s="38">
        <f t="shared" si="1"/>
        <v>0.26</v>
      </c>
      <c r="Q11" s="38">
        <v>18.187755406100504</v>
      </c>
      <c r="R11" s="38">
        <v>69.952905408078863</v>
      </c>
    </row>
    <row r="12" spans="1:18" x14ac:dyDescent="0.3">
      <c r="A12" s="32" t="s">
        <v>7</v>
      </c>
      <c r="B12" s="32">
        <v>11</v>
      </c>
      <c r="C12" s="32" t="s">
        <v>8</v>
      </c>
      <c r="D12" s="38">
        <v>0.11</v>
      </c>
      <c r="E12" s="38">
        <v>0.23</v>
      </c>
      <c r="F12" s="38">
        <f t="shared" si="0"/>
        <v>0.34</v>
      </c>
      <c r="G12" s="38">
        <v>19.137011480589255</v>
      </c>
      <c r="H12" s="38">
        <v>56.285327884086037</v>
      </c>
      <c r="K12" s="32" t="s">
        <v>19</v>
      </c>
      <c r="L12" s="32">
        <v>11</v>
      </c>
      <c r="M12" s="32" t="s">
        <v>8</v>
      </c>
      <c r="N12" s="38">
        <v>0.1</v>
      </c>
      <c r="O12" s="38">
        <v>0.17</v>
      </c>
      <c r="P12" s="38">
        <f t="shared" si="1"/>
        <v>0.27</v>
      </c>
      <c r="Q12" s="38">
        <v>19.098468774329135</v>
      </c>
      <c r="R12" s="38">
        <v>70.735069534552352</v>
      </c>
    </row>
    <row r="13" spans="1:18" x14ac:dyDescent="0.3">
      <c r="A13" s="32" t="s">
        <v>7</v>
      </c>
      <c r="B13" s="32">
        <v>11</v>
      </c>
      <c r="C13" s="32" t="s">
        <v>8</v>
      </c>
      <c r="D13" s="38">
        <v>0.1</v>
      </c>
      <c r="E13" s="38">
        <v>0.2</v>
      </c>
      <c r="F13" s="38">
        <f t="shared" si="0"/>
        <v>0.30000000000000004</v>
      </c>
      <c r="G13" s="38">
        <v>17.886699671861912</v>
      </c>
      <c r="H13" s="38">
        <v>59.622332239539695</v>
      </c>
      <c r="K13" s="32" t="s">
        <v>19</v>
      </c>
      <c r="L13" s="32">
        <v>11</v>
      </c>
      <c r="M13" s="32" t="s">
        <v>8</v>
      </c>
      <c r="N13" s="38">
        <v>0.12</v>
      </c>
      <c r="O13" s="38">
        <v>0.15</v>
      </c>
      <c r="P13" s="38">
        <f t="shared" si="1"/>
        <v>0.27</v>
      </c>
      <c r="Q13" s="38">
        <v>18.549485445561878</v>
      </c>
      <c r="R13" s="38">
        <v>68.701797946525474</v>
      </c>
    </row>
    <row r="14" spans="1:18" x14ac:dyDescent="0.3">
      <c r="A14" s="32" t="s">
        <v>7</v>
      </c>
      <c r="B14" s="32">
        <v>11</v>
      </c>
      <c r="C14" s="32" t="s">
        <v>8</v>
      </c>
      <c r="D14" s="38">
        <v>0.12</v>
      </c>
      <c r="E14" s="38">
        <v>0.22</v>
      </c>
      <c r="F14" s="38">
        <f t="shared" si="0"/>
        <v>0.33999999999999997</v>
      </c>
      <c r="G14" s="38">
        <v>16.906916081595543</v>
      </c>
      <c r="H14" s="38">
        <v>49.726223769398665</v>
      </c>
      <c r="K14" s="32" t="s">
        <v>19</v>
      </c>
      <c r="L14" s="32">
        <v>11</v>
      </c>
      <c r="M14" s="32" t="s">
        <v>8</v>
      </c>
      <c r="N14" s="38">
        <v>0.11</v>
      </c>
      <c r="O14" s="38">
        <v>0.22</v>
      </c>
      <c r="P14" s="38">
        <f t="shared" si="1"/>
        <v>0.33</v>
      </c>
      <c r="Q14" s="38">
        <v>16.969848115165203</v>
      </c>
      <c r="R14" s="38">
        <v>51.423782167167275</v>
      </c>
    </row>
    <row r="15" spans="1:18" x14ac:dyDescent="0.3">
      <c r="A15" s="32" t="s">
        <v>7</v>
      </c>
      <c r="B15" s="32">
        <v>11</v>
      </c>
      <c r="C15" s="32" t="s">
        <v>8</v>
      </c>
      <c r="D15" s="38">
        <v>0.13</v>
      </c>
      <c r="E15" s="38">
        <v>0.2</v>
      </c>
      <c r="F15" s="38">
        <f t="shared" si="0"/>
        <v>0.33</v>
      </c>
      <c r="G15" s="38">
        <v>18.402397888734498</v>
      </c>
      <c r="H15" s="38">
        <v>55.764842087074236</v>
      </c>
      <c r="K15" s="32" t="s">
        <v>19</v>
      </c>
      <c r="L15" s="32">
        <v>11</v>
      </c>
      <c r="M15" s="32" t="s">
        <v>8</v>
      </c>
      <c r="N15" s="38">
        <v>0.1</v>
      </c>
      <c r="O15" s="38">
        <v>0.2</v>
      </c>
      <c r="P15" s="38">
        <f t="shared" si="1"/>
        <v>0.30000000000000004</v>
      </c>
      <c r="Q15" s="38">
        <v>16.802199999999999</v>
      </c>
      <c r="R15" s="38">
        <v>56.007333333333321</v>
      </c>
    </row>
    <row r="16" spans="1:18" x14ac:dyDescent="0.3">
      <c r="A16" s="32" t="s">
        <v>7</v>
      </c>
      <c r="B16" s="32">
        <v>20</v>
      </c>
      <c r="C16" s="32" t="s">
        <v>8</v>
      </c>
      <c r="D16" s="38">
        <v>0.11</v>
      </c>
      <c r="E16" s="38">
        <v>0.18</v>
      </c>
      <c r="F16" s="38">
        <f t="shared" si="0"/>
        <v>0.28999999999999998</v>
      </c>
      <c r="G16" s="38">
        <v>13.145119051012813</v>
      </c>
      <c r="H16" s="38">
        <v>45.327996727630392</v>
      </c>
      <c r="K16" s="32" t="s">
        <v>19</v>
      </c>
      <c r="L16" s="32">
        <v>11</v>
      </c>
      <c r="M16" s="32" t="s">
        <v>8</v>
      </c>
      <c r="N16" s="38">
        <v>0.11</v>
      </c>
      <c r="O16" s="38">
        <v>0.19</v>
      </c>
      <c r="P16" s="38">
        <f t="shared" si="1"/>
        <v>0.3</v>
      </c>
      <c r="Q16" s="38">
        <v>17.404933332556748</v>
      </c>
      <c r="R16" s="38">
        <v>58.016444441855832</v>
      </c>
    </row>
    <row r="17" spans="1:18" x14ac:dyDescent="0.3">
      <c r="A17" s="32" t="s">
        <v>7</v>
      </c>
      <c r="B17" s="32">
        <v>20</v>
      </c>
      <c r="C17" s="32" t="s">
        <v>8</v>
      </c>
      <c r="D17" s="38">
        <v>0.06</v>
      </c>
      <c r="E17" s="38">
        <v>0.19</v>
      </c>
      <c r="F17" s="38">
        <f t="shared" si="0"/>
        <v>0.25</v>
      </c>
      <c r="G17" s="38">
        <v>11.178037165275349</v>
      </c>
      <c r="H17" s="38">
        <v>44.712148661101395</v>
      </c>
      <c r="K17" s="32" t="s">
        <v>19</v>
      </c>
      <c r="L17" s="32">
        <v>20</v>
      </c>
      <c r="M17" s="32" t="s">
        <v>8</v>
      </c>
      <c r="N17" s="38">
        <v>0.09</v>
      </c>
      <c r="O17" s="38">
        <v>0.26</v>
      </c>
      <c r="P17" s="38">
        <f t="shared" si="1"/>
        <v>0.35</v>
      </c>
      <c r="Q17" s="38">
        <v>11.669488245815966</v>
      </c>
      <c r="R17" s="38">
        <v>33.341394988045622</v>
      </c>
    </row>
    <row r="18" spans="1:18" x14ac:dyDescent="0.3">
      <c r="A18" s="32" t="s">
        <v>7</v>
      </c>
      <c r="B18" s="32">
        <v>20</v>
      </c>
      <c r="C18" s="32" t="s">
        <v>8</v>
      </c>
      <c r="D18" s="38">
        <v>0.12</v>
      </c>
      <c r="E18" s="38">
        <v>0.22</v>
      </c>
      <c r="F18" s="38">
        <f t="shared" si="0"/>
        <v>0.33999999999999997</v>
      </c>
      <c r="G18" s="38">
        <v>16.318789961827719</v>
      </c>
      <c r="H18" s="38">
        <v>47.996441064199175</v>
      </c>
      <c r="K18" s="32" t="s">
        <v>19</v>
      </c>
      <c r="L18" s="32">
        <v>20</v>
      </c>
      <c r="M18" s="32" t="s">
        <v>8</v>
      </c>
      <c r="N18" s="38">
        <v>7.0000000000000007E-2</v>
      </c>
      <c r="O18" s="38">
        <v>0.3</v>
      </c>
      <c r="P18" s="38">
        <f t="shared" si="1"/>
        <v>0.37</v>
      </c>
      <c r="Q18" s="38">
        <v>10.94793366690852</v>
      </c>
      <c r="R18" s="38">
        <v>29.589009910563568</v>
      </c>
    </row>
    <row r="19" spans="1:18" x14ac:dyDescent="0.3">
      <c r="A19" s="32" t="s">
        <v>7</v>
      </c>
      <c r="B19" s="32">
        <v>20</v>
      </c>
      <c r="C19" s="32" t="s">
        <v>8</v>
      </c>
      <c r="D19" s="38">
        <v>0.08</v>
      </c>
      <c r="E19" s="38">
        <v>0.21</v>
      </c>
      <c r="F19" s="38">
        <f t="shared" si="0"/>
        <v>0.28999999999999998</v>
      </c>
      <c r="G19" s="38">
        <v>13.437940494039442</v>
      </c>
      <c r="H19" s="38">
        <v>46.337725841515322</v>
      </c>
      <c r="K19" s="32" t="s">
        <v>19</v>
      </c>
      <c r="L19" s="32">
        <v>20</v>
      </c>
      <c r="M19" s="32" t="s">
        <v>8</v>
      </c>
      <c r="N19" s="38">
        <v>0.1</v>
      </c>
      <c r="O19" s="38">
        <v>0.24</v>
      </c>
      <c r="P19" s="38">
        <f t="shared" si="1"/>
        <v>0.33999999999999997</v>
      </c>
      <c r="Q19" s="38">
        <v>14.8218494593497</v>
      </c>
      <c r="R19" s="38">
        <v>43.593674880440297</v>
      </c>
    </row>
    <row r="20" spans="1:18" x14ac:dyDescent="0.3">
      <c r="A20" s="32" t="s">
        <v>7</v>
      </c>
      <c r="B20" s="32">
        <v>20</v>
      </c>
      <c r="C20" s="32" t="s">
        <v>8</v>
      </c>
      <c r="D20" s="38">
        <v>0.09</v>
      </c>
      <c r="E20" s="38">
        <v>0.32</v>
      </c>
      <c r="F20" s="38">
        <f t="shared" si="0"/>
        <v>0.41000000000000003</v>
      </c>
      <c r="G20" s="38">
        <v>12.652931236646827</v>
      </c>
      <c r="H20" s="38">
        <v>30.860807894260553</v>
      </c>
      <c r="K20" s="32" t="s">
        <v>19</v>
      </c>
      <c r="L20" s="32">
        <v>20</v>
      </c>
      <c r="M20" s="32" t="s">
        <v>8</v>
      </c>
      <c r="N20" s="38">
        <v>0.08</v>
      </c>
      <c r="O20" s="38">
        <v>0.24</v>
      </c>
      <c r="P20" s="38">
        <f t="shared" si="1"/>
        <v>0.32</v>
      </c>
      <c r="Q20" s="38">
        <v>12.715694629105878</v>
      </c>
      <c r="R20" s="38">
        <v>39.73654571595587</v>
      </c>
    </row>
    <row r="21" spans="1:18" x14ac:dyDescent="0.3">
      <c r="A21" s="32" t="s">
        <v>7</v>
      </c>
      <c r="B21" s="32">
        <v>20</v>
      </c>
      <c r="C21" s="32" t="s">
        <v>8</v>
      </c>
      <c r="D21" s="38">
        <v>0.09</v>
      </c>
      <c r="E21" s="38">
        <v>0.22</v>
      </c>
      <c r="F21" s="38">
        <f t="shared" si="0"/>
        <v>0.31</v>
      </c>
      <c r="G21" s="38">
        <v>14.11549079658065</v>
      </c>
      <c r="H21" s="38">
        <v>45.533841279292417</v>
      </c>
      <c r="K21" s="32" t="s">
        <v>19</v>
      </c>
      <c r="L21" s="32">
        <v>20</v>
      </c>
      <c r="M21" s="32" t="s">
        <v>8</v>
      </c>
      <c r="N21" s="38">
        <v>0.1</v>
      </c>
      <c r="O21" s="38">
        <v>0.25</v>
      </c>
      <c r="P21" s="38">
        <f t="shared" si="1"/>
        <v>0.35</v>
      </c>
      <c r="Q21" s="38">
        <v>15.883225423002504</v>
      </c>
      <c r="R21" s="38">
        <v>45.380644065721441</v>
      </c>
    </row>
    <row r="22" spans="1:18" x14ac:dyDescent="0.3">
      <c r="A22" s="32" t="s">
        <v>7</v>
      </c>
      <c r="B22" s="32">
        <v>20</v>
      </c>
      <c r="C22" s="32" t="s">
        <v>8</v>
      </c>
      <c r="D22" s="38">
        <v>0.15</v>
      </c>
      <c r="E22" s="38">
        <v>0.2</v>
      </c>
      <c r="F22" s="38">
        <f t="shared" si="0"/>
        <v>0.35</v>
      </c>
      <c r="G22" s="38">
        <v>12.694001138694805</v>
      </c>
      <c r="H22" s="38">
        <v>36.268574681985157</v>
      </c>
      <c r="K22" s="32" t="s">
        <v>19</v>
      </c>
      <c r="L22" s="32">
        <v>20</v>
      </c>
      <c r="M22" s="32" t="s">
        <v>8</v>
      </c>
      <c r="N22" s="38">
        <v>0.09</v>
      </c>
      <c r="O22" s="38">
        <v>0.24</v>
      </c>
      <c r="P22" s="38">
        <f t="shared" si="1"/>
        <v>0.32999999999999996</v>
      </c>
      <c r="Q22" s="38">
        <v>15.432062443567936</v>
      </c>
      <c r="R22" s="38">
        <v>46.76382558656951</v>
      </c>
    </row>
    <row r="23" spans="1:18" x14ac:dyDescent="0.3">
      <c r="A23" s="32" t="s">
        <v>7</v>
      </c>
      <c r="B23" s="32">
        <v>20</v>
      </c>
      <c r="C23" s="32" t="s">
        <v>8</v>
      </c>
      <c r="D23" s="38">
        <v>0.09</v>
      </c>
      <c r="E23" s="38">
        <v>0.23</v>
      </c>
      <c r="F23" s="38">
        <f t="shared" si="0"/>
        <v>0.32</v>
      </c>
      <c r="G23" s="38">
        <v>12.665432925938571</v>
      </c>
      <c r="H23" s="38">
        <v>39.579477893558035</v>
      </c>
      <c r="K23" s="32" t="s">
        <v>19</v>
      </c>
      <c r="L23" s="32">
        <v>20</v>
      </c>
      <c r="M23" s="32" t="s">
        <v>8</v>
      </c>
      <c r="N23" s="38">
        <v>0.11</v>
      </c>
      <c r="O23" s="38">
        <v>0.25</v>
      </c>
      <c r="P23" s="38">
        <f t="shared" si="1"/>
        <v>0.36</v>
      </c>
      <c r="Q23" s="38">
        <v>14.998754999999999</v>
      </c>
      <c r="R23" s="38">
        <v>41.66320833333333</v>
      </c>
    </row>
    <row r="24" spans="1:18" x14ac:dyDescent="0.3">
      <c r="A24" s="32" t="s">
        <v>7</v>
      </c>
      <c r="B24" s="32">
        <v>20</v>
      </c>
      <c r="C24" s="32" t="s">
        <v>8</v>
      </c>
      <c r="D24" s="38">
        <v>0.09</v>
      </c>
      <c r="E24" s="38">
        <v>0.2</v>
      </c>
      <c r="F24" s="38">
        <f t="shared" si="0"/>
        <v>0.29000000000000004</v>
      </c>
      <c r="G24" s="38">
        <v>11.881638096826086</v>
      </c>
      <c r="H24" s="38">
        <v>40.971165851124425</v>
      </c>
      <c r="K24" s="32" t="s">
        <v>19</v>
      </c>
      <c r="L24" s="32">
        <v>20</v>
      </c>
      <c r="M24" s="32" t="s">
        <v>8</v>
      </c>
      <c r="N24" s="38">
        <v>0.08</v>
      </c>
      <c r="O24" s="38">
        <v>0.26</v>
      </c>
      <c r="P24" s="38">
        <f t="shared" si="1"/>
        <v>0.34</v>
      </c>
      <c r="Q24" s="38">
        <v>13.023850355316013</v>
      </c>
      <c r="R24" s="38">
        <v>38.30544222151768</v>
      </c>
    </row>
    <row r="25" spans="1:18" x14ac:dyDescent="0.3">
      <c r="A25" s="32" t="s">
        <v>14</v>
      </c>
      <c r="B25" s="32">
        <v>11</v>
      </c>
      <c r="C25" s="32" t="s">
        <v>8</v>
      </c>
      <c r="D25" s="38">
        <v>0.12</v>
      </c>
      <c r="E25" s="38">
        <v>0.3</v>
      </c>
      <c r="F25" s="38">
        <f t="shared" si="0"/>
        <v>0.42</v>
      </c>
      <c r="G25" s="38">
        <v>15.120337459224777</v>
      </c>
      <c r="H25" s="38">
        <v>36.000803474344707</v>
      </c>
      <c r="K25" s="32" t="s">
        <v>19</v>
      </c>
      <c r="L25" s="32">
        <v>20</v>
      </c>
      <c r="M25" s="32" t="s">
        <v>8</v>
      </c>
      <c r="N25" s="38">
        <v>0.09</v>
      </c>
      <c r="O25" s="38">
        <v>0.22</v>
      </c>
      <c r="P25" s="38">
        <f t="shared" si="1"/>
        <v>0.31</v>
      </c>
      <c r="Q25" s="38">
        <v>12.900817038582668</v>
      </c>
      <c r="R25" s="38">
        <v>41.615538834137638</v>
      </c>
    </row>
    <row r="26" spans="1:18" x14ac:dyDescent="0.3">
      <c r="A26" s="32" t="s">
        <v>14</v>
      </c>
      <c r="B26" s="32">
        <v>11</v>
      </c>
      <c r="C26" s="32" t="s">
        <v>8</v>
      </c>
      <c r="D26" s="38">
        <v>0.13</v>
      </c>
      <c r="E26" s="38">
        <v>0.21</v>
      </c>
      <c r="F26" s="38">
        <f t="shared" si="0"/>
        <v>0.33999999999999997</v>
      </c>
      <c r="G26" s="38">
        <v>19.645104501659468</v>
      </c>
      <c r="H26" s="38">
        <v>57.779719122527851</v>
      </c>
      <c r="K26" s="32" t="s">
        <v>19</v>
      </c>
      <c r="L26" s="32">
        <v>20</v>
      </c>
      <c r="M26" s="32" t="s">
        <v>8</v>
      </c>
      <c r="N26" s="38">
        <v>0.1</v>
      </c>
      <c r="O26" s="38">
        <v>0.24</v>
      </c>
      <c r="P26" s="38">
        <f t="shared" si="1"/>
        <v>0.33999999999999997</v>
      </c>
      <c r="Q26" s="38">
        <v>14.568951714829183</v>
      </c>
      <c r="R26" s="38">
        <v>42.849857984791718</v>
      </c>
    </row>
    <row r="27" spans="1:18" x14ac:dyDescent="0.3">
      <c r="A27" s="32" t="s">
        <v>14</v>
      </c>
      <c r="B27" s="32">
        <v>11</v>
      </c>
      <c r="C27" s="32" t="s">
        <v>8</v>
      </c>
      <c r="D27" s="38">
        <v>0.11</v>
      </c>
      <c r="E27" s="38">
        <v>0.18</v>
      </c>
      <c r="F27" s="38">
        <f t="shared" si="0"/>
        <v>0.28999999999999998</v>
      </c>
      <c r="G27" s="38">
        <v>18.808698633389231</v>
      </c>
      <c r="H27" s="38">
        <v>64.857581494445625</v>
      </c>
      <c r="K27" s="32" t="s">
        <v>19</v>
      </c>
      <c r="L27" s="32">
        <v>20</v>
      </c>
      <c r="M27" s="32" t="s">
        <v>8</v>
      </c>
      <c r="N27" s="38">
        <v>0.09</v>
      </c>
      <c r="O27" s="38">
        <v>0.28000000000000003</v>
      </c>
      <c r="P27" s="38">
        <f t="shared" si="1"/>
        <v>0.37</v>
      </c>
      <c r="Q27" s="38">
        <v>12.963284926244354</v>
      </c>
      <c r="R27" s="38">
        <v>35.03590520606582</v>
      </c>
    </row>
    <row r="28" spans="1:18" x14ac:dyDescent="0.3">
      <c r="A28" s="32" t="s">
        <v>14</v>
      </c>
      <c r="B28" s="32">
        <v>11</v>
      </c>
      <c r="C28" s="32" t="s">
        <v>8</v>
      </c>
      <c r="D28" s="38">
        <v>0.1</v>
      </c>
      <c r="E28" s="38">
        <v>0.17</v>
      </c>
      <c r="F28" s="38">
        <f t="shared" si="0"/>
        <v>0.27</v>
      </c>
      <c r="G28" s="38">
        <v>17.314609123573366</v>
      </c>
      <c r="H28" s="38">
        <v>64.128181939160612</v>
      </c>
      <c r="K28" s="32" t="s">
        <v>19</v>
      </c>
      <c r="L28" s="32">
        <v>20</v>
      </c>
      <c r="M28" s="32" t="s">
        <v>8</v>
      </c>
      <c r="N28" s="38">
        <v>0.11</v>
      </c>
      <c r="O28" s="38">
        <v>0.25</v>
      </c>
      <c r="P28" s="38">
        <f t="shared" si="1"/>
        <v>0.36</v>
      </c>
      <c r="Q28" s="38">
        <v>15.721600707342999</v>
      </c>
      <c r="R28" s="38">
        <v>43.671113075952775</v>
      </c>
    </row>
    <row r="29" spans="1:18" x14ac:dyDescent="0.3">
      <c r="A29" s="32" t="s">
        <v>14</v>
      </c>
      <c r="B29" s="32">
        <v>11</v>
      </c>
      <c r="C29" s="32" t="s">
        <v>8</v>
      </c>
      <c r="D29" s="38">
        <v>0.11</v>
      </c>
      <c r="E29" s="38">
        <v>0.22</v>
      </c>
      <c r="F29" s="38">
        <f t="shared" si="0"/>
        <v>0.33</v>
      </c>
      <c r="G29" s="38">
        <v>14.87294</v>
      </c>
      <c r="H29" s="38">
        <v>45.069515151515148</v>
      </c>
      <c r="K29" s="32" t="s">
        <v>19</v>
      </c>
      <c r="L29" s="32">
        <v>20</v>
      </c>
      <c r="M29" s="32" t="s">
        <v>8</v>
      </c>
      <c r="N29" s="38">
        <v>0.08</v>
      </c>
      <c r="O29" s="38">
        <v>0.28000000000000003</v>
      </c>
      <c r="P29" s="38">
        <f t="shared" si="1"/>
        <v>0.36000000000000004</v>
      </c>
      <c r="Q29" s="38">
        <v>11.233298488138026</v>
      </c>
      <c r="R29" s="38">
        <v>31.203606911494511</v>
      </c>
    </row>
    <row r="30" spans="1:18" x14ac:dyDescent="0.3">
      <c r="A30" s="32" t="s">
        <v>14</v>
      </c>
      <c r="B30" s="32">
        <v>11</v>
      </c>
      <c r="C30" s="32" t="s">
        <v>8</v>
      </c>
      <c r="D30" s="38">
        <v>0.11</v>
      </c>
      <c r="E30" s="38">
        <v>0.19</v>
      </c>
      <c r="F30" s="38">
        <f t="shared" si="0"/>
        <v>0.3</v>
      </c>
      <c r="G30" s="38">
        <v>16.74080143646373</v>
      </c>
      <c r="H30" s="38">
        <v>55.802671454879103</v>
      </c>
      <c r="K30" s="32" t="s">
        <v>20</v>
      </c>
      <c r="L30" s="32">
        <v>11</v>
      </c>
      <c r="M30" s="32" t="s">
        <v>8</v>
      </c>
      <c r="N30" s="38">
        <v>0.13</v>
      </c>
      <c r="O30" s="38">
        <v>0.24</v>
      </c>
      <c r="P30" s="38">
        <f t="shared" si="1"/>
        <v>0.37</v>
      </c>
      <c r="Q30" s="38">
        <v>18.471646527735228</v>
      </c>
      <c r="R30" s="38">
        <v>49.923368993878995</v>
      </c>
    </row>
    <row r="31" spans="1:18" x14ac:dyDescent="0.3">
      <c r="A31" s="32" t="s">
        <v>14</v>
      </c>
      <c r="B31" s="32">
        <v>11</v>
      </c>
      <c r="C31" s="32" t="s">
        <v>8</v>
      </c>
      <c r="D31" s="38">
        <v>0.11</v>
      </c>
      <c r="E31" s="38">
        <v>0.22</v>
      </c>
      <c r="F31" s="38">
        <f t="shared" si="0"/>
        <v>0.33</v>
      </c>
      <c r="G31" s="38">
        <v>16.065488414484506</v>
      </c>
      <c r="H31" s="38">
        <v>48.683298225710622</v>
      </c>
      <c r="K31" s="32" t="s">
        <v>20</v>
      </c>
      <c r="L31" s="32">
        <v>11</v>
      </c>
      <c r="M31" s="32" t="s">
        <v>8</v>
      </c>
      <c r="N31" s="38">
        <v>0.12</v>
      </c>
      <c r="O31" s="38">
        <v>0.18</v>
      </c>
      <c r="P31" s="38">
        <f t="shared" si="1"/>
        <v>0.3</v>
      </c>
      <c r="Q31" s="38">
        <v>19.633101453351731</v>
      </c>
      <c r="R31" s="38">
        <v>65.44367151117244</v>
      </c>
    </row>
    <row r="32" spans="1:18" x14ac:dyDescent="0.3">
      <c r="A32" s="32" t="s">
        <v>14</v>
      </c>
      <c r="B32" s="32">
        <v>11</v>
      </c>
      <c r="C32" s="32" t="s">
        <v>8</v>
      </c>
      <c r="D32" s="38">
        <v>0.1</v>
      </c>
      <c r="E32" s="38">
        <v>0.21</v>
      </c>
      <c r="F32" s="38">
        <f t="shared" si="0"/>
        <v>0.31</v>
      </c>
      <c r="G32" s="38">
        <v>15.765643780821163</v>
      </c>
      <c r="H32" s="38">
        <v>50.856915422003752</v>
      </c>
      <c r="K32" s="32" t="s">
        <v>20</v>
      </c>
      <c r="L32" s="32">
        <v>11</v>
      </c>
      <c r="M32" s="32" t="s">
        <v>8</v>
      </c>
      <c r="N32" s="38">
        <v>0.11</v>
      </c>
      <c r="O32" s="38">
        <v>0.26</v>
      </c>
      <c r="P32" s="38">
        <f t="shared" si="1"/>
        <v>0.37</v>
      </c>
      <c r="Q32" s="38">
        <v>16.134137637631333</v>
      </c>
      <c r="R32" s="38">
        <v>43.605777399003607</v>
      </c>
    </row>
    <row r="33" spans="1:18" x14ac:dyDescent="0.3">
      <c r="A33" s="32" t="s">
        <v>14</v>
      </c>
      <c r="B33" s="32">
        <v>11</v>
      </c>
      <c r="C33" s="32" t="s">
        <v>8</v>
      </c>
      <c r="D33" s="38">
        <v>0.1</v>
      </c>
      <c r="E33" s="38">
        <v>0.24</v>
      </c>
      <c r="F33" s="38">
        <f t="shared" si="0"/>
        <v>0.33999999999999997</v>
      </c>
      <c r="G33" s="38">
        <v>13.863607694329676</v>
      </c>
      <c r="H33" s="38">
        <v>40.775316748028466</v>
      </c>
      <c r="K33" s="32" t="s">
        <v>20</v>
      </c>
      <c r="L33" s="32">
        <v>11</v>
      </c>
      <c r="M33" s="32" t="s">
        <v>8</v>
      </c>
      <c r="N33" s="38">
        <v>0.12</v>
      </c>
      <c r="O33" s="38">
        <v>0.24</v>
      </c>
      <c r="P33" s="38">
        <f t="shared" si="1"/>
        <v>0.36</v>
      </c>
      <c r="Q33" s="38">
        <v>17.096735500194299</v>
      </c>
      <c r="R33" s="38">
        <v>47.490931944984169</v>
      </c>
    </row>
    <row r="34" spans="1:18" x14ac:dyDescent="0.3">
      <c r="A34" s="32" t="s">
        <v>14</v>
      </c>
      <c r="B34" s="32">
        <v>11</v>
      </c>
      <c r="C34" s="32" t="s">
        <v>8</v>
      </c>
      <c r="D34" s="38">
        <v>0.09</v>
      </c>
      <c r="E34" s="38">
        <v>0.2</v>
      </c>
      <c r="F34" s="38">
        <f t="shared" ref="F34:F65" si="2">D34+E34</f>
        <v>0.29000000000000004</v>
      </c>
      <c r="G34" s="38">
        <v>16.422293726303558</v>
      </c>
      <c r="H34" s="38">
        <v>56.628599056219159</v>
      </c>
      <c r="K34" s="32" t="s">
        <v>20</v>
      </c>
      <c r="L34" s="32">
        <v>11</v>
      </c>
      <c r="M34" s="32" t="s">
        <v>8</v>
      </c>
      <c r="N34" s="38">
        <v>0.11</v>
      </c>
      <c r="O34" s="38">
        <v>0.27</v>
      </c>
      <c r="P34" s="38">
        <f t="shared" ref="P34:P65" si="3">N34+O34</f>
        <v>0.38</v>
      </c>
      <c r="Q34" s="38">
        <v>17.205819429120133</v>
      </c>
      <c r="R34" s="38">
        <v>45.27847218189509</v>
      </c>
    </row>
    <row r="35" spans="1:18" x14ac:dyDescent="0.3">
      <c r="A35" s="32" t="s">
        <v>14</v>
      </c>
      <c r="B35" s="32">
        <v>11</v>
      </c>
      <c r="C35" s="32" t="s">
        <v>8</v>
      </c>
      <c r="D35" s="38">
        <v>0.1</v>
      </c>
      <c r="E35" s="38">
        <v>0.19</v>
      </c>
      <c r="F35" s="38">
        <f t="shared" si="2"/>
        <v>0.29000000000000004</v>
      </c>
      <c r="G35" s="38">
        <v>17.494219172785876</v>
      </c>
      <c r="H35" s="38">
        <v>60.324893699261629</v>
      </c>
      <c r="K35" s="32" t="s">
        <v>20</v>
      </c>
      <c r="L35" s="32">
        <v>11</v>
      </c>
      <c r="M35" s="32" t="s">
        <v>8</v>
      </c>
      <c r="N35" s="38">
        <v>0.13</v>
      </c>
      <c r="O35" s="38">
        <v>0.22</v>
      </c>
      <c r="P35" s="38">
        <f t="shared" si="3"/>
        <v>0.35</v>
      </c>
      <c r="Q35" s="38">
        <v>19.479614493155271</v>
      </c>
      <c r="R35" s="38">
        <v>55.65604140901506</v>
      </c>
    </row>
    <row r="36" spans="1:18" x14ac:dyDescent="0.3">
      <c r="A36" s="32" t="s">
        <v>14</v>
      </c>
      <c r="B36" s="32">
        <v>11</v>
      </c>
      <c r="C36" s="32" t="s">
        <v>8</v>
      </c>
      <c r="D36" s="38">
        <v>0.1</v>
      </c>
      <c r="E36" s="38">
        <v>0.17</v>
      </c>
      <c r="F36" s="38">
        <f t="shared" si="2"/>
        <v>0.27</v>
      </c>
      <c r="G36" s="38">
        <v>16.599093938706233</v>
      </c>
      <c r="H36" s="38">
        <v>61.478125698911967</v>
      </c>
      <c r="K36" s="32" t="s">
        <v>20</v>
      </c>
      <c r="L36" s="32">
        <v>11</v>
      </c>
      <c r="M36" s="32" t="s">
        <v>8</v>
      </c>
      <c r="N36" s="38">
        <v>0.11</v>
      </c>
      <c r="O36" s="38">
        <v>0.23</v>
      </c>
      <c r="P36" s="38">
        <f t="shared" si="3"/>
        <v>0.34</v>
      </c>
      <c r="Q36" s="38">
        <v>16.728767333448392</v>
      </c>
      <c r="R36" s="38">
        <v>49.202256863083505</v>
      </c>
    </row>
    <row r="37" spans="1:18" x14ac:dyDescent="0.3">
      <c r="A37" s="32" t="s">
        <v>14</v>
      </c>
      <c r="B37" s="32">
        <v>11</v>
      </c>
      <c r="C37" s="32" t="s">
        <v>8</v>
      </c>
      <c r="D37" s="38">
        <v>0.11</v>
      </c>
      <c r="E37" s="38">
        <v>0.15</v>
      </c>
      <c r="F37" s="38">
        <f t="shared" si="2"/>
        <v>0.26</v>
      </c>
      <c r="G37" s="38">
        <v>18.091733381728712</v>
      </c>
      <c r="H37" s="38">
        <v>69.583589929725818</v>
      </c>
      <c r="K37" s="32" t="s">
        <v>20</v>
      </c>
      <c r="L37" s="32">
        <v>11</v>
      </c>
      <c r="M37" s="32" t="s">
        <v>8</v>
      </c>
      <c r="N37" s="38">
        <v>0.1</v>
      </c>
      <c r="O37" s="38">
        <v>0.21</v>
      </c>
      <c r="P37" s="38">
        <f t="shared" si="3"/>
        <v>0.31</v>
      </c>
      <c r="Q37" s="38">
        <v>17.284375728465786</v>
      </c>
      <c r="R37" s="38">
        <v>55.75605073698641</v>
      </c>
    </row>
    <row r="38" spans="1:18" x14ac:dyDescent="0.3">
      <c r="A38" s="32" t="s">
        <v>14</v>
      </c>
      <c r="B38" s="32">
        <v>11</v>
      </c>
      <c r="C38" s="32" t="s">
        <v>8</v>
      </c>
      <c r="D38" s="38">
        <v>0.11</v>
      </c>
      <c r="E38" s="38">
        <v>0.15</v>
      </c>
      <c r="F38" s="38">
        <f t="shared" si="2"/>
        <v>0.26</v>
      </c>
      <c r="G38" s="38">
        <v>18.275610714171087</v>
      </c>
      <c r="H38" s="38">
        <v>70.290810439119568</v>
      </c>
      <c r="K38" s="32" t="s">
        <v>20</v>
      </c>
      <c r="L38" s="32">
        <v>11</v>
      </c>
      <c r="M38" s="32" t="s">
        <v>8</v>
      </c>
      <c r="N38" s="38">
        <v>0.13</v>
      </c>
      <c r="O38" s="38">
        <v>0.25</v>
      </c>
      <c r="P38" s="38">
        <f t="shared" si="3"/>
        <v>0.38</v>
      </c>
      <c r="Q38" s="38">
        <v>16.984363776929442</v>
      </c>
      <c r="R38" s="38">
        <v>44.695694149814322</v>
      </c>
    </row>
    <row r="39" spans="1:18" x14ac:dyDescent="0.3">
      <c r="A39" s="32" t="s">
        <v>14</v>
      </c>
      <c r="B39" s="32">
        <v>20</v>
      </c>
      <c r="C39" s="32" t="s">
        <v>8</v>
      </c>
      <c r="D39" s="38">
        <v>0.08</v>
      </c>
      <c r="E39" s="38">
        <v>0.17</v>
      </c>
      <c r="F39" s="38">
        <f t="shared" si="2"/>
        <v>0.25</v>
      </c>
      <c r="G39" s="38">
        <v>17.492443079470235</v>
      </c>
      <c r="H39" s="38">
        <v>69.969772317880938</v>
      </c>
      <c r="K39" s="32" t="s">
        <v>20</v>
      </c>
      <c r="L39" s="32">
        <v>11</v>
      </c>
      <c r="M39" s="32" t="s">
        <v>8</v>
      </c>
      <c r="N39" s="38">
        <v>0.13</v>
      </c>
      <c r="O39" s="38">
        <v>0.27</v>
      </c>
      <c r="P39" s="38">
        <f t="shared" si="3"/>
        <v>0.4</v>
      </c>
      <c r="Q39" s="38">
        <v>16.240270914879872</v>
      </c>
      <c r="R39" s="38">
        <v>40.60067728719968</v>
      </c>
    </row>
    <row r="40" spans="1:18" x14ac:dyDescent="0.3">
      <c r="A40" s="32" t="s">
        <v>14</v>
      </c>
      <c r="B40" s="32">
        <v>20</v>
      </c>
      <c r="C40" s="32" t="s">
        <v>8</v>
      </c>
      <c r="D40" s="38">
        <v>0.11</v>
      </c>
      <c r="E40" s="38">
        <v>0.15</v>
      </c>
      <c r="F40" s="38">
        <f t="shared" si="2"/>
        <v>0.26</v>
      </c>
      <c r="G40" s="38">
        <v>17.007247014244836</v>
      </c>
      <c r="H40" s="38">
        <v>65.412488516326292</v>
      </c>
      <c r="K40" s="32" t="s">
        <v>20</v>
      </c>
      <c r="L40" s="32">
        <v>11</v>
      </c>
      <c r="M40" s="32" t="s">
        <v>8</v>
      </c>
      <c r="N40" s="38">
        <v>0.12</v>
      </c>
      <c r="O40" s="38">
        <v>0.25</v>
      </c>
      <c r="P40" s="38">
        <f t="shared" si="3"/>
        <v>0.37</v>
      </c>
      <c r="Q40" s="38">
        <v>16.914570043026522</v>
      </c>
      <c r="R40" s="38">
        <v>45.715054170341951</v>
      </c>
    </row>
    <row r="41" spans="1:18" x14ac:dyDescent="0.3">
      <c r="A41" s="32" t="s">
        <v>14</v>
      </c>
      <c r="B41" s="32">
        <v>20</v>
      </c>
      <c r="C41" s="32" t="s">
        <v>8</v>
      </c>
      <c r="D41" s="38">
        <v>0.1</v>
      </c>
      <c r="E41" s="38">
        <v>0.19</v>
      </c>
      <c r="F41" s="38">
        <f t="shared" si="2"/>
        <v>0.29000000000000004</v>
      </c>
      <c r="G41" s="38">
        <v>17.640844019968885</v>
      </c>
      <c r="H41" s="38">
        <v>60.830496620582352</v>
      </c>
      <c r="K41" s="32" t="s">
        <v>20</v>
      </c>
      <c r="L41" s="32">
        <v>11</v>
      </c>
      <c r="M41" s="32" t="s">
        <v>8</v>
      </c>
      <c r="N41" s="38">
        <v>0.13</v>
      </c>
      <c r="O41" s="38">
        <v>0.23</v>
      </c>
      <c r="P41" s="38">
        <f t="shared" si="3"/>
        <v>0.36</v>
      </c>
      <c r="Q41" s="38">
        <v>17.737066979469688</v>
      </c>
      <c r="R41" s="38">
        <v>49.269630498526915</v>
      </c>
    </row>
    <row r="42" spans="1:18" x14ac:dyDescent="0.3">
      <c r="A42" s="32" t="s">
        <v>14</v>
      </c>
      <c r="B42" s="32">
        <v>20</v>
      </c>
      <c r="C42" s="32" t="s">
        <v>8</v>
      </c>
      <c r="D42" s="38">
        <v>0.09</v>
      </c>
      <c r="E42" s="38">
        <v>0.14000000000000001</v>
      </c>
      <c r="F42" s="38">
        <f t="shared" si="2"/>
        <v>0.23</v>
      </c>
      <c r="G42" s="38">
        <v>14.176135714594297</v>
      </c>
      <c r="H42" s="38">
        <v>61.635372672149117</v>
      </c>
      <c r="K42" s="32" t="s">
        <v>20</v>
      </c>
      <c r="L42" s="32">
        <v>11</v>
      </c>
      <c r="M42" s="32" t="s">
        <v>8</v>
      </c>
      <c r="N42" s="38">
        <v>0.13</v>
      </c>
      <c r="O42" s="38">
        <v>0.24</v>
      </c>
      <c r="P42" s="38">
        <f t="shared" si="3"/>
        <v>0.37</v>
      </c>
      <c r="Q42" s="38">
        <v>16.565236124006834</v>
      </c>
      <c r="R42" s="38">
        <v>44.77090844326171</v>
      </c>
    </row>
    <row r="43" spans="1:18" x14ac:dyDescent="0.3">
      <c r="A43" s="32" t="s">
        <v>14</v>
      </c>
      <c r="B43" s="32">
        <v>20</v>
      </c>
      <c r="C43" s="32" t="s">
        <v>8</v>
      </c>
      <c r="D43" s="38">
        <v>0.11</v>
      </c>
      <c r="E43" s="38">
        <v>0.16</v>
      </c>
      <c r="F43" s="38">
        <f t="shared" si="2"/>
        <v>0.27</v>
      </c>
      <c r="G43" s="38">
        <v>15.751167794675828</v>
      </c>
      <c r="H43" s="38">
        <v>58.337658498799357</v>
      </c>
      <c r="K43" s="32" t="s">
        <v>20</v>
      </c>
      <c r="L43" s="32">
        <v>20</v>
      </c>
      <c r="M43" s="32" t="s">
        <v>8</v>
      </c>
      <c r="N43" s="38">
        <v>0.09</v>
      </c>
      <c r="O43" s="38">
        <v>0.28999999999999998</v>
      </c>
      <c r="P43" s="38">
        <f t="shared" si="3"/>
        <v>0.38</v>
      </c>
      <c r="Q43" s="38">
        <v>14.446668973046242</v>
      </c>
      <c r="R43" s="38">
        <v>38.017549929069055</v>
      </c>
    </row>
    <row r="44" spans="1:18" x14ac:dyDescent="0.3">
      <c r="A44" s="32" t="s">
        <v>14</v>
      </c>
      <c r="B44" s="32">
        <v>20</v>
      </c>
      <c r="C44" s="32" t="s">
        <v>8</v>
      </c>
      <c r="D44" s="38">
        <v>0.09</v>
      </c>
      <c r="E44" s="38">
        <v>0.16</v>
      </c>
      <c r="F44" s="38">
        <f t="shared" si="2"/>
        <v>0.25</v>
      </c>
      <c r="G44" s="38">
        <v>14.034669331616755</v>
      </c>
      <c r="H44" s="38">
        <v>56.138677326467018</v>
      </c>
      <c r="K44" s="32" t="s">
        <v>20</v>
      </c>
      <c r="L44" s="32">
        <v>20</v>
      </c>
      <c r="M44" s="32" t="s">
        <v>8</v>
      </c>
      <c r="N44" s="38">
        <v>0.09</v>
      </c>
      <c r="O44" s="38">
        <v>0.16</v>
      </c>
      <c r="P44" s="38">
        <f t="shared" si="3"/>
        <v>0.25</v>
      </c>
      <c r="Q44" s="38">
        <v>9.8188503014232804</v>
      </c>
      <c r="R44" s="38">
        <v>39.275401205693122</v>
      </c>
    </row>
    <row r="45" spans="1:18" x14ac:dyDescent="0.3">
      <c r="A45" s="32" t="s">
        <v>14</v>
      </c>
      <c r="B45" s="32">
        <v>20</v>
      </c>
      <c r="C45" s="32" t="s">
        <v>8</v>
      </c>
      <c r="D45" s="38">
        <v>0.08</v>
      </c>
      <c r="E45" s="38">
        <v>0.23</v>
      </c>
      <c r="F45" s="38">
        <f t="shared" si="2"/>
        <v>0.31</v>
      </c>
      <c r="G45" s="38">
        <v>15.735979557559487</v>
      </c>
      <c r="H45" s="38">
        <v>50.761224379224153</v>
      </c>
      <c r="K45" s="32" t="s">
        <v>20</v>
      </c>
      <c r="L45" s="32">
        <v>20</v>
      </c>
      <c r="M45" s="32" t="s">
        <v>8</v>
      </c>
      <c r="N45" s="38">
        <v>0.12</v>
      </c>
      <c r="O45" s="38">
        <v>0.23</v>
      </c>
      <c r="P45" s="38">
        <f t="shared" si="3"/>
        <v>0.35</v>
      </c>
      <c r="Q45" s="38">
        <v>16.351360047199158</v>
      </c>
      <c r="R45" s="38">
        <v>46.718171563426168</v>
      </c>
    </row>
    <row r="46" spans="1:18" x14ac:dyDescent="0.3">
      <c r="A46" s="32" t="s">
        <v>14</v>
      </c>
      <c r="B46" s="32">
        <v>20</v>
      </c>
      <c r="C46" s="32" t="s">
        <v>8</v>
      </c>
      <c r="D46" s="38">
        <v>0.1</v>
      </c>
      <c r="E46" s="38">
        <v>0.22</v>
      </c>
      <c r="F46" s="38">
        <f t="shared" si="2"/>
        <v>0.32</v>
      </c>
      <c r="G46" s="38">
        <v>17.266470836442117</v>
      </c>
      <c r="H46" s="38">
        <v>53.957721363881618</v>
      </c>
      <c r="K46" s="32" t="s">
        <v>20</v>
      </c>
      <c r="L46" s="32">
        <v>20</v>
      </c>
      <c r="M46" s="32" t="s">
        <v>8</v>
      </c>
      <c r="N46" s="38">
        <v>0.09</v>
      </c>
      <c r="O46" s="38">
        <v>0.18</v>
      </c>
      <c r="P46" s="38">
        <f t="shared" si="3"/>
        <v>0.27</v>
      </c>
      <c r="Q46" s="38">
        <v>16.974121924063731</v>
      </c>
      <c r="R46" s="38">
        <v>62.867118237273075</v>
      </c>
    </row>
    <row r="47" spans="1:18" x14ac:dyDescent="0.3">
      <c r="A47" s="32" t="s">
        <v>15</v>
      </c>
      <c r="B47" s="32">
        <v>11</v>
      </c>
      <c r="C47" s="32" t="s">
        <v>8</v>
      </c>
      <c r="D47" s="38">
        <v>0.1</v>
      </c>
      <c r="E47" s="38">
        <v>0.21</v>
      </c>
      <c r="F47" s="38">
        <f t="shared" si="2"/>
        <v>0.31</v>
      </c>
      <c r="G47" s="38">
        <v>17.507070962626642</v>
      </c>
      <c r="H47" s="38">
        <v>56.47442246008594</v>
      </c>
      <c r="K47" s="32" t="s">
        <v>20</v>
      </c>
      <c r="L47" s="32">
        <v>20</v>
      </c>
      <c r="M47" s="32" t="s">
        <v>8</v>
      </c>
      <c r="N47" s="38">
        <v>0.09</v>
      </c>
      <c r="O47" s="38">
        <v>0.19</v>
      </c>
      <c r="P47" s="38">
        <f t="shared" si="3"/>
        <v>0.28000000000000003</v>
      </c>
      <c r="Q47" s="38">
        <v>15.987506511989228</v>
      </c>
      <c r="R47" s="38">
        <v>57.098237542818666</v>
      </c>
    </row>
    <row r="48" spans="1:18" x14ac:dyDescent="0.3">
      <c r="A48" s="32" t="s">
        <v>15</v>
      </c>
      <c r="B48" s="32">
        <v>11</v>
      </c>
      <c r="C48" s="32" t="s">
        <v>8</v>
      </c>
      <c r="D48" s="38">
        <v>0.12</v>
      </c>
      <c r="E48" s="38">
        <v>0.21</v>
      </c>
      <c r="F48" s="38">
        <f t="shared" si="2"/>
        <v>0.32999999999999996</v>
      </c>
      <c r="G48" s="38">
        <v>17.159134000000002</v>
      </c>
      <c r="H48" s="38">
        <v>51.997375757575767</v>
      </c>
      <c r="K48" s="32" t="s">
        <v>20</v>
      </c>
      <c r="L48" s="32">
        <v>20</v>
      </c>
      <c r="M48" s="32" t="s">
        <v>8</v>
      </c>
      <c r="N48" s="38">
        <v>0.1</v>
      </c>
      <c r="O48" s="38">
        <v>0.15</v>
      </c>
      <c r="P48" s="38">
        <f t="shared" si="3"/>
        <v>0.25</v>
      </c>
      <c r="Q48" s="38">
        <v>17.531223958018334</v>
      </c>
      <c r="R48" s="38">
        <v>70.124895832073335</v>
      </c>
    </row>
    <row r="49" spans="1:18" x14ac:dyDescent="0.3">
      <c r="A49" s="32" t="s">
        <v>15</v>
      </c>
      <c r="B49" s="32">
        <v>11</v>
      </c>
      <c r="C49" s="32" t="s">
        <v>8</v>
      </c>
      <c r="D49" s="38">
        <v>0.12</v>
      </c>
      <c r="E49" s="38">
        <v>0.2</v>
      </c>
      <c r="F49" s="38">
        <f t="shared" si="2"/>
        <v>0.32</v>
      </c>
      <c r="G49" s="38">
        <v>17.010239258651243</v>
      </c>
      <c r="H49" s="38">
        <v>53.156997683285134</v>
      </c>
      <c r="K49" s="32" t="s">
        <v>20</v>
      </c>
      <c r="L49" s="32">
        <v>20</v>
      </c>
      <c r="M49" s="32" t="s">
        <v>8</v>
      </c>
      <c r="N49" s="38">
        <v>0.11</v>
      </c>
      <c r="O49" s="38">
        <v>0.16</v>
      </c>
      <c r="P49" s="38">
        <f t="shared" si="3"/>
        <v>0.27</v>
      </c>
      <c r="Q49" s="38">
        <v>18.601795297318723</v>
      </c>
      <c r="R49" s="38">
        <v>68.895538138217489</v>
      </c>
    </row>
    <row r="50" spans="1:18" x14ac:dyDescent="0.3">
      <c r="A50" s="32" t="s">
        <v>15</v>
      </c>
      <c r="B50" s="32">
        <v>11</v>
      </c>
      <c r="C50" s="32" t="s">
        <v>8</v>
      </c>
      <c r="D50" s="38">
        <v>0.09</v>
      </c>
      <c r="E50" s="38">
        <v>0.2</v>
      </c>
      <c r="F50" s="38">
        <f t="shared" si="2"/>
        <v>0.29000000000000004</v>
      </c>
      <c r="G50" s="38">
        <v>16.928438600710347</v>
      </c>
      <c r="H50" s="38">
        <v>58.373926209346017</v>
      </c>
      <c r="K50" s="32" t="s">
        <v>20</v>
      </c>
      <c r="L50" s="32">
        <v>20</v>
      </c>
      <c r="M50" s="32" t="s">
        <v>8</v>
      </c>
      <c r="N50" s="38">
        <v>0.08</v>
      </c>
      <c r="O50" s="38">
        <v>0.2</v>
      </c>
      <c r="P50" s="38">
        <f t="shared" si="3"/>
        <v>0.28000000000000003</v>
      </c>
      <c r="Q50" s="38">
        <v>16.976935004001902</v>
      </c>
      <c r="R50" s="38">
        <v>60.631910728578212</v>
      </c>
    </row>
    <row r="51" spans="1:18" x14ac:dyDescent="0.3">
      <c r="A51" s="32" t="s">
        <v>15</v>
      </c>
      <c r="B51" s="32">
        <v>11</v>
      </c>
      <c r="C51" s="32" t="s">
        <v>8</v>
      </c>
      <c r="D51" s="38">
        <v>0.08</v>
      </c>
      <c r="E51" s="38">
        <v>0.21</v>
      </c>
      <c r="F51" s="38">
        <f t="shared" si="2"/>
        <v>0.28999999999999998</v>
      </c>
      <c r="G51" s="38">
        <v>15.078653847352848</v>
      </c>
      <c r="H51" s="38">
        <v>51.995358094320167</v>
      </c>
      <c r="K51" s="32" t="s">
        <v>20</v>
      </c>
      <c r="L51" s="32">
        <v>20</v>
      </c>
      <c r="M51" s="32" t="s">
        <v>8</v>
      </c>
      <c r="N51" s="38">
        <v>0.08</v>
      </c>
      <c r="O51" s="38">
        <v>0.18</v>
      </c>
      <c r="P51" s="38">
        <f t="shared" si="3"/>
        <v>0.26</v>
      </c>
      <c r="Q51" s="38">
        <v>17.42170960777845</v>
      </c>
      <c r="R51" s="38">
        <v>67.006575414532492</v>
      </c>
    </row>
    <row r="52" spans="1:18" x14ac:dyDescent="0.3">
      <c r="A52" s="32" t="s">
        <v>15</v>
      </c>
      <c r="B52" s="32">
        <v>11</v>
      </c>
      <c r="C52" s="32" t="s">
        <v>8</v>
      </c>
      <c r="D52" s="38">
        <v>0.13</v>
      </c>
      <c r="E52" s="38">
        <v>0.24</v>
      </c>
      <c r="F52" s="38">
        <f t="shared" si="2"/>
        <v>0.37</v>
      </c>
      <c r="G52" s="38">
        <v>15.311512135543833</v>
      </c>
      <c r="H52" s="38">
        <v>41.382465231199546</v>
      </c>
      <c r="K52" s="32" t="s">
        <v>20</v>
      </c>
      <c r="L52" s="32">
        <v>20</v>
      </c>
      <c r="M52" s="32" t="s">
        <v>8</v>
      </c>
      <c r="N52" s="38">
        <v>0.09</v>
      </c>
      <c r="O52" s="38">
        <v>0.19</v>
      </c>
      <c r="P52" s="38">
        <f t="shared" si="3"/>
        <v>0.28000000000000003</v>
      </c>
      <c r="Q52" s="38">
        <v>15.386997762016149</v>
      </c>
      <c r="R52" s="38">
        <v>54.953563435771954</v>
      </c>
    </row>
    <row r="53" spans="1:18" x14ac:dyDescent="0.3">
      <c r="A53" s="32" t="s">
        <v>15</v>
      </c>
      <c r="B53" s="32">
        <v>11</v>
      </c>
      <c r="C53" s="32" t="s">
        <v>8</v>
      </c>
      <c r="D53" s="38">
        <v>0.1</v>
      </c>
      <c r="E53" s="38">
        <v>0.21</v>
      </c>
      <c r="F53" s="38">
        <f t="shared" si="2"/>
        <v>0.31</v>
      </c>
      <c r="G53" s="38">
        <v>15.551943247511193</v>
      </c>
      <c r="H53" s="38">
        <v>50.167558862939337</v>
      </c>
      <c r="K53" s="32" t="s">
        <v>20</v>
      </c>
      <c r="L53" s="32">
        <v>20</v>
      </c>
      <c r="M53" s="32" t="s">
        <v>8</v>
      </c>
      <c r="N53" s="38">
        <v>0.08</v>
      </c>
      <c r="O53" s="38">
        <v>0.21</v>
      </c>
      <c r="P53" s="38">
        <f t="shared" si="3"/>
        <v>0.28999999999999998</v>
      </c>
      <c r="Q53" s="38">
        <v>15.451645675348274</v>
      </c>
      <c r="R53" s="38">
        <v>53.281536811545777</v>
      </c>
    </row>
    <row r="54" spans="1:18" x14ac:dyDescent="0.3">
      <c r="A54" s="32" t="s">
        <v>15</v>
      </c>
      <c r="B54" s="32">
        <v>11</v>
      </c>
      <c r="C54" s="32" t="s">
        <v>8</v>
      </c>
      <c r="D54" s="38">
        <v>0.12</v>
      </c>
      <c r="E54" s="38">
        <v>0.24</v>
      </c>
      <c r="F54" s="38">
        <f t="shared" si="2"/>
        <v>0.36</v>
      </c>
      <c r="G54" s="38">
        <v>17.655664268168785</v>
      </c>
      <c r="H54" s="38">
        <v>49.043511856024402</v>
      </c>
      <c r="K54" s="32" t="s">
        <v>20</v>
      </c>
      <c r="L54" s="32">
        <v>20</v>
      </c>
      <c r="M54" s="32" t="s">
        <v>8</v>
      </c>
      <c r="N54" s="38">
        <v>0.09</v>
      </c>
      <c r="O54" s="38">
        <v>0.19</v>
      </c>
      <c r="P54" s="38">
        <f t="shared" si="3"/>
        <v>0.28000000000000003</v>
      </c>
      <c r="Q54" s="38">
        <v>17.221425264281031</v>
      </c>
      <c r="R54" s="38">
        <v>61.505090229575103</v>
      </c>
    </row>
    <row r="55" spans="1:18" x14ac:dyDescent="0.3">
      <c r="A55" s="32" t="s">
        <v>15</v>
      </c>
      <c r="B55" s="32">
        <v>11</v>
      </c>
      <c r="C55" s="32" t="s">
        <v>8</v>
      </c>
      <c r="D55" s="38">
        <v>0.11</v>
      </c>
      <c r="E55" s="38">
        <v>0.25</v>
      </c>
      <c r="F55" s="38">
        <f t="shared" si="2"/>
        <v>0.36</v>
      </c>
      <c r="G55" s="38">
        <v>16.421419504882792</v>
      </c>
      <c r="H55" s="38">
        <v>45.615054180229976</v>
      </c>
      <c r="K55" s="32" t="s">
        <v>20</v>
      </c>
      <c r="L55" s="32">
        <v>20</v>
      </c>
      <c r="M55" s="32" t="s">
        <v>8</v>
      </c>
      <c r="N55" s="38">
        <v>0.08</v>
      </c>
      <c r="O55" s="38">
        <v>0.15</v>
      </c>
      <c r="P55" s="38">
        <f t="shared" si="3"/>
        <v>0.22999999999999998</v>
      </c>
      <c r="Q55" s="38">
        <v>16.797947333616243</v>
      </c>
      <c r="R55" s="38">
        <v>73.03455362441845</v>
      </c>
    </row>
    <row r="56" spans="1:18" x14ac:dyDescent="0.3">
      <c r="A56" s="32" t="s">
        <v>15</v>
      </c>
      <c r="B56" s="32">
        <v>11</v>
      </c>
      <c r="C56" s="32" t="s">
        <v>8</v>
      </c>
      <c r="D56" s="38">
        <v>0.13</v>
      </c>
      <c r="E56" s="38">
        <v>0.24</v>
      </c>
      <c r="F56" s="38">
        <f t="shared" si="2"/>
        <v>0.37</v>
      </c>
      <c r="G56" s="38">
        <v>17.09917076087077</v>
      </c>
      <c r="H56" s="38">
        <v>46.213975029380457</v>
      </c>
      <c r="K56" s="32" t="s">
        <v>20</v>
      </c>
      <c r="L56" s="32">
        <v>20</v>
      </c>
      <c r="M56" s="32" t="s">
        <v>8</v>
      </c>
      <c r="N56" s="38">
        <v>0.1</v>
      </c>
      <c r="O56" s="38">
        <v>0.17</v>
      </c>
      <c r="P56" s="38">
        <f t="shared" si="3"/>
        <v>0.27</v>
      </c>
      <c r="Q56" s="38">
        <v>18.030071045141948</v>
      </c>
      <c r="R56" s="38">
        <v>66.778040907933132</v>
      </c>
    </row>
    <row r="57" spans="1:18" x14ac:dyDescent="0.3">
      <c r="A57" s="32" t="s">
        <v>15</v>
      </c>
      <c r="B57" s="32">
        <v>11</v>
      </c>
      <c r="C57" s="32" t="s">
        <v>8</v>
      </c>
      <c r="D57" s="38">
        <v>0.12</v>
      </c>
      <c r="E57" s="38">
        <v>0.28000000000000003</v>
      </c>
      <c r="F57" s="38">
        <f t="shared" si="2"/>
        <v>0.4</v>
      </c>
      <c r="G57" s="38">
        <v>16.31182656801586</v>
      </c>
      <c r="H57" s="38">
        <v>40.77956642003965</v>
      </c>
      <c r="K57" s="32" t="s">
        <v>21</v>
      </c>
      <c r="L57" s="32">
        <v>11</v>
      </c>
      <c r="M57" s="32" t="s">
        <v>8</v>
      </c>
      <c r="N57" s="38">
        <v>0.12</v>
      </c>
      <c r="O57" s="38">
        <v>0.24</v>
      </c>
      <c r="P57" s="38">
        <f t="shared" si="3"/>
        <v>0.36</v>
      </c>
      <c r="Q57" s="38">
        <v>16.892176878102031</v>
      </c>
      <c r="R57" s="38">
        <v>46.922713550283419</v>
      </c>
    </row>
    <row r="58" spans="1:18" x14ac:dyDescent="0.3">
      <c r="A58" s="32" t="s">
        <v>15</v>
      </c>
      <c r="B58" s="32">
        <v>20</v>
      </c>
      <c r="C58" s="32" t="s">
        <v>8</v>
      </c>
      <c r="D58" s="38">
        <v>0.09</v>
      </c>
      <c r="E58" s="38">
        <v>0.18</v>
      </c>
      <c r="F58" s="38">
        <f t="shared" si="2"/>
        <v>0.27</v>
      </c>
      <c r="G58" s="38">
        <v>17.062392495488695</v>
      </c>
      <c r="H58" s="38">
        <v>63.194046279587752</v>
      </c>
      <c r="K58" s="32" t="s">
        <v>21</v>
      </c>
      <c r="L58" s="32">
        <v>11</v>
      </c>
      <c r="M58" s="32" t="s">
        <v>8</v>
      </c>
      <c r="N58" s="38">
        <v>0.11</v>
      </c>
      <c r="O58" s="38">
        <v>0.22</v>
      </c>
      <c r="P58" s="38">
        <f t="shared" si="3"/>
        <v>0.33</v>
      </c>
      <c r="Q58" s="38">
        <v>16.818642000000004</v>
      </c>
      <c r="R58" s="38">
        <v>50.965581818181825</v>
      </c>
    </row>
    <row r="59" spans="1:18" x14ac:dyDescent="0.3">
      <c r="A59" s="32" t="s">
        <v>15</v>
      </c>
      <c r="B59" s="32">
        <v>20</v>
      </c>
      <c r="C59" s="32" t="s">
        <v>8</v>
      </c>
      <c r="D59" s="38">
        <v>0.09</v>
      </c>
      <c r="E59" s="38">
        <v>0.18</v>
      </c>
      <c r="F59" s="38">
        <f t="shared" si="2"/>
        <v>0.27</v>
      </c>
      <c r="G59" s="38">
        <v>16.866551279671405</v>
      </c>
      <c r="H59" s="38">
        <v>62.46870844322742</v>
      </c>
      <c r="K59" s="32" t="s">
        <v>21</v>
      </c>
      <c r="L59" s="32">
        <v>11</v>
      </c>
      <c r="M59" s="32" t="s">
        <v>8</v>
      </c>
      <c r="N59" s="38">
        <v>0.1</v>
      </c>
      <c r="O59" s="38">
        <v>0.19</v>
      </c>
      <c r="P59" s="38">
        <f t="shared" si="3"/>
        <v>0.29000000000000004</v>
      </c>
      <c r="Q59" s="38">
        <v>18.294805096590945</v>
      </c>
      <c r="R59" s="38">
        <v>63.08553481583084</v>
      </c>
    </row>
    <row r="60" spans="1:18" x14ac:dyDescent="0.3">
      <c r="A60" s="32" t="s">
        <v>15</v>
      </c>
      <c r="B60" s="32">
        <v>20</v>
      </c>
      <c r="C60" s="32" t="s">
        <v>8</v>
      </c>
      <c r="D60" s="38">
        <v>0.09</v>
      </c>
      <c r="E60" s="38">
        <v>0.33</v>
      </c>
      <c r="F60" s="38">
        <f t="shared" si="2"/>
        <v>0.42000000000000004</v>
      </c>
      <c r="G60" s="38">
        <v>15.662186106336497</v>
      </c>
      <c r="H60" s="38">
        <v>37.290919300801178</v>
      </c>
      <c r="K60" s="32" t="s">
        <v>21</v>
      </c>
      <c r="L60" s="32">
        <v>11</v>
      </c>
      <c r="M60" s="32" t="s">
        <v>8</v>
      </c>
      <c r="N60" s="38">
        <v>0.12</v>
      </c>
      <c r="O60" s="38">
        <v>0.15</v>
      </c>
      <c r="P60" s="38">
        <f t="shared" si="3"/>
        <v>0.27</v>
      </c>
      <c r="Q60" s="38">
        <v>19.6445004540412</v>
      </c>
      <c r="R60" s="38">
        <v>72.757409089041474</v>
      </c>
    </row>
    <row r="61" spans="1:18" x14ac:dyDescent="0.3">
      <c r="A61" s="32" t="s">
        <v>15</v>
      </c>
      <c r="B61" s="32">
        <v>20</v>
      </c>
      <c r="C61" s="32" t="s">
        <v>8</v>
      </c>
      <c r="D61" s="38">
        <v>0.09</v>
      </c>
      <c r="E61" s="38">
        <v>0.21</v>
      </c>
      <c r="F61" s="38">
        <f t="shared" si="2"/>
        <v>0.3</v>
      </c>
      <c r="G61" s="38">
        <v>16.447506489163029</v>
      </c>
      <c r="H61" s="38">
        <v>54.825021630543432</v>
      </c>
      <c r="K61" s="32" t="s">
        <v>21</v>
      </c>
      <c r="L61" s="32">
        <v>11</v>
      </c>
      <c r="M61" s="32" t="s">
        <v>8</v>
      </c>
      <c r="N61" s="38">
        <v>0.09</v>
      </c>
      <c r="O61" s="38">
        <v>0.21</v>
      </c>
      <c r="P61" s="38">
        <f t="shared" si="3"/>
        <v>0.3</v>
      </c>
      <c r="Q61" s="38">
        <v>17.583263075868732</v>
      </c>
      <c r="R61" s="38">
        <v>58.610876919562443</v>
      </c>
    </row>
    <row r="62" spans="1:18" x14ac:dyDescent="0.3">
      <c r="A62" s="32" t="s">
        <v>15</v>
      </c>
      <c r="B62" s="32">
        <v>20</v>
      </c>
      <c r="C62" s="32" t="s">
        <v>8</v>
      </c>
      <c r="D62" s="38">
        <v>0.09</v>
      </c>
      <c r="E62" s="38">
        <v>0.2</v>
      </c>
      <c r="F62" s="38">
        <f t="shared" si="2"/>
        <v>0.29000000000000004</v>
      </c>
      <c r="G62" s="38">
        <v>15.853815909897561</v>
      </c>
      <c r="H62" s="38">
        <v>54.668330723784685</v>
      </c>
      <c r="K62" s="32" t="s">
        <v>21</v>
      </c>
      <c r="L62" s="32">
        <v>11</v>
      </c>
      <c r="M62" s="32" t="s">
        <v>8</v>
      </c>
      <c r="N62" s="38">
        <v>0.12</v>
      </c>
      <c r="O62" s="38">
        <v>0.16</v>
      </c>
      <c r="P62" s="38">
        <f t="shared" si="3"/>
        <v>0.28000000000000003</v>
      </c>
      <c r="Q62" s="38">
        <v>17.423428809135594</v>
      </c>
      <c r="R62" s="38">
        <v>62.22653146119854</v>
      </c>
    </row>
    <row r="63" spans="1:18" x14ac:dyDescent="0.3">
      <c r="A63" s="32" t="s">
        <v>15</v>
      </c>
      <c r="B63" s="32">
        <v>20</v>
      </c>
      <c r="C63" s="32" t="s">
        <v>8</v>
      </c>
      <c r="D63" s="38">
        <v>0.09</v>
      </c>
      <c r="E63" s="38">
        <v>0.23</v>
      </c>
      <c r="F63" s="38">
        <f t="shared" si="2"/>
        <v>0.32</v>
      </c>
      <c r="G63" s="38">
        <v>13.675074177222879</v>
      </c>
      <c r="H63" s="38">
        <v>42.734606803821492</v>
      </c>
      <c r="K63" s="32" t="s">
        <v>21</v>
      </c>
      <c r="L63" s="32">
        <v>11</v>
      </c>
      <c r="M63" s="32" t="s">
        <v>8</v>
      </c>
      <c r="N63" s="38">
        <v>0.08</v>
      </c>
      <c r="O63" s="38">
        <v>0.19</v>
      </c>
      <c r="P63" s="38">
        <f t="shared" si="3"/>
        <v>0.27</v>
      </c>
      <c r="Q63" s="38">
        <v>15.997988043216344</v>
      </c>
      <c r="R63" s="38">
        <v>59.251807567467935</v>
      </c>
    </row>
    <row r="64" spans="1:18" x14ac:dyDescent="0.3">
      <c r="A64" s="32" t="s">
        <v>15</v>
      </c>
      <c r="B64" s="32">
        <v>20</v>
      </c>
      <c r="C64" s="32" t="s">
        <v>8</v>
      </c>
      <c r="D64" s="38">
        <v>0.12</v>
      </c>
      <c r="E64" s="38">
        <v>0.21</v>
      </c>
      <c r="F64" s="38">
        <f t="shared" si="2"/>
        <v>0.32999999999999996</v>
      </c>
      <c r="G64" s="38">
        <v>15.783172810458012</v>
      </c>
      <c r="H64" s="38">
        <v>47.827796395327319</v>
      </c>
      <c r="K64" s="32" t="s">
        <v>21</v>
      </c>
      <c r="L64" s="32">
        <v>11</v>
      </c>
      <c r="M64" s="32" t="s">
        <v>8</v>
      </c>
      <c r="N64" s="38">
        <v>0.09</v>
      </c>
      <c r="O64" s="38">
        <v>0.16</v>
      </c>
      <c r="P64" s="38">
        <f t="shared" si="3"/>
        <v>0.25</v>
      </c>
      <c r="Q64" s="38">
        <v>17.524438405084027</v>
      </c>
      <c r="R64" s="38">
        <v>70.097753620336107</v>
      </c>
    </row>
    <row r="65" spans="1:18" x14ac:dyDescent="0.3">
      <c r="A65" s="32" t="s">
        <v>15</v>
      </c>
      <c r="B65" s="32">
        <v>20</v>
      </c>
      <c r="C65" s="32" t="s">
        <v>8</v>
      </c>
      <c r="D65" s="38">
        <v>0.1</v>
      </c>
      <c r="E65" s="38">
        <v>0.2</v>
      </c>
      <c r="F65" s="38">
        <f t="shared" si="2"/>
        <v>0.30000000000000004</v>
      </c>
      <c r="G65" s="38">
        <v>16.32445184221908</v>
      </c>
      <c r="H65" s="38">
        <v>54.414839474063591</v>
      </c>
      <c r="K65" s="32" t="s">
        <v>21</v>
      </c>
      <c r="L65" s="32">
        <v>11</v>
      </c>
      <c r="M65" s="32" t="s">
        <v>8</v>
      </c>
      <c r="N65" s="38">
        <v>0.12</v>
      </c>
      <c r="O65" s="38">
        <v>0.21</v>
      </c>
      <c r="P65" s="38">
        <f t="shared" si="3"/>
        <v>0.32999999999999996</v>
      </c>
      <c r="Q65" s="38">
        <v>15.832104996653346</v>
      </c>
      <c r="R65" s="38">
        <v>47.976075747434386</v>
      </c>
    </row>
    <row r="66" spans="1:18" x14ac:dyDescent="0.3">
      <c r="A66" s="32" t="s">
        <v>15</v>
      </c>
      <c r="B66" s="32">
        <v>20</v>
      </c>
      <c r="C66" s="32" t="s">
        <v>8</v>
      </c>
      <c r="D66" s="38">
        <v>0.11</v>
      </c>
      <c r="E66" s="38">
        <v>0.17</v>
      </c>
      <c r="F66" s="38">
        <f t="shared" ref="F66:F97" si="4">D66+E66</f>
        <v>0.28000000000000003</v>
      </c>
      <c r="G66" s="38">
        <v>16.356012021426377</v>
      </c>
      <c r="H66" s="38">
        <v>58.414328647951343</v>
      </c>
      <c r="K66" s="32" t="s">
        <v>21</v>
      </c>
      <c r="L66" s="32">
        <v>11</v>
      </c>
      <c r="M66" s="32" t="s">
        <v>8</v>
      </c>
      <c r="N66" s="38">
        <v>0.12</v>
      </c>
      <c r="O66" s="38">
        <v>0.18</v>
      </c>
      <c r="P66" s="38">
        <f t="shared" ref="P66:P97" si="5">N66+O66</f>
        <v>0.3</v>
      </c>
      <c r="Q66" s="38">
        <v>17.703153402806322</v>
      </c>
      <c r="R66" s="38">
        <v>59.010511342687742</v>
      </c>
    </row>
    <row r="67" spans="1:18" x14ac:dyDescent="0.3">
      <c r="A67" s="32" t="s">
        <v>15</v>
      </c>
      <c r="B67" s="32">
        <v>20</v>
      </c>
      <c r="C67" s="32" t="s">
        <v>8</v>
      </c>
      <c r="D67" s="38">
        <v>0.09</v>
      </c>
      <c r="E67" s="38">
        <v>0.17</v>
      </c>
      <c r="F67" s="38">
        <f t="shared" si="4"/>
        <v>0.26</v>
      </c>
      <c r="G67" s="38">
        <v>15.119645674728126</v>
      </c>
      <c r="H67" s="38">
        <v>58.152483364338941</v>
      </c>
      <c r="K67" s="32" t="s">
        <v>21</v>
      </c>
      <c r="L67" s="32">
        <v>11</v>
      </c>
      <c r="M67" s="32" t="s">
        <v>8</v>
      </c>
      <c r="N67" s="38">
        <v>0.09</v>
      </c>
      <c r="O67" s="38">
        <v>0.19</v>
      </c>
      <c r="P67" s="38">
        <f t="shared" si="5"/>
        <v>0.28000000000000003</v>
      </c>
      <c r="Q67" s="38">
        <v>13.949490739326109</v>
      </c>
      <c r="R67" s="38">
        <v>49.819609783307527</v>
      </c>
    </row>
    <row r="68" spans="1:18" x14ac:dyDescent="0.3">
      <c r="A68" s="32" t="s">
        <v>15</v>
      </c>
      <c r="B68" s="32">
        <v>20</v>
      </c>
      <c r="C68" s="32" t="s">
        <v>8</v>
      </c>
      <c r="D68" s="38">
        <v>0.09</v>
      </c>
      <c r="E68" s="38">
        <v>0.22</v>
      </c>
      <c r="F68" s="38">
        <f t="shared" si="4"/>
        <v>0.31</v>
      </c>
      <c r="G68" s="38">
        <v>15.125386837552323</v>
      </c>
      <c r="H68" s="38">
        <v>48.79157044371717</v>
      </c>
      <c r="K68" s="32" t="s">
        <v>21</v>
      </c>
      <c r="L68" s="32">
        <v>11</v>
      </c>
      <c r="M68" s="32" t="s">
        <v>8</v>
      </c>
      <c r="N68" s="38">
        <v>0.11</v>
      </c>
      <c r="O68" s="38">
        <v>0.16</v>
      </c>
      <c r="P68" s="38">
        <f t="shared" si="5"/>
        <v>0.27</v>
      </c>
      <c r="Q68" s="38">
        <v>18.189810351380416</v>
      </c>
      <c r="R68" s="38">
        <v>67.369667968075603</v>
      </c>
    </row>
    <row r="69" spans="1:18" x14ac:dyDescent="0.3">
      <c r="A69" s="32" t="s">
        <v>15</v>
      </c>
      <c r="B69" s="32">
        <v>20</v>
      </c>
      <c r="C69" s="32" t="s">
        <v>8</v>
      </c>
      <c r="D69" s="38">
        <v>0.1</v>
      </c>
      <c r="E69" s="38">
        <v>0.15</v>
      </c>
      <c r="F69" s="38">
        <f t="shared" si="4"/>
        <v>0.25</v>
      </c>
      <c r="G69" s="38">
        <v>10.69164920667027</v>
      </c>
      <c r="H69" s="38">
        <v>42.766596826681081</v>
      </c>
      <c r="K69" s="32" t="s">
        <v>21</v>
      </c>
      <c r="L69" s="32">
        <v>11</v>
      </c>
      <c r="M69" s="32" t="s">
        <v>8</v>
      </c>
      <c r="N69" s="38">
        <v>0.09</v>
      </c>
      <c r="O69" s="38">
        <v>0.14000000000000001</v>
      </c>
      <c r="P69" s="38">
        <f t="shared" si="5"/>
        <v>0.23</v>
      </c>
      <c r="Q69" s="38">
        <v>15.289707784145319</v>
      </c>
      <c r="R69" s="38">
        <v>66.476990365849218</v>
      </c>
    </row>
    <row r="70" spans="1:18" x14ac:dyDescent="0.3">
      <c r="A70" s="32" t="s">
        <v>15</v>
      </c>
      <c r="B70" s="32">
        <v>20</v>
      </c>
      <c r="C70" s="32" t="s">
        <v>8</v>
      </c>
      <c r="D70" s="38">
        <v>0.1</v>
      </c>
      <c r="E70" s="38">
        <v>0.21</v>
      </c>
      <c r="F70" s="38">
        <f t="shared" si="4"/>
        <v>0.31</v>
      </c>
      <c r="G70" s="38">
        <v>15.018554228684362</v>
      </c>
      <c r="H70" s="38">
        <v>48.446949124788269</v>
      </c>
      <c r="K70" s="32" t="s">
        <v>21</v>
      </c>
      <c r="L70" s="32">
        <v>20</v>
      </c>
      <c r="M70" s="32" t="s">
        <v>8</v>
      </c>
      <c r="N70" s="38">
        <v>7.0000000000000007E-2</v>
      </c>
      <c r="O70" s="38">
        <v>0.21</v>
      </c>
      <c r="P70" s="38">
        <f t="shared" si="5"/>
        <v>0.28000000000000003</v>
      </c>
      <c r="Q70" s="38">
        <v>13.717181871573256</v>
      </c>
      <c r="R70" s="38">
        <v>48.989935255618768</v>
      </c>
    </row>
    <row r="71" spans="1:18" x14ac:dyDescent="0.3">
      <c r="A71" s="32" t="s">
        <v>15</v>
      </c>
      <c r="B71" s="32">
        <v>20</v>
      </c>
      <c r="C71" s="32" t="s">
        <v>8</v>
      </c>
      <c r="D71" s="38">
        <v>0.09</v>
      </c>
      <c r="E71" s="38">
        <v>0.19</v>
      </c>
      <c r="F71" s="38">
        <f t="shared" si="4"/>
        <v>0.28000000000000003</v>
      </c>
      <c r="G71" s="38">
        <v>16.324784364360749</v>
      </c>
      <c r="H71" s="38">
        <v>58.302801301288383</v>
      </c>
      <c r="K71" s="32" t="s">
        <v>21</v>
      </c>
      <c r="L71" s="32">
        <v>20</v>
      </c>
      <c r="M71" s="32" t="s">
        <v>8</v>
      </c>
      <c r="N71" s="38">
        <v>0.06</v>
      </c>
      <c r="O71" s="38">
        <v>0.23</v>
      </c>
      <c r="P71" s="38">
        <f t="shared" si="5"/>
        <v>0.29000000000000004</v>
      </c>
      <c r="Q71" s="38">
        <v>11.768226548506322</v>
      </c>
      <c r="R71" s="38">
        <v>40.58009154657352</v>
      </c>
    </row>
    <row r="72" spans="1:18" x14ac:dyDescent="0.3">
      <c r="A72" s="32" t="s">
        <v>15</v>
      </c>
      <c r="B72" s="32">
        <v>20</v>
      </c>
      <c r="C72" s="32" t="s">
        <v>9</v>
      </c>
      <c r="D72" s="38">
        <v>0.12</v>
      </c>
      <c r="E72" s="38">
        <v>0.16</v>
      </c>
      <c r="F72" s="38">
        <f t="shared" si="4"/>
        <v>0.28000000000000003</v>
      </c>
      <c r="G72" s="38">
        <v>12.282254512771384</v>
      </c>
      <c r="H72" s="38">
        <v>43.865194688469224</v>
      </c>
      <c r="K72" s="32" t="s">
        <v>21</v>
      </c>
      <c r="L72" s="32">
        <v>20</v>
      </c>
      <c r="M72" s="32" t="s">
        <v>8</v>
      </c>
      <c r="N72" s="38">
        <v>0.09</v>
      </c>
      <c r="O72" s="38">
        <v>0.24</v>
      </c>
      <c r="P72" s="38">
        <f t="shared" si="5"/>
        <v>0.32999999999999996</v>
      </c>
      <c r="Q72" s="38">
        <v>13.13496343683202</v>
      </c>
      <c r="R72" s="38">
        <v>39.802919505551579</v>
      </c>
    </row>
    <row r="73" spans="1:18" x14ac:dyDescent="0.3">
      <c r="A73" s="32" t="s">
        <v>15</v>
      </c>
      <c r="B73" s="32">
        <v>20</v>
      </c>
      <c r="C73" s="32" t="s">
        <v>9</v>
      </c>
      <c r="D73" s="38">
        <v>0.1</v>
      </c>
      <c r="E73" s="38">
        <v>0.2</v>
      </c>
      <c r="F73" s="38">
        <f t="shared" si="4"/>
        <v>0.30000000000000004</v>
      </c>
      <c r="G73" s="38">
        <v>17.859189286866577</v>
      </c>
      <c r="H73" s="38">
        <v>59.530630956221913</v>
      </c>
      <c r="K73" s="32" t="s">
        <v>21</v>
      </c>
      <c r="L73" s="32">
        <v>20</v>
      </c>
      <c r="M73" s="32" t="s">
        <v>8</v>
      </c>
      <c r="N73" s="38">
        <v>0.1</v>
      </c>
      <c r="O73" s="38">
        <v>0.2</v>
      </c>
      <c r="P73" s="38">
        <f t="shared" si="5"/>
        <v>0.30000000000000004</v>
      </c>
      <c r="Q73" s="38">
        <v>15.541370683280322</v>
      </c>
      <c r="R73" s="38">
        <v>51.804568944267729</v>
      </c>
    </row>
    <row r="74" spans="1:18" x14ac:dyDescent="0.3">
      <c r="A74" s="32" t="s">
        <v>15</v>
      </c>
      <c r="B74" s="32">
        <v>20</v>
      </c>
      <c r="C74" s="32" t="s">
        <v>9</v>
      </c>
      <c r="D74" s="38">
        <v>0.11</v>
      </c>
      <c r="E74" s="38">
        <v>0.16</v>
      </c>
      <c r="F74" s="38">
        <f t="shared" si="4"/>
        <v>0.27</v>
      </c>
      <c r="G74" s="38">
        <v>14.981696299127313</v>
      </c>
      <c r="H74" s="38">
        <v>55.487764070841898</v>
      </c>
      <c r="K74" s="32" t="s">
        <v>21</v>
      </c>
      <c r="L74" s="32">
        <v>20</v>
      </c>
      <c r="M74" s="32" t="s">
        <v>8</v>
      </c>
      <c r="N74" s="38">
        <v>0.08</v>
      </c>
      <c r="O74" s="38">
        <v>0.22</v>
      </c>
      <c r="P74" s="38">
        <f t="shared" si="5"/>
        <v>0.3</v>
      </c>
      <c r="Q74" s="38">
        <v>13.493078096990027</v>
      </c>
      <c r="R74" s="38">
        <v>44.976926989966756</v>
      </c>
    </row>
    <row r="75" spans="1:18" x14ac:dyDescent="0.3">
      <c r="A75" s="32" t="s">
        <v>15</v>
      </c>
      <c r="B75" s="32">
        <v>20</v>
      </c>
      <c r="C75" s="32" t="s">
        <v>9</v>
      </c>
      <c r="D75" s="38">
        <v>0.1</v>
      </c>
      <c r="E75" s="38">
        <v>0.17</v>
      </c>
      <c r="F75" s="38">
        <f t="shared" si="4"/>
        <v>0.27</v>
      </c>
      <c r="G75" s="38">
        <v>12.86594446527327</v>
      </c>
      <c r="H75" s="38">
        <v>47.65164616767877</v>
      </c>
      <c r="K75" s="32" t="s">
        <v>21</v>
      </c>
      <c r="L75" s="32">
        <v>20</v>
      </c>
      <c r="M75" s="32" t="s">
        <v>8</v>
      </c>
      <c r="N75" s="38">
        <v>0.1</v>
      </c>
      <c r="O75" s="38">
        <v>0.22</v>
      </c>
      <c r="P75" s="38">
        <f t="shared" si="5"/>
        <v>0.32</v>
      </c>
      <c r="Q75" s="38">
        <v>13.372004024133481</v>
      </c>
      <c r="R75" s="38">
        <v>41.787512575417132</v>
      </c>
    </row>
    <row r="76" spans="1:18" x14ac:dyDescent="0.3">
      <c r="A76" s="32" t="s">
        <v>15</v>
      </c>
      <c r="B76" s="32">
        <v>20</v>
      </c>
      <c r="C76" s="32" t="s">
        <v>9</v>
      </c>
      <c r="D76" s="38">
        <v>0.1</v>
      </c>
      <c r="E76" s="38">
        <v>0.24</v>
      </c>
      <c r="F76" s="38">
        <f t="shared" si="4"/>
        <v>0.33999999999999997</v>
      </c>
      <c r="G76" s="38">
        <v>13.96083886520305</v>
      </c>
      <c r="H76" s="38">
        <v>41.061290780008974</v>
      </c>
      <c r="K76" s="32" t="s">
        <v>21</v>
      </c>
      <c r="L76" s="32">
        <v>20</v>
      </c>
      <c r="M76" s="32" t="s">
        <v>8</v>
      </c>
      <c r="N76" s="38">
        <v>0.06</v>
      </c>
      <c r="O76" s="38">
        <v>0.18</v>
      </c>
      <c r="P76" s="38">
        <f t="shared" si="5"/>
        <v>0.24</v>
      </c>
      <c r="Q76" s="38">
        <v>6.6644340248667007</v>
      </c>
      <c r="R76" s="38">
        <v>27.768475103611255</v>
      </c>
    </row>
    <row r="77" spans="1:18" x14ac:dyDescent="0.3">
      <c r="A77" s="32" t="s">
        <v>15</v>
      </c>
      <c r="B77" s="32">
        <v>20</v>
      </c>
      <c r="C77" s="32" t="s">
        <v>9</v>
      </c>
      <c r="D77" s="38">
        <v>0.09</v>
      </c>
      <c r="E77" s="38">
        <v>0.27</v>
      </c>
      <c r="F77" s="38">
        <f t="shared" si="4"/>
        <v>0.36</v>
      </c>
      <c r="G77" s="38">
        <v>10.866423672540288</v>
      </c>
      <c r="H77" s="38">
        <v>30.1845102015008</v>
      </c>
      <c r="K77" s="32" t="s">
        <v>21</v>
      </c>
      <c r="L77" s="32">
        <v>20</v>
      </c>
      <c r="M77" s="32" t="s">
        <v>8</v>
      </c>
      <c r="N77" s="38">
        <v>0.13</v>
      </c>
      <c r="O77" s="38">
        <v>0.14000000000000001</v>
      </c>
      <c r="P77" s="38">
        <f t="shared" si="5"/>
        <v>0.27</v>
      </c>
      <c r="Q77" s="38">
        <v>9.5545354726077623</v>
      </c>
      <c r="R77" s="38">
        <v>35.387168417065787</v>
      </c>
    </row>
    <row r="78" spans="1:18" x14ac:dyDescent="0.3">
      <c r="A78" s="32" t="s">
        <v>15</v>
      </c>
      <c r="B78" s="32">
        <v>20</v>
      </c>
      <c r="C78" s="32" t="s">
        <v>9</v>
      </c>
      <c r="D78" s="38">
        <v>0.1</v>
      </c>
      <c r="E78" s="38">
        <v>0.19</v>
      </c>
      <c r="F78" s="38">
        <f t="shared" si="4"/>
        <v>0.29000000000000004</v>
      </c>
      <c r="G78" s="38">
        <v>18.330769565107001</v>
      </c>
      <c r="H78" s="38">
        <v>63.209550224506891</v>
      </c>
      <c r="K78" s="32" t="s">
        <v>21</v>
      </c>
      <c r="L78" s="32">
        <v>20</v>
      </c>
      <c r="M78" s="32" t="s">
        <v>8</v>
      </c>
      <c r="N78" s="38">
        <v>0.09</v>
      </c>
      <c r="O78" s="38">
        <v>0.21</v>
      </c>
      <c r="P78" s="38">
        <f t="shared" si="5"/>
        <v>0.3</v>
      </c>
      <c r="Q78" s="38">
        <v>14.59499147219381</v>
      </c>
      <c r="R78" s="38">
        <v>48.649971573979364</v>
      </c>
    </row>
    <row r="79" spans="1:18" x14ac:dyDescent="0.3">
      <c r="A79" s="32" t="s">
        <v>15</v>
      </c>
      <c r="B79" s="32">
        <v>20</v>
      </c>
      <c r="C79" s="32" t="s">
        <v>9</v>
      </c>
      <c r="D79" s="38">
        <v>0.11</v>
      </c>
      <c r="E79" s="38">
        <v>0.16</v>
      </c>
      <c r="F79" s="38">
        <f t="shared" si="4"/>
        <v>0.27</v>
      </c>
      <c r="G79" s="38">
        <v>14.661644826866493</v>
      </c>
      <c r="H79" s="38">
        <v>54.302388247653674</v>
      </c>
      <c r="K79" s="32" t="s">
        <v>21</v>
      </c>
      <c r="L79" s="32">
        <v>20</v>
      </c>
      <c r="M79" s="32" t="s">
        <v>8</v>
      </c>
      <c r="N79" s="38">
        <v>7.0000000000000007E-2</v>
      </c>
      <c r="O79" s="38">
        <v>0.23</v>
      </c>
      <c r="P79" s="38">
        <f t="shared" si="5"/>
        <v>0.30000000000000004</v>
      </c>
      <c r="Q79" s="38">
        <v>12.52921440829093</v>
      </c>
      <c r="R79" s="38">
        <v>41.764048027636427</v>
      </c>
    </row>
    <row r="80" spans="1:18" x14ac:dyDescent="0.3">
      <c r="A80" s="30" t="s">
        <v>15</v>
      </c>
      <c r="B80" s="30">
        <v>20</v>
      </c>
      <c r="C80" s="30" t="s">
        <v>9</v>
      </c>
      <c r="D80" s="39">
        <v>7.0000000000000007E-2</v>
      </c>
      <c r="E80" s="39">
        <v>0.16</v>
      </c>
      <c r="F80" s="39">
        <f t="shared" si="4"/>
        <v>0.23</v>
      </c>
      <c r="G80" s="39">
        <v>13.748668983342824</v>
      </c>
      <c r="H80" s="39">
        <v>59.776821666707932</v>
      </c>
      <c r="K80" s="32" t="s">
        <v>21</v>
      </c>
      <c r="L80" s="32">
        <v>20</v>
      </c>
      <c r="M80" s="32" t="s">
        <v>8</v>
      </c>
      <c r="N80" s="38">
        <v>0.09</v>
      </c>
      <c r="O80" s="38">
        <v>0.24</v>
      </c>
      <c r="P80" s="38">
        <f t="shared" si="5"/>
        <v>0.32999999999999996</v>
      </c>
      <c r="Q80" s="38">
        <v>14.22842395212864</v>
      </c>
      <c r="R80" s="38">
        <v>43.116436218571643</v>
      </c>
    </row>
    <row r="81" spans="11:18" x14ac:dyDescent="0.3">
      <c r="K81" s="32" t="s">
        <v>21</v>
      </c>
      <c r="L81" s="32">
        <v>20</v>
      </c>
      <c r="M81" s="32" t="s">
        <v>8</v>
      </c>
      <c r="N81" s="38">
        <v>7.0000000000000007E-2</v>
      </c>
      <c r="O81" s="38">
        <v>0.22</v>
      </c>
      <c r="P81" s="38">
        <f t="shared" si="5"/>
        <v>0.29000000000000004</v>
      </c>
      <c r="Q81" s="38">
        <v>12.586046168023143</v>
      </c>
      <c r="R81" s="38">
        <v>43.400159200079798</v>
      </c>
    </row>
    <row r="82" spans="11:18" x14ac:dyDescent="0.3">
      <c r="K82" s="32" t="s">
        <v>21</v>
      </c>
      <c r="L82" s="32">
        <v>20</v>
      </c>
      <c r="M82" s="32" t="s">
        <v>8</v>
      </c>
      <c r="N82" s="38">
        <v>0.08</v>
      </c>
      <c r="O82" s="38">
        <v>0.23</v>
      </c>
      <c r="P82" s="38">
        <f t="shared" si="5"/>
        <v>0.31</v>
      </c>
      <c r="Q82" s="38">
        <v>12.413811073905705</v>
      </c>
      <c r="R82" s="38">
        <v>40.044551851308725</v>
      </c>
    </row>
    <row r="83" spans="11:18" x14ac:dyDescent="0.3">
      <c r="K83" s="32" t="s">
        <v>22</v>
      </c>
      <c r="L83" s="32">
        <v>11</v>
      </c>
      <c r="M83" s="32" t="s">
        <v>8</v>
      </c>
      <c r="N83" s="38">
        <v>0.08</v>
      </c>
      <c r="O83" s="38">
        <v>0.18</v>
      </c>
      <c r="P83" s="38">
        <f t="shared" si="5"/>
        <v>0.26</v>
      </c>
      <c r="Q83" s="38">
        <v>16.470472373319133</v>
      </c>
      <c r="R83" s="38">
        <v>63.347970666612049</v>
      </c>
    </row>
    <row r="84" spans="11:18" x14ac:dyDescent="0.3">
      <c r="K84" s="32" t="s">
        <v>22</v>
      </c>
      <c r="L84" s="32">
        <v>11</v>
      </c>
      <c r="M84" s="32" t="s">
        <v>8</v>
      </c>
      <c r="N84" s="38">
        <v>0.12</v>
      </c>
      <c r="O84" s="38">
        <v>0.17</v>
      </c>
      <c r="P84" s="38">
        <f t="shared" si="5"/>
        <v>0.29000000000000004</v>
      </c>
      <c r="Q84" s="38">
        <v>20.116210173848604</v>
      </c>
      <c r="R84" s="38">
        <v>69.366241978788281</v>
      </c>
    </row>
    <row r="85" spans="11:18" x14ac:dyDescent="0.3">
      <c r="K85" s="32" t="s">
        <v>22</v>
      </c>
      <c r="L85" s="32">
        <v>11</v>
      </c>
      <c r="M85" s="32" t="s">
        <v>8</v>
      </c>
      <c r="N85" s="38">
        <v>0.13</v>
      </c>
      <c r="O85" s="38">
        <v>0.21</v>
      </c>
      <c r="P85" s="38">
        <f t="shared" si="5"/>
        <v>0.33999999999999997</v>
      </c>
      <c r="Q85" s="38">
        <v>16.596097332221518</v>
      </c>
      <c r="R85" s="38">
        <v>48.812050977122119</v>
      </c>
    </row>
    <row r="86" spans="11:18" x14ac:dyDescent="0.3">
      <c r="K86" s="32" t="s">
        <v>22</v>
      </c>
      <c r="L86" s="32">
        <v>11</v>
      </c>
      <c r="M86" s="32" t="s">
        <v>8</v>
      </c>
      <c r="N86" s="38">
        <v>0.09</v>
      </c>
      <c r="O86" s="38">
        <v>0.2</v>
      </c>
      <c r="P86" s="38">
        <f t="shared" si="5"/>
        <v>0.29000000000000004</v>
      </c>
      <c r="Q86" s="38">
        <v>15.39042225630255</v>
      </c>
      <c r="R86" s="38">
        <v>53.070421573457061</v>
      </c>
    </row>
    <row r="87" spans="11:18" x14ac:dyDescent="0.3">
      <c r="K87" s="32" t="s">
        <v>22</v>
      </c>
      <c r="L87" s="32">
        <v>11</v>
      </c>
      <c r="M87" s="32" t="s">
        <v>8</v>
      </c>
      <c r="N87" s="38">
        <v>0.12</v>
      </c>
      <c r="O87" s="38">
        <v>0.18</v>
      </c>
      <c r="P87" s="38">
        <f t="shared" si="5"/>
        <v>0.3</v>
      </c>
      <c r="Q87" s="38">
        <v>18.861030261974555</v>
      </c>
      <c r="R87" s="38">
        <v>62.870100873248518</v>
      </c>
    </row>
    <row r="88" spans="11:18" x14ac:dyDescent="0.3">
      <c r="K88" s="32" t="s">
        <v>22</v>
      </c>
      <c r="L88" s="32">
        <v>11</v>
      </c>
      <c r="M88" s="32" t="s">
        <v>8</v>
      </c>
      <c r="N88" s="38">
        <v>0.12</v>
      </c>
      <c r="O88" s="38">
        <v>0.16</v>
      </c>
      <c r="P88" s="38">
        <f t="shared" si="5"/>
        <v>0.28000000000000003</v>
      </c>
      <c r="Q88" s="38">
        <v>19.643325479048727</v>
      </c>
      <c r="R88" s="38">
        <v>70.154733853745441</v>
      </c>
    </row>
    <row r="89" spans="11:18" x14ac:dyDescent="0.3">
      <c r="K89" s="32" t="s">
        <v>22</v>
      </c>
      <c r="L89" s="32">
        <v>11</v>
      </c>
      <c r="M89" s="32" t="s">
        <v>8</v>
      </c>
      <c r="N89" s="38">
        <v>0.1</v>
      </c>
      <c r="O89" s="38">
        <v>0.17</v>
      </c>
      <c r="P89" s="38">
        <f t="shared" si="5"/>
        <v>0.27</v>
      </c>
      <c r="Q89" s="38">
        <v>19.373829409274617</v>
      </c>
      <c r="R89" s="38">
        <v>71.754923738054131</v>
      </c>
    </row>
    <row r="90" spans="11:18" x14ac:dyDescent="0.3">
      <c r="K90" s="32" t="s">
        <v>22</v>
      </c>
      <c r="L90" s="32">
        <v>11</v>
      </c>
      <c r="M90" s="32" t="s">
        <v>8</v>
      </c>
      <c r="N90" s="38">
        <v>0.1</v>
      </c>
      <c r="O90" s="38">
        <v>0.18</v>
      </c>
      <c r="P90" s="38">
        <f t="shared" si="5"/>
        <v>0.28000000000000003</v>
      </c>
      <c r="Q90" s="38">
        <v>16.708873999999998</v>
      </c>
      <c r="R90" s="38">
        <v>59.674549999999989</v>
      </c>
    </row>
    <row r="91" spans="11:18" x14ac:dyDescent="0.3">
      <c r="K91" s="32" t="s">
        <v>22</v>
      </c>
      <c r="L91" s="32">
        <v>11</v>
      </c>
      <c r="M91" s="32" t="s">
        <v>8</v>
      </c>
      <c r="N91" s="38">
        <v>0.12</v>
      </c>
      <c r="O91" s="38">
        <v>0.22</v>
      </c>
      <c r="P91" s="38">
        <f t="shared" si="5"/>
        <v>0.33999999999999997</v>
      </c>
      <c r="Q91" s="38">
        <v>18.103176392488727</v>
      </c>
      <c r="R91" s="38">
        <v>53.244636448496259</v>
      </c>
    </row>
    <row r="92" spans="11:18" x14ac:dyDescent="0.3">
      <c r="K92" s="32" t="s">
        <v>22</v>
      </c>
      <c r="L92" s="32">
        <v>11</v>
      </c>
      <c r="M92" s="32" t="s">
        <v>8</v>
      </c>
      <c r="N92" s="38">
        <v>0.09</v>
      </c>
      <c r="O92" s="38">
        <v>0.15</v>
      </c>
      <c r="P92" s="38">
        <f t="shared" si="5"/>
        <v>0.24</v>
      </c>
      <c r="Q92" s="38">
        <v>18.57936427992589</v>
      </c>
      <c r="R92" s="38">
        <v>77.414017833024545</v>
      </c>
    </row>
    <row r="93" spans="11:18" x14ac:dyDescent="0.3">
      <c r="K93" s="32" t="s">
        <v>22</v>
      </c>
      <c r="L93" s="32">
        <v>20</v>
      </c>
      <c r="M93" s="32" t="s">
        <v>8</v>
      </c>
      <c r="N93" s="38">
        <v>0.1</v>
      </c>
      <c r="O93" s="38">
        <v>0.14000000000000001</v>
      </c>
      <c r="P93" s="38">
        <f t="shared" si="5"/>
        <v>0.24000000000000002</v>
      </c>
      <c r="Q93" s="38">
        <v>18.907130647238091</v>
      </c>
      <c r="R93" s="38">
        <v>78.779711030158708</v>
      </c>
    </row>
    <row r="94" spans="11:18" x14ac:dyDescent="0.3">
      <c r="K94" s="32" t="s">
        <v>22</v>
      </c>
      <c r="L94" s="32">
        <v>20</v>
      </c>
      <c r="M94" s="32" t="s">
        <v>8</v>
      </c>
      <c r="N94" s="38">
        <v>0.09</v>
      </c>
      <c r="O94" s="38">
        <v>0.16</v>
      </c>
      <c r="P94" s="38">
        <f t="shared" si="5"/>
        <v>0.25</v>
      </c>
      <c r="Q94" s="38">
        <v>17.378070039489568</v>
      </c>
      <c r="R94" s="38">
        <v>69.512280157958273</v>
      </c>
    </row>
    <row r="95" spans="11:18" x14ac:dyDescent="0.3">
      <c r="K95" s="32" t="s">
        <v>22</v>
      </c>
      <c r="L95" s="32">
        <v>20</v>
      </c>
      <c r="M95" s="32" t="s">
        <v>8</v>
      </c>
      <c r="N95" s="38">
        <v>0.1</v>
      </c>
      <c r="O95" s="38">
        <v>0.21</v>
      </c>
      <c r="P95" s="38">
        <f t="shared" si="5"/>
        <v>0.31</v>
      </c>
      <c r="Q95" s="38">
        <v>16.646345115048952</v>
      </c>
      <c r="R95" s="38">
        <v>53.697887467899847</v>
      </c>
    </row>
    <row r="96" spans="11:18" x14ac:dyDescent="0.3">
      <c r="K96" s="32" t="s">
        <v>22</v>
      </c>
      <c r="L96" s="32">
        <v>20</v>
      </c>
      <c r="M96" s="32" t="s">
        <v>8</v>
      </c>
      <c r="N96" s="38">
        <v>0.1</v>
      </c>
      <c r="O96" s="38">
        <v>0.19</v>
      </c>
      <c r="P96" s="38">
        <f t="shared" si="5"/>
        <v>0.29000000000000004</v>
      </c>
      <c r="Q96" s="38">
        <v>18.292572</v>
      </c>
      <c r="R96" s="38">
        <v>63.077834482758611</v>
      </c>
    </row>
    <row r="97" spans="11:18" x14ac:dyDescent="0.3">
      <c r="K97" s="32" t="s">
        <v>22</v>
      </c>
      <c r="L97" s="32">
        <v>20</v>
      </c>
      <c r="M97" s="32" t="s">
        <v>8</v>
      </c>
      <c r="N97" s="38">
        <v>0.09</v>
      </c>
      <c r="O97" s="38">
        <v>0.18</v>
      </c>
      <c r="P97" s="38">
        <f t="shared" si="5"/>
        <v>0.27</v>
      </c>
      <c r="Q97" s="38">
        <v>16.96438472232462</v>
      </c>
      <c r="R97" s="38">
        <v>62.831054527128217</v>
      </c>
    </row>
    <row r="98" spans="11:18" x14ac:dyDescent="0.3">
      <c r="K98" s="32" t="s">
        <v>22</v>
      </c>
      <c r="L98" s="32">
        <v>20</v>
      </c>
      <c r="M98" s="32" t="s">
        <v>8</v>
      </c>
      <c r="N98" s="38">
        <v>0.1</v>
      </c>
      <c r="O98" s="38">
        <v>0.2</v>
      </c>
      <c r="P98" s="38">
        <f t="shared" ref="P98:P129" si="6">N98+O98</f>
        <v>0.30000000000000004</v>
      </c>
      <c r="Q98" s="38">
        <v>18.23994337178161</v>
      </c>
      <c r="R98" s="38">
        <v>60.799811239272024</v>
      </c>
    </row>
    <row r="99" spans="11:18" x14ac:dyDescent="0.3">
      <c r="K99" s="32" t="s">
        <v>22</v>
      </c>
      <c r="L99" s="32">
        <v>20</v>
      </c>
      <c r="M99" s="32" t="s">
        <v>8</v>
      </c>
      <c r="N99" s="38">
        <v>0.09</v>
      </c>
      <c r="O99" s="38">
        <v>0.19</v>
      </c>
      <c r="P99" s="38">
        <f t="shared" si="6"/>
        <v>0.28000000000000003</v>
      </c>
      <c r="Q99" s="38">
        <v>17.956681157709795</v>
      </c>
      <c r="R99" s="38">
        <v>64.131004134677838</v>
      </c>
    </row>
    <row r="100" spans="11:18" x14ac:dyDescent="0.3">
      <c r="K100" s="32" t="s">
        <v>22</v>
      </c>
      <c r="L100" s="32">
        <v>20</v>
      </c>
      <c r="M100" s="32" t="s">
        <v>8</v>
      </c>
      <c r="N100" s="38">
        <v>0.1</v>
      </c>
      <c r="O100" s="38">
        <v>0.19</v>
      </c>
      <c r="P100" s="38">
        <f t="shared" si="6"/>
        <v>0.29000000000000004</v>
      </c>
      <c r="Q100" s="38">
        <v>17.632393180627808</v>
      </c>
      <c r="R100" s="38">
        <v>60.8013557952683</v>
      </c>
    </row>
    <row r="101" spans="11:18" x14ac:dyDescent="0.3">
      <c r="K101" s="32" t="s">
        <v>22</v>
      </c>
      <c r="L101" s="32">
        <v>20</v>
      </c>
      <c r="M101" s="32" t="s">
        <v>8</v>
      </c>
      <c r="N101" s="38">
        <v>0.11</v>
      </c>
      <c r="O101" s="38">
        <v>0.16</v>
      </c>
      <c r="P101" s="38">
        <f t="shared" si="6"/>
        <v>0.27</v>
      </c>
      <c r="Q101" s="38">
        <v>16.474651462298343</v>
      </c>
      <c r="R101" s="38">
        <v>61.01722763814201</v>
      </c>
    </row>
    <row r="102" spans="11:18" x14ac:dyDescent="0.3">
      <c r="K102" s="32" t="s">
        <v>22</v>
      </c>
      <c r="L102" s="32">
        <v>20</v>
      </c>
      <c r="M102" s="32" t="s">
        <v>8</v>
      </c>
      <c r="N102" s="38">
        <v>0.1</v>
      </c>
      <c r="O102" s="38">
        <v>0.17</v>
      </c>
      <c r="P102" s="38">
        <f t="shared" si="6"/>
        <v>0.27</v>
      </c>
      <c r="Q102" s="38">
        <v>16.773661337034916</v>
      </c>
      <c r="R102" s="38">
        <v>62.124671618647831</v>
      </c>
    </row>
    <row r="103" spans="11:18" x14ac:dyDescent="0.3">
      <c r="K103" s="32" t="s">
        <v>22</v>
      </c>
      <c r="L103" s="32">
        <v>20</v>
      </c>
      <c r="M103" s="32" t="s">
        <v>8</v>
      </c>
      <c r="N103" s="38">
        <v>0.1</v>
      </c>
      <c r="O103" s="38">
        <v>0.22</v>
      </c>
      <c r="P103" s="38">
        <f t="shared" si="6"/>
        <v>0.32</v>
      </c>
      <c r="Q103" s="38">
        <v>15.245826876030865</v>
      </c>
      <c r="R103" s="38">
        <v>47.643208987596452</v>
      </c>
    </row>
    <row r="104" spans="11:18" x14ac:dyDescent="0.3">
      <c r="K104" s="32" t="s">
        <v>22</v>
      </c>
      <c r="L104" s="32">
        <v>20</v>
      </c>
      <c r="M104" s="32" t="s">
        <v>8</v>
      </c>
      <c r="N104" s="38">
        <v>0.09</v>
      </c>
      <c r="O104" s="38">
        <v>0.2</v>
      </c>
      <c r="P104" s="38">
        <f t="shared" si="6"/>
        <v>0.29000000000000004</v>
      </c>
      <c r="Q104" s="38">
        <v>15.914509000000002</v>
      </c>
      <c r="R104" s="38">
        <v>54.877617241379312</v>
      </c>
    </row>
    <row r="105" spans="11:18" x14ac:dyDescent="0.3">
      <c r="K105" s="32" t="s">
        <v>23</v>
      </c>
      <c r="L105" s="32">
        <v>11</v>
      </c>
      <c r="M105" s="32" t="s">
        <v>8</v>
      </c>
      <c r="N105" s="38">
        <v>0.11</v>
      </c>
      <c r="O105" s="38">
        <v>0.15</v>
      </c>
      <c r="P105" s="38">
        <f t="shared" si="6"/>
        <v>0.26</v>
      </c>
      <c r="Q105" s="38">
        <v>17.15238168686556</v>
      </c>
      <c r="R105" s="38">
        <v>65.970698795636764</v>
      </c>
    </row>
    <row r="106" spans="11:18" x14ac:dyDescent="0.3">
      <c r="K106" s="32" t="s">
        <v>23</v>
      </c>
      <c r="L106" s="32">
        <v>11</v>
      </c>
      <c r="M106" s="32" t="s">
        <v>8</v>
      </c>
      <c r="N106" s="38">
        <v>0.1</v>
      </c>
      <c r="O106" s="38">
        <v>0.16</v>
      </c>
      <c r="P106" s="38">
        <f t="shared" si="6"/>
        <v>0.26</v>
      </c>
      <c r="Q106" s="38">
        <v>17.189291000000001</v>
      </c>
      <c r="R106" s="38">
        <v>66.112657692307693</v>
      </c>
    </row>
    <row r="107" spans="11:18" x14ac:dyDescent="0.3">
      <c r="K107" s="32" t="s">
        <v>23</v>
      </c>
      <c r="L107" s="32">
        <v>11</v>
      </c>
      <c r="M107" s="32" t="s">
        <v>8</v>
      </c>
      <c r="N107" s="38">
        <v>0.08</v>
      </c>
      <c r="O107" s="38">
        <v>0.16</v>
      </c>
      <c r="P107" s="38">
        <f t="shared" si="6"/>
        <v>0.24</v>
      </c>
      <c r="Q107" s="38">
        <v>16.072832672805905</v>
      </c>
      <c r="R107" s="38">
        <v>66.970136136691281</v>
      </c>
    </row>
    <row r="108" spans="11:18" x14ac:dyDescent="0.3">
      <c r="K108" s="32" t="s">
        <v>23</v>
      </c>
      <c r="L108" s="32">
        <v>11</v>
      </c>
      <c r="M108" s="32" t="s">
        <v>8</v>
      </c>
      <c r="N108" s="38">
        <v>0.1</v>
      </c>
      <c r="O108" s="38">
        <v>0.23</v>
      </c>
      <c r="P108" s="38">
        <f t="shared" si="6"/>
        <v>0.33</v>
      </c>
      <c r="Q108" s="38">
        <v>17.077115647101355</v>
      </c>
      <c r="R108" s="38">
        <v>51.748835294246526</v>
      </c>
    </row>
    <row r="109" spans="11:18" x14ac:dyDescent="0.3">
      <c r="K109" s="32" t="s">
        <v>23</v>
      </c>
      <c r="L109" s="32">
        <v>11</v>
      </c>
      <c r="M109" s="32" t="s">
        <v>8</v>
      </c>
      <c r="N109" s="38">
        <v>0.12</v>
      </c>
      <c r="O109" s="38">
        <v>0.25</v>
      </c>
      <c r="P109" s="38">
        <f t="shared" si="6"/>
        <v>0.37</v>
      </c>
      <c r="Q109" s="38">
        <v>16.377678237392043</v>
      </c>
      <c r="R109" s="38">
        <v>44.26399523619471</v>
      </c>
    </row>
    <row r="110" spans="11:18" x14ac:dyDescent="0.3">
      <c r="K110" s="32" t="s">
        <v>23</v>
      </c>
      <c r="L110" s="32">
        <v>11</v>
      </c>
      <c r="M110" s="32" t="s">
        <v>8</v>
      </c>
      <c r="N110" s="38">
        <v>0.11</v>
      </c>
      <c r="O110" s="38">
        <v>0.24</v>
      </c>
      <c r="P110" s="38">
        <f t="shared" si="6"/>
        <v>0.35</v>
      </c>
      <c r="Q110" s="38">
        <v>17.142951659615335</v>
      </c>
      <c r="R110" s="38">
        <v>48.979861884615246</v>
      </c>
    </row>
    <row r="111" spans="11:18" x14ac:dyDescent="0.3">
      <c r="K111" s="32" t="s">
        <v>23</v>
      </c>
      <c r="L111" s="32">
        <v>11</v>
      </c>
      <c r="M111" s="32" t="s">
        <v>8</v>
      </c>
      <c r="N111" s="38">
        <v>0.1</v>
      </c>
      <c r="O111" s="38">
        <v>0.22</v>
      </c>
      <c r="P111" s="38">
        <f t="shared" si="6"/>
        <v>0.32</v>
      </c>
      <c r="Q111" s="38">
        <v>17.003979463682757</v>
      </c>
      <c r="R111" s="38">
        <v>53.137435824008612</v>
      </c>
    </row>
    <row r="112" spans="11:18" x14ac:dyDescent="0.3">
      <c r="K112" s="32" t="s">
        <v>23</v>
      </c>
      <c r="L112" s="32">
        <v>11</v>
      </c>
      <c r="M112" s="32" t="s">
        <v>8</v>
      </c>
      <c r="N112" s="38">
        <v>7.0000000000000007E-2</v>
      </c>
      <c r="O112" s="38">
        <v>0.28999999999999998</v>
      </c>
      <c r="P112" s="38">
        <f t="shared" si="6"/>
        <v>0.36</v>
      </c>
      <c r="Q112" s="38">
        <v>11.470801221169731</v>
      </c>
      <c r="R112" s="38">
        <v>31.863336725471477</v>
      </c>
    </row>
    <row r="113" spans="11:18" x14ac:dyDescent="0.3">
      <c r="K113" s="32" t="s">
        <v>23</v>
      </c>
      <c r="L113" s="32">
        <v>11</v>
      </c>
      <c r="M113" s="32" t="s">
        <v>8</v>
      </c>
      <c r="N113" s="38">
        <v>0.12</v>
      </c>
      <c r="O113" s="38">
        <v>0.25</v>
      </c>
      <c r="P113" s="38">
        <f t="shared" si="6"/>
        <v>0.37</v>
      </c>
      <c r="Q113" s="38">
        <v>17.39769651121599</v>
      </c>
      <c r="R113" s="38">
        <v>47.020801381664839</v>
      </c>
    </row>
    <row r="114" spans="11:18" x14ac:dyDescent="0.3">
      <c r="K114" s="32" t="s">
        <v>23</v>
      </c>
      <c r="L114" s="32">
        <v>11</v>
      </c>
      <c r="M114" s="32" t="s">
        <v>8</v>
      </c>
      <c r="N114" s="38">
        <v>0.11</v>
      </c>
      <c r="O114" s="38">
        <v>0.21</v>
      </c>
      <c r="P114" s="38">
        <f t="shared" si="6"/>
        <v>0.32</v>
      </c>
      <c r="Q114" s="38">
        <v>19.38565952162023</v>
      </c>
      <c r="R114" s="38">
        <v>60.580186005063219</v>
      </c>
    </row>
    <row r="115" spans="11:18" x14ac:dyDescent="0.3">
      <c r="K115" s="32" t="s">
        <v>23</v>
      </c>
      <c r="L115" s="32">
        <v>11</v>
      </c>
      <c r="M115" s="32" t="s">
        <v>8</v>
      </c>
      <c r="N115" s="38">
        <v>0.11</v>
      </c>
      <c r="O115" s="38">
        <v>0.17</v>
      </c>
      <c r="P115" s="38">
        <f t="shared" si="6"/>
        <v>0.28000000000000003</v>
      </c>
      <c r="Q115" s="38">
        <v>18.457181331124207</v>
      </c>
      <c r="R115" s="38">
        <v>65.918504754015018</v>
      </c>
    </row>
    <row r="116" spans="11:18" x14ac:dyDescent="0.3">
      <c r="K116" s="32" t="s">
        <v>23</v>
      </c>
      <c r="L116" s="32">
        <v>11</v>
      </c>
      <c r="M116" s="32" t="s">
        <v>8</v>
      </c>
      <c r="N116" s="38">
        <v>0.11</v>
      </c>
      <c r="O116" s="38">
        <v>0.18</v>
      </c>
      <c r="P116" s="38">
        <f t="shared" si="6"/>
        <v>0.28999999999999998</v>
      </c>
      <c r="Q116" s="38">
        <v>19.022439161004613</v>
      </c>
      <c r="R116" s="38">
        <v>65.594617796567633</v>
      </c>
    </row>
    <row r="117" spans="11:18" x14ac:dyDescent="0.3">
      <c r="K117" s="32" t="s">
        <v>23</v>
      </c>
      <c r="L117" s="32">
        <v>11</v>
      </c>
      <c r="M117" s="32" t="s">
        <v>8</v>
      </c>
      <c r="N117" s="38">
        <v>0.11</v>
      </c>
      <c r="O117" s="38">
        <v>0.27</v>
      </c>
      <c r="P117" s="38">
        <f t="shared" si="6"/>
        <v>0.38</v>
      </c>
      <c r="Q117" s="38">
        <v>17.153745971523886</v>
      </c>
      <c r="R117" s="38">
        <v>45.141436767168123</v>
      </c>
    </row>
    <row r="118" spans="11:18" x14ac:dyDescent="0.3">
      <c r="K118" s="32" t="s">
        <v>23</v>
      </c>
      <c r="L118" s="32">
        <v>20</v>
      </c>
      <c r="M118" s="32" t="s">
        <v>8</v>
      </c>
      <c r="N118" s="38">
        <v>0.09</v>
      </c>
      <c r="O118" s="38">
        <v>0.24</v>
      </c>
      <c r="P118" s="38">
        <f t="shared" si="6"/>
        <v>0.32999999999999996</v>
      </c>
      <c r="Q118" s="38">
        <v>14.725942876315015</v>
      </c>
      <c r="R118" s="38">
        <v>44.624069322166719</v>
      </c>
    </row>
    <row r="119" spans="11:18" x14ac:dyDescent="0.3">
      <c r="K119" s="32" t="s">
        <v>23</v>
      </c>
      <c r="L119" s="32">
        <v>20</v>
      </c>
      <c r="M119" s="32" t="s">
        <v>8</v>
      </c>
      <c r="N119" s="38">
        <v>0.09</v>
      </c>
      <c r="O119" s="38">
        <v>0.28000000000000003</v>
      </c>
      <c r="P119" s="38">
        <f t="shared" si="6"/>
        <v>0.37</v>
      </c>
      <c r="Q119" s="38">
        <v>11.564883999999999</v>
      </c>
      <c r="R119" s="38">
        <v>31.256443243243243</v>
      </c>
    </row>
    <row r="120" spans="11:18" x14ac:dyDescent="0.3">
      <c r="K120" s="32" t="s">
        <v>23</v>
      </c>
      <c r="L120" s="32">
        <v>20</v>
      </c>
      <c r="M120" s="32" t="s">
        <v>8</v>
      </c>
      <c r="N120" s="38">
        <v>0.1</v>
      </c>
      <c r="O120" s="38">
        <v>0.16</v>
      </c>
      <c r="P120" s="38">
        <f t="shared" si="6"/>
        <v>0.26</v>
      </c>
      <c r="Q120" s="38">
        <v>16.517936899573414</v>
      </c>
      <c r="R120" s="38">
        <v>63.530526536820823</v>
      </c>
    </row>
    <row r="121" spans="11:18" x14ac:dyDescent="0.3">
      <c r="K121" s="32" t="s">
        <v>23</v>
      </c>
      <c r="L121" s="32">
        <v>20</v>
      </c>
      <c r="M121" s="32" t="s">
        <v>8</v>
      </c>
      <c r="N121" s="38">
        <v>0.09</v>
      </c>
      <c r="O121" s="38">
        <v>0.16</v>
      </c>
      <c r="P121" s="38">
        <f t="shared" si="6"/>
        <v>0.25</v>
      </c>
      <c r="Q121" s="38">
        <v>17.570300122390851</v>
      </c>
      <c r="R121" s="38">
        <v>70.281200489563403</v>
      </c>
    </row>
    <row r="122" spans="11:18" x14ac:dyDescent="0.3">
      <c r="K122" s="32" t="s">
        <v>23</v>
      </c>
      <c r="L122" s="32">
        <v>20</v>
      </c>
      <c r="M122" s="32" t="s">
        <v>8</v>
      </c>
      <c r="N122" s="38">
        <v>0.1</v>
      </c>
      <c r="O122" s="38">
        <v>0.24</v>
      </c>
      <c r="P122" s="38">
        <f t="shared" si="6"/>
        <v>0.33999999999999997</v>
      </c>
      <c r="Q122" s="38">
        <v>16.810580452847219</v>
      </c>
      <c r="R122" s="38">
        <v>49.442883684844766</v>
      </c>
    </row>
    <row r="123" spans="11:18" x14ac:dyDescent="0.3">
      <c r="K123" s="32" t="s">
        <v>23</v>
      </c>
      <c r="L123" s="32">
        <v>20</v>
      </c>
      <c r="M123" s="32" t="s">
        <v>8</v>
      </c>
      <c r="N123" s="38">
        <v>0.1</v>
      </c>
      <c r="O123" s="38">
        <v>0.19</v>
      </c>
      <c r="P123" s="38">
        <f t="shared" si="6"/>
        <v>0.29000000000000004</v>
      </c>
      <c r="Q123" s="38">
        <v>18.137423163067957</v>
      </c>
      <c r="R123" s="38">
        <v>62.542838493337776</v>
      </c>
    </row>
    <row r="124" spans="11:18" x14ac:dyDescent="0.3">
      <c r="K124" s="32" t="s">
        <v>23</v>
      </c>
      <c r="L124" s="32">
        <v>20</v>
      </c>
      <c r="M124" s="32" t="s">
        <v>8</v>
      </c>
      <c r="N124" s="38">
        <v>0.09</v>
      </c>
      <c r="O124" s="38">
        <v>0.21</v>
      </c>
      <c r="P124" s="38">
        <f t="shared" si="6"/>
        <v>0.3</v>
      </c>
      <c r="Q124" s="38">
        <v>16.367699000000002</v>
      </c>
      <c r="R124" s="38">
        <v>54.558996666666673</v>
      </c>
    </row>
    <row r="125" spans="11:18" x14ac:dyDescent="0.3">
      <c r="K125" s="32" t="s">
        <v>23</v>
      </c>
      <c r="L125" s="32">
        <v>20</v>
      </c>
      <c r="M125" s="32" t="s">
        <v>8</v>
      </c>
      <c r="N125" s="38">
        <v>0.09</v>
      </c>
      <c r="O125" s="38">
        <v>0.22</v>
      </c>
      <c r="P125" s="38">
        <f t="shared" si="6"/>
        <v>0.31</v>
      </c>
      <c r="Q125" s="38">
        <v>14.914501968743345</v>
      </c>
      <c r="R125" s="38">
        <v>48.111296673365629</v>
      </c>
    </row>
    <row r="126" spans="11:18" x14ac:dyDescent="0.3">
      <c r="K126" s="32" t="s">
        <v>23</v>
      </c>
      <c r="L126" s="32">
        <v>20</v>
      </c>
      <c r="M126" s="32" t="s">
        <v>8</v>
      </c>
      <c r="N126" s="38">
        <v>0.09</v>
      </c>
      <c r="O126" s="38">
        <v>0.23</v>
      </c>
      <c r="P126" s="38">
        <f t="shared" si="6"/>
        <v>0.32</v>
      </c>
      <c r="Q126" s="38">
        <v>15.672769491153115</v>
      </c>
      <c r="R126" s="38">
        <v>48.977404659853484</v>
      </c>
    </row>
    <row r="127" spans="11:18" x14ac:dyDescent="0.3">
      <c r="K127" s="32" t="s">
        <v>23</v>
      </c>
      <c r="L127" s="32">
        <v>20</v>
      </c>
      <c r="M127" s="32" t="s">
        <v>8</v>
      </c>
      <c r="N127" s="38">
        <v>0.09</v>
      </c>
      <c r="O127" s="38">
        <v>0.23</v>
      </c>
      <c r="P127" s="38">
        <f t="shared" si="6"/>
        <v>0.32</v>
      </c>
      <c r="Q127" s="38">
        <v>15.549522551513281</v>
      </c>
      <c r="R127" s="38">
        <v>48.592257973479001</v>
      </c>
    </row>
    <row r="128" spans="11:18" x14ac:dyDescent="0.3">
      <c r="K128" s="32" t="s">
        <v>23</v>
      </c>
      <c r="L128" s="32">
        <v>20</v>
      </c>
      <c r="M128" s="32" t="s">
        <v>8</v>
      </c>
      <c r="N128" s="38">
        <v>0.1</v>
      </c>
      <c r="O128" s="38">
        <v>0.2</v>
      </c>
      <c r="P128" s="38">
        <f t="shared" si="6"/>
        <v>0.30000000000000004</v>
      </c>
      <c r="Q128" s="38">
        <v>16.558430877126163</v>
      </c>
      <c r="R128" s="38">
        <v>55.194769590420535</v>
      </c>
    </row>
    <row r="129" spans="11:18" x14ac:dyDescent="0.3">
      <c r="K129" s="32" t="s">
        <v>23</v>
      </c>
      <c r="L129" s="32">
        <v>20</v>
      </c>
      <c r="M129" s="32" t="s">
        <v>8</v>
      </c>
      <c r="N129" s="38">
        <v>0.1</v>
      </c>
      <c r="O129" s="38">
        <v>0.18</v>
      </c>
      <c r="P129" s="38">
        <f t="shared" si="6"/>
        <v>0.28000000000000003</v>
      </c>
      <c r="Q129" s="38">
        <v>16.940774915544594</v>
      </c>
      <c r="R129" s="38">
        <v>60.5027675555164</v>
      </c>
    </row>
    <row r="130" spans="11:18" x14ac:dyDescent="0.3">
      <c r="K130" s="32" t="s">
        <v>19</v>
      </c>
      <c r="L130" s="32">
        <v>20</v>
      </c>
      <c r="M130" s="32" t="s">
        <v>9</v>
      </c>
      <c r="N130" s="38">
        <v>0.11</v>
      </c>
      <c r="O130" s="38">
        <v>0.21</v>
      </c>
      <c r="P130" s="38">
        <f t="shared" ref="P130:P161" si="7">N130+O130</f>
        <v>0.32</v>
      </c>
      <c r="Q130" s="38">
        <v>17.416938385330642</v>
      </c>
      <c r="R130" s="38">
        <v>54.427932454158253</v>
      </c>
    </row>
    <row r="131" spans="11:18" x14ac:dyDescent="0.3">
      <c r="K131" s="32" t="s">
        <v>21</v>
      </c>
      <c r="L131" s="32">
        <v>20</v>
      </c>
      <c r="M131" s="32" t="s">
        <v>9</v>
      </c>
      <c r="N131" s="38">
        <v>0.11</v>
      </c>
      <c r="O131" s="38">
        <v>0.22</v>
      </c>
      <c r="P131" s="38">
        <f t="shared" si="7"/>
        <v>0.33</v>
      </c>
      <c r="Q131" s="38">
        <v>14.16362838145967</v>
      </c>
      <c r="R131" s="38">
        <v>42.92008600442324</v>
      </c>
    </row>
    <row r="132" spans="11:18" x14ac:dyDescent="0.3">
      <c r="K132" s="30" t="s">
        <v>21</v>
      </c>
      <c r="L132" s="30">
        <v>20</v>
      </c>
      <c r="M132" s="30" t="s">
        <v>9</v>
      </c>
      <c r="N132" s="39">
        <v>0.1</v>
      </c>
      <c r="O132" s="39">
        <v>0.16</v>
      </c>
      <c r="P132" s="39">
        <f t="shared" si="7"/>
        <v>0.26</v>
      </c>
      <c r="Q132" s="39">
        <v>11.217041086642594</v>
      </c>
      <c r="R132" s="39">
        <v>43.142465717856126</v>
      </c>
    </row>
  </sheetData>
  <sortState ref="K2:R132">
    <sortCondition descending="1" ref="M2:M1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A.R. Pre-Injury Phase</vt:lpstr>
      <vt:lpstr>A.R. Post Injury Phase</vt:lpstr>
      <vt:lpstr>A.R. Pre-Injury Spatiotemporal</vt:lpstr>
      <vt:lpstr>A.R. Post-Injury Spatiotemporal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2023-11-03T02:22:16Z</dcterms:created>
  <dcterms:modified xsi:type="dcterms:W3CDTF">2023-11-03T06:42:56Z</dcterms:modified>
</cp:coreProperties>
</file>