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1 Fly building\赵建建\0 Proactive Interference\1 eLife\Source data-revised\"/>
    </mc:Choice>
  </mc:AlternateContent>
  <xr:revisionPtr revIDLastSave="0" documentId="13_ncr:1_{44C1F162-78F3-4EBC-B30F-33E4EC786002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3A" sheetId="1" r:id="rId1"/>
    <sheet name="3B" sheetId="3" r:id="rId2"/>
    <sheet name="3C" sheetId="4" r:id="rId3"/>
    <sheet name="3D" sheetId="5" r:id="rId4"/>
    <sheet name="3E" sheetId="6" r:id="rId5"/>
    <sheet name="3F" sheetId="7" r:id="rId6"/>
    <sheet name="3G" sheetId="9" r:id="rId7"/>
    <sheet name="3H" sheetId="10" r:id="rId8"/>
    <sheet name="3I" sheetId="11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" i="5" l="1"/>
  <c r="L3" i="5"/>
  <c r="M8" i="5"/>
  <c r="L8" i="5"/>
  <c r="L7" i="5"/>
  <c r="M7" i="5"/>
  <c r="M4" i="5"/>
  <c r="L4" i="5"/>
  <c r="M12" i="11" l="1"/>
  <c r="L12" i="11"/>
  <c r="M11" i="11"/>
  <c r="L11" i="11"/>
  <c r="M17" i="1"/>
  <c r="L17" i="1"/>
  <c r="M16" i="1"/>
  <c r="L16" i="1"/>
  <c r="M15" i="1"/>
  <c r="L15" i="1"/>
  <c r="M8" i="11"/>
  <c r="L8" i="11"/>
  <c r="M7" i="11"/>
  <c r="L7" i="11"/>
  <c r="M4" i="11"/>
  <c r="L4" i="11"/>
  <c r="M3" i="11"/>
  <c r="L3" i="11"/>
  <c r="M8" i="10"/>
  <c r="L8" i="10"/>
  <c r="M7" i="10"/>
  <c r="L7" i="10"/>
  <c r="M4" i="10"/>
  <c r="L4" i="10"/>
  <c r="M3" i="10"/>
  <c r="L3" i="10"/>
  <c r="L8" i="9"/>
  <c r="M8" i="9"/>
  <c r="M7" i="9"/>
  <c r="L7" i="9"/>
  <c r="M4" i="9"/>
  <c r="L4" i="9"/>
  <c r="M3" i="9"/>
  <c r="L3" i="9"/>
  <c r="M9" i="7"/>
  <c r="M10" i="7"/>
  <c r="L9" i="7"/>
  <c r="L10" i="7"/>
  <c r="M8" i="7"/>
  <c r="L8" i="7"/>
  <c r="M4" i="7"/>
  <c r="M5" i="7"/>
  <c r="L4" i="7"/>
  <c r="L5" i="7"/>
  <c r="M3" i="7"/>
  <c r="L3" i="7"/>
  <c r="M8" i="4"/>
  <c r="L8" i="4"/>
  <c r="M7" i="4"/>
  <c r="L7" i="4"/>
  <c r="M4" i="4"/>
  <c r="L4" i="4"/>
  <c r="M3" i="4"/>
  <c r="L3" i="4"/>
  <c r="L3" i="3" l="1"/>
  <c r="L9" i="3" l="1"/>
  <c r="M9" i="3"/>
  <c r="L10" i="3"/>
  <c r="M10" i="3"/>
  <c r="L4" i="3"/>
  <c r="M4" i="3"/>
  <c r="L5" i="3"/>
  <c r="M5" i="3"/>
  <c r="M3" i="3"/>
  <c r="M8" i="6"/>
  <c r="L8" i="6"/>
  <c r="M7" i="6"/>
  <c r="L7" i="6"/>
  <c r="M4" i="6"/>
  <c r="L4" i="6"/>
  <c r="M3" i="6"/>
  <c r="L3" i="6"/>
  <c r="M8" i="3"/>
  <c r="L8" i="3"/>
  <c r="M10" i="1"/>
  <c r="L10" i="1"/>
  <c r="M9" i="1"/>
  <c r="L9" i="1"/>
  <c r="M8" i="1"/>
  <c r="L8" i="1"/>
  <c r="M5" i="1"/>
  <c r="L5" i="1"/>
  <c r="M4" i="1"/>
  <c r="L4" i="1"/>
  <c r="M3" i="1"/>
  <c r="L3" i="1"/>
</calcChain>
</file>

<file path=xl/sharedStrings.xml><?xml version="1.0" encoding="utf-8"?>
<sst xmlns="http://schemas.openxmlformats.org/spreadsheetml/2006/main" count="116" uniqueCount="27">
  <si>
    <t>Mean</t>
    <phoneticPr fontId="1" type="noConversion"/>
  </si>
  <si>
    <t>SEM</t>
    <phoneticPr fontId="1" type="noConversion"/>
  </si>
  <si>
    <t>Pro-I +</t>
    <phoneticPr fontId="1" type="noConversion"/>
  </si>
  <si>
    <t>Pro-I -</t>
    <phoneticPr fontId="1" type="noConversion"/>
  </si>
  <si>
    <t>MB-GS/+</t>
  </si>
  <si>
    <t>MB-GS/UAS-csw-RNAi-1</t>
    <phoneticPr fontId="1" type="noConversion"/>
  </si>
  <si>
    <t>MB-GS/UAS-csw-RNAi-2</t>
    <phoneticPr fontId="1" type="noConversion"/>
  </si>
  <si>
    <t>RU486 -</t>
    <phoneticPr fontId="1" type="noConversion"/>
  </si>
  <si>
    <t>RU486 +</t>
    <phoneticPr fontId="1" type="noConversion"/>
  </si>
  <si>
    <t>MB-GS/UAS-csw</t>
    <phoneticPr fontId="1" type="noConversion"/>
  </si>
  <si>
    <t>Figure 3G</t>
    <phoneticPr fontId="1" type="noConversion"/>
  </si>
  <si>
    <t>Figure 3F</t>
    <phoneticPr fontId="1" type="noConversion"/>
  </si>
  <si>
    <t>Figure 3E</t>
    <phoneticPr fontId="1" type="noConversion"/>
  </si>
  <si>
    <t>Figure 3D</t>
    <phoneticPr fontId="1" type="noConversion"/>
  </si>
  <si>
    <t>Figure 3C</t>
    <phoneticPr fontId="1" type="noConversion"/>
  </si>
  <si>
    <t>Figure 3B</t>
    <phoneticPr fontId="1" type="noConversion"/>
  </si>
  <si>
    <t>Figure 3A</t>
    <phoneticPr fontId="1" type="noConversion"/>
  </si>
  <si>
    <t>Figure 3H</t>
    <phoneticPr fontId="1" type="noConversion"/>
  </si>
  <si>
    <r>
      <t>C739/+;Gal80</t>
    </r>
    <r>
      <rPr>
        <i/>
        <vertAlign val="superscript"/>
        <sz val="10"/>
        <rFont val="Arial"/>
        <family val="2"/>
      </rPr>
      <t>ts</t>
    </r>
    <r>
      <rPr>
        <i/>
        <sz val="10"/>
        <rFont val="Arial"/>
        <family val="2"/>
      </rPr>
      <t>/+</t>
    </r>
    <phoneticPr fontId="1" type="noConversion"/>
  </si>
  <si>
    <t>Figure 3I</t>
    <phoneticPr fontId="1" type="noConversion"/>
  </si>
  <si>
    <r>
      <t>Gal80</t>
    </r>
    <r>
      <rPr>
        <i/>
        <vertAlign val="superscript"/>
        <sz val="10"/>
        <rFont val="Arial"/>
        <family val="2"/>
      </rPr>
      <t>ts</t>
    </r>
    <r>
      <rPr>
        <i/>
        <sz val="10"/>
        <rFont val="Arial"/>
        <family val="2"/>
      </rPr>
      <t>/+;5-HT1B/+</t>
    </r>
  </si>
  <si>
    <r>
      <t>Gal80</t>
    </r>
    <r>
      <rPr>
        <i/>
        <vertAlign val="superscript"/>
        <sz val="10"/>
        <rFont val="Arial"/>
        <family val="2"/>
      </rPr>
      <t>ts</t>
    </r>
    <r>
      <rPr>
        <i/>
        <sz val="10"/>
        <rFont val="Arial"/>
        <family val="2"/>
      </rPr>
      <t>/+;5-HT1B/</t>
    </r>
    <r>
      <rPr>
        <sz val="10"/>
        <rFont val="Arial"/>
        <family val="2"/>
      </rPr>
      <t>UAS-</t>
    </r>
    <r>
      <rPr>
        <i/>
        <sz val="10"/>
        <rFont val="Arial"/>
        <family val="2"/>
      </rPr>
      <t>csw-RNAi-1</t>
    </r>
  </si>
  <si>
    <r>
      <t>C739/+;Gal80</t>
    </r>
    <r>
      <rPr>
        <i/>
        <vertAlign val="superscript"/>
        <sz val="10"/>
        <rFont val="Arial"/>
        <family val="2"/>
      </rPr>
      <t>ts</t>
    </r>
    <r>
      <rPr>
        <i/>
        <sz val="10"/>
        <rFont val="Arial"/>
        <family val="2"/>
      </rPr>
      <t>/UAS-csw</t>
    </r>
    <phoneticPr fontId="1" type="noConversion"/>
  </si>
  <si>
    <r>
      <t>C739/+;Gal80</t>
    </r>
    <r>
      <rPr>
        <i/>
        <vertAlign val="superscript"/>
        <sz val="10"/>
        <rFont val="Arial"/>
        <family val="2"/>
      </rPr>
      <t>ts</t>
    </r>
    <r>
      <rPr>
        <i/>
        <sz val="10"/>
        <rFont val="Arial"/>
        <family val="2"/>
      </rPr>
      <t>/UAS-csw</t>
    </r>
    <phoneticPr fontId="1" type="noConversion"/>
  </si>
  <si>
    <r>
      <t>Gal80</t>
    </r>
    <r>
      <rPr>
        <i/>
        <vertAlign val="superscript"/>
        <sz val="10"/>
        <rFont val="Arial"/>
        <family val="2"/>
      </rPr>
      <t>ts</t>
    </r>
    <r>
      <rPr>
        <i/>
        <sz val="10"/>
        <rFont val="Arial"/>
        <family val="2"/>
      </rPr>
      <t>/+;5-HT1B/</t>
    </r>
    <r>
      <rPr>
        <sz val="10"/>
        <rFont val="Arial"/>
        <family val="2"/>
      </rPr>
      <t>UAS-</t>
    </r>
    <r>
      <rPr>
        <i/>
        <sz val="10"/>
        <rFont val="Arial"/>
        <family val="2"/>
      </rPr>
      <t>csw</t>
    </r>
    <phoneticPr fontId="1" type="noConversion"/>
  </si>
  <si>
    <r>
      <t>Gal80</t>
    </r>
    <r>
      <rPr>
        <i/>
        <vertAlign val="superscript"/>
        <sz val="10"/>
        <rFont val="Arial"/>
        <family val="2"/>
      </rPr>
      <t>ts</t>
    </r>
    <r>
      <rPr>
        <i/>
        <sz val="10"/>
        <rFont val="Arial"/>
        <family val="2"/>
      </rPr>
      <t>/+;5-HT1B/</t>
    </r>
    <r>
      <rPr>
        <sz val="10"/>
        <rFont val="Arial"/>
        <family val="2"/>
      </rPr>
      <t>UAS-</t>
    </r>
    <r>
      <rPr>
        <i/>
        <sz val="10"/>
        <rFont val="Arial"/>
        <family val="2"/>
      </rPr>
      <t>csw</t>
    </r>
    <phoneticPr fontId="1" type="noConversion"/>
  </si>
  <si>
    <t>Pro-I +/Pro-I - (%)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</si>
</sst>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1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Arial"/>
      <family val="2"/>
    </font>
    <font>
      <b/>
      <sz val="11"/>
      <color theme="1"/>
      <name val="等线"/>
      <family val="3"/>
      <charset val="134"/>
      <scheme val="minor"/>
    </font>
    <font>
      <i/>
      <sz val="11"/>
      <color theme="1"/>
      <name val="等线"/>
      <family val="3"/>
      <charset val="134"/>
      <scheme val="minor"/>
    </font>
    <font>
      <i/>
      <sz val="10"/>
      <name val="Arial"/>
      <family val="2"/>
    </font>
    <font>
      <sz val="11"/>
      <name val="等线"/>
      <family val="2"/>
      <scheme val="minor"/>
    </font>
    <font>
      <b/>
      <i/>
      <sz val="10"/>
      <name val="Arial"/>
      <family val="2"/>
    </font>
    <font>
      <b/>
      <sz val="11"/>
      <name val="等线"/>
      <family val="3"/>
      <charset val="134"/>
      <scheme val="minor"/>
    </font>
    <font>
      <i/>
      <vertAlign val="superscript"/>
      <sz val="10"/>
      <name val="Arial"/>
      <family val="2"/>
    </font>
    <font>
      <b/>
      <sz val="12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76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176" fontId="2" fillId="0" borderId="0" xfId="0" applyNumberFormat="1" applyFont="1"/>
    <xf numFmtId="0" fontId="7" fillId="0" borderId="0" xfId="0" applyFont="1" applyAlignment="1">
      <alignment horizontal="center"/>
    </xf>
    <xf numFmtId="0" fontId="2" fillId="0" borderId="0" xfId="0" applyFont="1" applyFill="1"/>
    <xf numFmtId="0" fontId="6" fillId="0" borderId="0" xfId="0" applyFont="1" applyFill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76" fontId="6" fillId="0" borderId="0" xfId="0" applyNumberFormat="1" applyFont="1" applyAlignment="1">
      <alignment horizontal="center"/>
    </xf>
    <xf numFmtId="0" fontId="0" fillId="0" borderId="0" xfId="0" applyFont="1"/>
    <xf numFmtId="176" fontId="10" fillId="0" borderId="0" xfId="0" applyNumberFormat="1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"/>
  <sheetViews>
    <sheetView workbookViewId="0">
      <selection activeCell="E30" sqref="E30"/>
    </sheetView>
  </sheetViews>
  <sheetFormatPr defaultColWidth="9" defaultRowHeight="14.25" x14ac:dyDescent="0.2"/>
  <cols>
    <col min="1" max="1" width="27.5" style="1" customWidth="1"/>
    <col min="2" max="16384" width="9" style="1"/>
  </cols>
  <sheetData>
    <row r="1" spans="1:13" x14ac:dyDescent="0.2">
      <c r="A1" s="4" t="s">
        <v>16</v>
      </c>
      <c r="B1"/>
      <c r="C1"/>
      <c r="D1"/>
      <c r="E1"/>
      <c r="F1"/>
      <c r="G1"/>
      <c r="H1"/>
      <c r="I1"/>
      <c r="J1"/>
      <c r="K1"/>
      <c r="L1"/>
      <c r="M1"/>
    </row>
    <row r="2" spans="1:13" x14ac:dyDescent="0.2">
      <c r="A2" s="4" t="s">
        <v>3</v>
      </c>
      <c r="B2"/>
      <c r="C2"/>
      <c r="D2"/>
      <c r="E2"/>
      <c r="F2"/>
      <c r="G2"/>
      <c r="H2"/>
      <c r="I2"/>
      <c r="J2"/>
      <c r="K2"/>
      <c r="L2" s="5" t="s">
        <v>0</v>
      </c>
      <c r="M2" s="5" t="s">
        <v>1</v>
      </c>
    </row>
    <row r="3" spans="1:13" x14ac:dyDescent="0.2">
      <c r="A3" s="7" t="s">
        <v>4</v>
      </c>
      <c r="B3" s="2">
        <v>53.3</v>
      </c>
      <c r="C3" s="2">
        <v>53.76</v>
      </c>
      <c r="D3" s="2">
        <v>56.69</v>
      </c>
      <c r="E3" s="2">
        <v>59.5</v>
      </c>
      <c r="F3" s="2">
        <v>55.03</v>
      </c>
      <c r="G3" s="2">
        <v>66.489999999999995</v>
      </c>
      <c r="H3" s="2">
        <v>65.31</v>
      </c>
      <c r="I3" s="2">
        <v>66.760000000000005</v>
      </c>
      <c r="J3"/>
      <c r="K3"/>
      <c r="L3" s="3">
        <f>AVERAGE(B3:I3)</f>
        <v>59.604999999999997</v>
      </c>
      <c r="M3" s="3">
        <f>_xlfn.STDEV.S(B3:I3)/SQRT(COUNT(B3:I3))</f>
        <v>2.0463390656068148</v>
      </c>
    </row>
    <row r="4" spans="1:13" x14ac:dyDescent="0.2">
      <c r="A4" s="7" t="s">
        <v>5</v>
      </c>
      <c r="B4" s="2">
        <v>51.91</v>
      </c>
      <c r="C4" s="2">
        <v>54.16</v>
      </c>
      <c r="D4" s="2">
        <v>60.1</v>
      </c>
      <c r="E4" s="2">
        <v>53.29</v>
      </c>
      <c r="F4" s="2">
        <v>64.61</v>
      </c>
      <c r="G4" s="2">
        <v>62.43</v>
      </c>
      <c r="H4" s="2">
        <v>58.26</v>
      </c>
      <c r="I4" s="2">
        <v>62.47</v>
      </c>
      <c r="J4"/>
      <c r="K4"/>
      <c r="L4" s="3">
        <f t="shared" ref="L4:L10" si="0">AVERAGE(B4:I4)</f>
        <v>58.403750000000002</v>
      </c>
      <c r="M4" s="3">
        <f t="shared" ref="M4:M10" si="1">_xlfn.STDEV.S(B4:I4)/SQRT(COUNT(B4:I4))</f>
        <v>1.6928905304875113</v>
      </c>
    </row>
    <row r="5" spans="1:13" x14ac:dyDescent="0.2">
      <c r="A5" s="7" t="s">
        <v>6</v>
      </c>
      <c r="B5" s="2">
        <v>56.83</v>
      </c>
      <c r="C5" s="2">
        <v>63.82</v>
      </c>
      <c r="D5" s="2">
        <v>59.85</v>
      </c>
      <c r="E5" s="2">
        <v>60.98</v>
      </c>
      <c r="F5" s="2">
        <v>58.14</v>
      </c>
      <c r="G5" s="2">
        <v>63.44</v>
      </c>
      <c r="H5" s="2">
        <v>59.2</v>
      </c>
      <c r="I5" s="2">
        <v>51.46</v>
      </c>
      <c r="J5"/>
      <c r="K5"/>
      <c r="L5" s="3">
        <f t="shared" si="0"/>
        <v>59.214999999999996</v>
      </c>
      <c r="M5" s="3">
        <f t="shared" si="1"/>
        <v>1.3987188015159748</v>
      </c>
    </row>
    <row r="6" spans="1:13" x14ac:dyDescent="0.2">
      <c r="A6"/>
      <c r="B6" s="8"/>
      <c r="C6" s="8"/>
      <c r="D6" s="8"/>
      <c r="E6" s="8"/>
      <c r="F6" s="8"/>
      <c r="G6" s="8"/>
      <c r="H6" s="8"/>
      <c r="I6" s="8"/>
      <c r="J6"/>
      <c r="K6"/>
      <c r="L6" s="3"/>
      <c r="M6" s="3"/>
    </row>
    <row r="7" spans="1:13" x14ac:dyDescent="0.2">
      <c r="A7" s="4" t="s">
        <v>2</v>
      </c>
      <c r="B7" s="8"/>
      <c r="C7" s="8"/>
      <c r="D7" s="8"/>
      <c r="E7" s="8"/>
      <c r="F7" s="8"/>
      <c r="G7" s="8"/>
      <c r="H7" s="8"/>
      <c r="I7" s="8"/>
      <c r="J7"/>
      <c r="K7"/>
      <c r="L7" s="5" t="s">
        <v>0</v>
      </c>
      <c r="M7" s="5" t="s">
        <v>1</v>
      </c>
    </row>
    <row r="8" spans="1:13" x14ac:dyDescent="0.2">
      <c r="A8" s="7" t="s">
        <v>4</v>
      </c>
      <c r="B8" s="2">
        <v>41.28</v>
      </c>
      <c r="C8" s="2">
        <v>35.369999999999997</v>
      </c>
      <c r="D8" s="2">
        <v>43.77</v>
      </c>
      <c r="E8" s="2">
        <v>43.79</v>
      </c>
      <c r="F8" s="2">
        <v>31.71</v>
      </c>
      <c r="G8" s="2">
        <v>40.35</v>
      </c>
      <c r="H8" s="2">
        <v>37.69</v>
      </c>
      <c r="I8" s="2">
        <v>45.47</v>
      </c>
      <c r="J8"/>
      <c r="K8"/>
      <c r="L8" s="3">
        <f t="shared" si="0"/>
        <v>39.928750000000008</v>
      </c>
      <c r="M8" s="3">
        <f t="shared" si="1"/>
        <v>1.6675221539543119</v>
      </c>
    </row>
    <row r="9" spans="1:13" x14ac:dyDescent="0.2">
      <c r="A9" s="7" t="s">
        <v>5</v>
      </c>
      <c r="B9" s="2">
        <v>16.38</v>
      </c>
      <c r="C9" s="2">
        <v>30.18</v>
      </c>
      <c r="D9" s="2">
        <v>26.26</v>
      </c>
      <c r="E9" s="2">
        <v>21.52</v>
      </c>
      <c r="F9" s="2">
        <v>27.41</v>
      </c>
      <c r="G9" s="2">
        <v>20.84</v>
      </c>
      <c r="H9" s="2">
        <v>23.07</v>
      </c>
      <c r="I9" s="2">
        <v>35.979999999999997</v>
      </c>
      <c r="J9"/>
      <c r="K9"/>
      <c r="L9" s="3">
        <f t="shared" si="0"/>
        <v>25.204999999999998</v>
      </c>
      <c r="M9" s="3">
        <f t="shared" si="1"/>
        <v>2.1625778268406575</v>
      </c>
    </row>
    <row r="10" spans="1:13" x14ac:dyDescent="0.2">
      <c r="A10" s="7" t="s">
        <v>6</v>
      </c>
      <c r="B10" s="2">
        <v>27.22</v>
      </c>
      <c r="C10" s="2">
        <v>25.27</v>
      </c>
      <c r="D10" s="2">
        <v>32.51</v>
      </c>
      <c r="E10" s="2">
        <v>22.65</v>
      </c>
      <c r="F10" s="2">
        <v>40.54</v>
      </c>
      <c r="G10" s="2">
        <v>20.85</v>
      </c>
      <c r="H10" s="2">
        <v>30.37</v>
      </c>
      <c r="I10" s="2">
        <v>43.18</v>
      </c>
      <c r="J10"/>
      <c r="K10"/>
      <c r="L10" s="3">
        <f t="shared" si="0"/>
        <v>30.32375</v>
      </c>
      <c r="M10" s="3">
        <f t="shared" si="1"/>
        <v>2.8605968018055212</v>
      </c>
    </row>
    <row r="14" spans="1:13" x14ac:dyDescent="0.2">
      <c r="A14" s="4" t="s">
        <v>26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 t="s">
        <v>0</v>
      </c>
      <c r="M14" s="5" t="s">
        <v>1</v>
      </c>
    </row>
    <row r="15" spans="1:13" x14ac:dyDescent="0.2">
      <c r="A15" s="7" t="s">
        <v>4</v>
      </c>
      <c r="B15" s="9">
        <v>59.49343339587243</v>
      </c>
      <c r="C15" s="9">
        <v>65.792410714285708</v>
      </c>
      <c r="D15" s="9">
        <v>68.489914592040705</v>
      </c>
      <c r="E15" s="9">
        <v>71.176574351737514</v>
      </c>
      <c r="F15" s="9">
        <v>69.378151260504211</v>
      </c>
      <c r="G15" s="9">
        <v>67.01883325677538</v>
      </c>
      <c r="H15" s="9">
        <v>65.859527748533623</v>
      </c>
      <c r="I15" s="9">
        <v>68.109646494907125</v>
      </c>
      <c r="J15" s="5"/>
      <c r="K15" s="5"/>
      <c r="L15" s="3">
        <f>AVERAGE(B15:I15)</f>
        <v>66.914811476832085</v>
      </c>
      <c r="M15" s="3">
        <f>_xlfn.STDEV.S(B15:I15)/SQRT(COUNT(B15:I15))</f>
        <v>1.2363564456984761</v>
      </c>
    </row>
    <row r="16" spans="1:13" x14ac:dyDescent="0.2">
      <c r="A16" s="7" t="s">
        <v>5</v>
      </c>
      <c r="B16" s="9">
        <v>31.55461</v>
      </c>
      <c r="C16" s="9">
        <v>39.106769999999997</v>
      </c>
      <c r="D16" s="9">
        <v>39.734119999999997</v>
      </c>
      <c r="E16" s="9">
        <v>39.598350000000003</v>
      </c>
      <c r="F16" s="9">
        <v>43.693840000000002</v>
      </c>
      <c r="G16" s="9">
        <v>43.905169999999998</v>
      </c>
      <c r="H16" s="9">
        <v>48.311190000000003</v>
      </c>
      <c r="I16" s="9">
        <v>55.68797</v>
      </c>
      <c r="J16" s="5"/>
      <c r="K16" s="5"/>
      <c r="L16" s="3">
        <f t="shared" ref="L16:L17" si="2">AVERAGE(B16:I16)</f>
        <v>42.699002499999999</v>
      </c>
      <c r="M16" s="3">
        <f t="shared" ref="M16:M17" si="3">_xlfn.STDEV.S(B16:I16)/SQRT(COUNT(B16:I16))</f>
        <v>2.5289772764659775</v>
      </c>
    </row>
    <row r="17" spans="1:13" x14ac:dyDescent="0.2">
      <c r="A17" s="7" t="s">
        <v>6</v>
      </c>
      <c r="B17" s="9">
        <v>40.516910000000003</v>
      </c>
      <c r="C17" s="9">
        <v>39.855710000000002</v>
      </c>
      <c r="D17" s="9">
        <v>43.46405</v>
      </c>
      <c r="E17" s="9">
        <v>45.979730000000004</v>
      </c>
      <c r="F17" s="9">
        <v>50.74353</v>
      </c>
      <c r="G17" s="9">
        <v>53.312559999999998</v>
      </c>
      <c r="H17" s="9">
        <v>63.902900000000002</v>
      </c>
      <c r="I17" s="9">
        <v>67.659040000000005</v>
      </c>
      <c r="J17" s="5"/>
      <c r="K17" s="5"/>
      <c r="L17" s="3">
        <f t="shared" si="2"/>
        <v>50.679303750000003</v>
      </c>
      <c r="M17" s="3">
        <f t="shared" si="3"/>
        <v>3.6952754896711046</v>
      </c>
    </row>
    <row r="18" spans="1:13" x14ac:dyDescent="0.2">
      <c r="C18" s="2"/>
      <c r="D18" s="2"/>
      <c r="E18" s="2"/>
      <c r="F18" s="2"/>
      <c r="G18" s="2"/>
      <c r="H18" s="2"/>
    </row>
    <row r="19" spans="1:13" x14ac:dyDescent="0.2">
      <c r="C19" s="2"/>
      <c r="D19" s="2"/>
      <c r="E19" s="2"/>
      <c r="F19" s="2"/>
      <c r="G19" s="2"/>
      <c r="H19" s="2"/>
    </row>
    <row r="20" spans="1:13" x14ac:dyDescent="0.2">
      <c r="C20" s="2"/>
      <c r="D20" s="2"/>
      <c r="E20" s="2"/>
      <c r="F20" s="2"/>
      <c r="G20" s="2"/>
      <c r="H20" s="2"/>
    </row>
    <row r="21" spans="1:13" x14ac:dyDescent="0.2">
      <c r="C21" s="2"/>
      <c r="D21" s="2"/>
      <c r="E21" s="2"/>
      <c r="F21" s="2"/>
      <c r="G21" s="2"/>
      <c r="H21" s="2"/>
    </row>
    <row r="22" spans="1:13" x14ac:dyDescent="0.2">
      <c r="C22" s="2"/>
      <c r="D22" s="2"/>
      <c r="E22" s="2"/>
      <c r="F22" s="2"/>
      <c r="G22" s="2"/>
      <c r="H22" s="2"/>
    </row>
    <row r="23" spans="1:13" x14ac:dyDescent="0.2">
      <c r="C23" s="2"/>
      <c r="D23" s="2"/>
      <c r="E23" s="2"/>
      <c r="F23" s="2"/>
      <c r="G23" s="2"/>
      <c r="H23" s="2"/>
    </row>
    <row r="24" spans="1:13" x14ac:dyDescent="0.2">
      <c r="C24" s="2"/>
      <c r="D24" s="2"/>
      <c r="E24" s="2"/>
      <c r="F24" s="2"/>
      <c r="G24" s="2"/>
      <c r="H24" s="2"/>
    </row>
    <row r="25" spans="1:13" x14ac:dyDescent="0.2">
      <c r="C25" s="2"/>
      <c r="D25" s="2"/>
      <c r="E25" s="2"/>
      <c r="F25" s="2"/>
      <c r="G25" s="2"/>
      <c r="H25" s="2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26"/>
  <sheetViews>
    <sheetView workbookViewId="0">
      <selection activeCell="M16" sqref="M16"/>
    </sheetView>
  </sheetViews>
  <sheetFormatPr defaultRowHeight="14.25" x14ac:dyDescent="0.2"/>
  <cols>
    <col min="1" max="1" width="23.375" customWidth="1"/>
  </cols>
  <sheetData>
    <row r="1" spans="1:13" x14ac:dyDescent="0.2">
      <c r="A1" s="4" t="s">
        <v>15</v>
      </c>
    </row>
    <row r="2" spans="1:13" x14ac:dyDescent="0.2">
      <c r="A2" s="4" t="s">
        <v>7</v>
      </c>
      <c r="L2" s="5" t="s">
        <v>0</v>
      </c>
      <c r="M2" s="5" t="s">
        <v>1</v>
      </c>
    </row>
    <row r="3" spans="1:13" x14ac:dyDescent="0.2">
      <c r="A3" s="7" t="s">
        <v>4</v>
      </c>
      <c r="B3" s="11">
        <v>49.85</v>
      </c>
      <c r="C3" s="2">
        <v>43.22</v>
      </c>
      <c r="D3" s="11">
        <v>44.19</v>
      </c>
      <c r="E3" s="11">
        <v>44.35</v>
      </c>
      <c r="F3" s="11">
        <v>50.53</v>
      </c>
      <c r="G3" s="11">
        <v>50.68</v>
      </c>
      <c r="H3" s="11">
        <v>45.9</v>
      </c>
      <c r="I3" s="11">
        <v>44.74</v>
      </c>
      <c r="L3" s="3">
        <f>AVERAGE(B3:I3)</f>
        <v>46.682499999999997</v>
      </c>
      <c r="M3" s="3">
        <f>_xlfn.STDEV.S(B3:I3)/SQRT(COUNT(B3:I3))</f>
        <v>1.1087633877433003</v>
      </c>
    </row>
    <row r="4" spans="1:13" x14ac:dyDescent="0.2">
      <c r="A4" s="7" t="s">
        <v>5</v>
      </c>
      <c r="B4" s="11">
        <v>43.03</v>
      </c>
      <c r="C4" s="11">
        <v>50.56</v>
      </c>
      <c r="D4" s="11">
        <v>42.02</v>
      </c>
      <c r="E4" s="11">
        <v>47.96</v>
      </c>
      <c r="F4" s="11">
        <v>48.75</v>
      </c>
      <c r="G4" s="11">
        <v>41.61</v>
      </c>
      <c r="H4" s="11">
        <v>47.18</v>
      </c>
      <c r="I4" s="11">
        <v>51.6</v>
      </c>
      <c r="L4" s="3">
        <f t="shared" ref="L4:L5" si="0">AVERAGE(B4:I4)</f>
        <v>46.588750000000005</v>
      </c>
      <c r="M4" s="3">
        <f t="shared" ref="M4:M5" si="1">_xlfn.STDEV.S(B4:I4)/SQRT(COUNT(B4:I4))</f>
        <v>1.3765282902754201</v>
      </c>
    </row>
    <row r="5" spans="1:13" x14ac:dyDescent="0.2">
      <c r="A5" s="7" t="s">
        <v>6</v>
      </c>
      <c r="B5" s="11">
        <v>55.79</v>
      </c>
      <c r="C5" s="11">
        <v>35.9</v>
      </c>
      <c r="D5" s="11">
        <v>34.85</v>
      </c>
      <c r="E5" s="11">
        <v>49.37</v>
      </c>
      <c r="F5" s="11">
        <v>40.96</v>
      </c>
      <c r="G5" s="11">
        <v>45.01</v>
      </c>
      <c r="H5" s="11">
        <v>44.97</v>
      </c>
      <c r="I5" s="11">
        <v>37.9</v>
      </c>
      <c r="L5" s="3">
        <f t="shared" si="0"/>
        <v>43.09375</v>
      </c>
      <c r="M5" s="3">
        <f t="shared" si="1"/>
        <v>2.5319945113204958</v>
      </c>
    </row>
    <row r="6" spans="1:13" x14ac:dyDescent="0.2">
      <c r="B6" s="12"/>
      <c r="C6" s="12"/>
      <c r="D6" s="12"/>
      <c r="E6" s="12"/>
      <c r="F6" s="12"/>
      <c r="G6" s="12"/>
      <c r="H6" s="12"/>
      <c r="I6" s="12"/>
      <c r="L6" s="3"/>
      <c r="M6" s="3"/>
    </row>
    <row r="7" spans="1:13" x14ac:dyDescent="0.2">
      <c r="A7" s="4" t="s">
        <v>8</v>
      </c>
      <c r="B7" s="12"/>
      <c r="C7" s="12"/>
      <c r="D7" s="12"/>
      <c r="E7" s="12"/>
      <c r="F7" s="12"/>
      <c r="G7" s="12"/>
      <c r="H7" s="12"/>
      <c r="I7" s="12"/>
      <c r="L7" s="5" t="s">
        <v>0</v>
      </c>
      <c r="M7" s="5" t="s">
        <v>1</v>
      </c>
    </row>
    <row r="8" spans="1:13" x14ac:dyDescent="0.2">
      <c r="A8" s="7" t="s">
        <v>4</v>
      </c>
      <c r="B8" s="11">
        <v>43.64</v>
      </c>
      <c r="C8" s="11">
        <v>43.31</v>
      </c>
      <c r="D8" s="11">
        <v>45.09</v>
      </c>
      <c r="E8" s="11">
        <v>55.63</v>
      </c>
      <c r="F8" s="11">
        <v>32.26</v>
      </c>
      <c r="G8" s="11">
        <v>43.74</v>
      </c>
      <c r="H8" s="11">
        <v>45</v>
      </c>
      <c r="I8" s="11">
        <v>38.97</v>
      </c>
      <c r="L8" s="3">
        <f t="shared" ref="L8" si="2">AVERAGE(B8:I8)</f>
        <v>43.454999999999998</v>
      </c>
      <c r="M8" s="3">
        <f t="shared" ref="M8" si="3">_xlfn.STDEV.S(B8:I8)/SQRT(COUNT(B8:I8))</f>
        <v>2.310189386175955</v>
      </c>
    </row>
    <row r="9" spans="1:13" x14ac:dyDescent="0.2">
      <c r="A9" s="7" t="s">
        <v>5</v>
      </c>
      <c r="B9" s="11">
        <v>31.04</v>
      </c>
      <c r="C9" s="11">
        <v>40.94</v>
      </c>
      <c r="D9" s="11">
        <v>14.65</v>
      </c>
      <c r="E9" s="11">
        <v>30.11</v>
      </c>
      <c r="F9" s="11">
        <v>31.39</v>
      </c>
      <c r="G9" s="11">
        <v>36.700000000000003</v>
      </c>
      <c r="H9" s="11">
        <v>34.46</v>
      </c>
      <c r="I9" s="11">
        <v>27.96</v>
      </c>
      <c r="L9" s="3">
        <f t="shared" ref="L9:L10" si="4">AVERAGE(B9:I9)</f>
        <v>30.90625</v>
      </c>
      <c r="M9" s="3">
        <f t="shared" ref="M9:M10" si="5">_xlfn.STDEV.S(B9:I9)/SQRT(COUNT(B9:I9))</f>
        <v>2.7409096101607262</v>
      </c>
    </row>
    <row r="10" spans="1:13" x14ac:dyDescent="0.2">
      <c r="A10" s="7" t="s">
        <v>6</v>
      </c>
      <c r="B10" s="11">
        <v>19.59</v>
      </c>
      <c r="C10" s="11">
        <v>26.6</v>
      </c>
      <c r="D10" s="11">
        <v>19.05</v>
      </c>
      <c r="E10" s="11">
        <v>25</v>
      </c>
      <c r="F10" s="11">
        <v>23.45</v>
      </c>
      <c r="G10" s="11">
        <v>40.81</v>
      </c>
      <c r="H10" s="11">
        <v>24.88</v>
      </c>
      <c r="I10" s="11">
        <v>30.93</v>
      </c>
      <c r="L10" s="3">
        <f t="shared" si="4"/>
        <v>26.28875</v>
      </c>
      <c r="M10" s="3">
        <f t="shared" si="5"/>
        <v>2.4693893385525794</v>
      </c>
    </row>
    <row r="11" spans="1:13" x14ac:dyDescent="0.2">
      <c r="A11" s="1"/>
      <c r="B11" s="2"/>
      <c r="C11" s="2"/>
      <c r="D11" s="2"/>
      <c r="E11" s="2"/>
      <c r="F11" s="2"/>
      <c r="G11" s="2"/>
      <c r="H11" s="2"/>
      <c r="I11" s="2"/>
      <c r="K11" s="1"/>
      <c r="L11" s="3"/>
      <c r="M11" s="3"/>
    </row>
    <row r="12" spans="1:13" x14ac:dyDescent="0.2">
      <c r="A12" s="1"/>
      <c r="B12" s="2"/>
      <c r="C12" s="2"/>
      <c r="D12" s="2"/>
      <c r="E12" s="2"/>
      <c r="F12" s="2"/>
      <c r="G12" s="2"/>
      <c r="H12" s="2"/>
      <c r="I12" s="2"/>
      <c r="K12" s="1"/>
      <c r="L12" s="3"/>
      <c r="M12" s="3"/>
    </row>
    <row r="18" spans="6:24" x14ac:dyDescent="0.2">
      <c r="P18" s="2"/>
      <c r="Q18" s="2"/>
      <c r="R18" s="2"/>
      <c r="S18" s="2"/>
      <c r="T18" s="2"/>
      <c r="U18" s="2"/>
      <c r="V18" s="2"/>
      <c r="W18" s="2"/>
      <c r="X18" s="2"/>
    </row>
    <row r="19" spans="6:24" x14ac:dyDescent="0.2">
      <c r="P19" s="2"/>
      <c r="Q19" s="2"/>
      <c r="R19" s="2"/>
      <c r="S19" s="2"/>
      <c r="T19" s="2"/>
      <c r="U19" s="2"/>
      <c r="V19" s="2"/>
      <c r="W19" s="2"/>
      <c r="X19" s="2"/>
    </row>
    <row r="20" spans="6:24" x14ac:dyDescent="0.2">
      <c r="P20" s="2"/>
      <c r="Q20" s="2"/>
      <c r="R20" s="2"/>
      <c r="S20" s="2"/>
      <c r="T20" s="2"/>
      <c r="U20" s="2"/>
      <c r="V20" s="2"/>
      <c r="W20" s="2"/>
      <c r="X20" s="2"/>
    </row>
    <row r="21" spans="6:24" x14ac:dyDescent="0.2">
      <c r="P21" s="2"/>
      <c r="Q21" s="2"/>
      <c r="R21" s="2"/>
      <c r="S21" s="2"/>
      <c r="T21" s="2"/>
      <c r="U21" s="2"/>
      <c r="V21" s="2"/>
      <c r="W21" s="2"/>
      <c r="X21" s="2"/>
    </row>
    <row r="23" spans="6:24" x14ac:dyDescent="0.2">
      <c r="F23" s="2"/>
      <c r="G23" s="2"/>
      <c r="H23" s="2"/>
      <c r="I23" s="2"/>
      <c r="J23" s="2"/>
      <c r="K23" s="2"/>
      <c r="L23" s="2"/>
      <c r="M23" s="2"/>
      <c r="N23" s="2"/>
    </row>
    <row r="24" spans="6:24" x14ac:dyDescent="0.2">
      <c r="F24" s="2"/>
      <c r="G24" s="2"/>
      <c r="H24" s="2"/>
      <c r="I24" s="2"/>
      <c r="J24" s="2"/>
      <c r="K24" s="2"/>
      <c r="L24" s="2"/>
      <c r="M24" s="2"/>
    </row>
    <row r="25" spans="6:24" x14ac:dyDescent="0.2">
      <c r="F25" s="2"/>
      <c r="G25" s="2"/>
      <c r="H25" s="2"/>
      <c r="I25" s="2"/>
      <c r="J25" s="2"/>
      <c r="K25" s="2"/>
      <c r="L25" s="2"/>
      <c r="M25" s="2"/>
    </row>
    <row r="26" spans="6:24" x14ac:dyDescent="0.2">
      <c r="F26" s="2"/>
      <c r="G26" s="2"/>
      <c r="H26" s="2"/>
      <c r="I26" s="2"/>
      <c r="J26" s="2"/>
      <c r="K26" s="2"/>
      <c r="L26" s="2"/>
      <c r="M26" s="2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5"/>
  <sheetViews>
    <sheetView workbookViewId="0">
      <selection activeCell="B3" sqref="B3:K8"/>
    </sheetView>
  </sheetViews>
  <sheetFormatPr defaultRowHeight="14.25" x14ac:dyDescent="0.2"/>
  <cols>
    <col min="1" max="1" width="24.625" customWidth="1"/>
  </cols>
  <sheetData>
    <row r="1" spans="1:13" x14ac:dyDescent="0.2">
      <c r="A1" s="4" t="s">
        <v>14</v>
      </c>
    </row>
    <row r="2" spans="1:13" x14ac:dyDescent="0.2">
      <c r="A2" s="4" t="s">
        <v>3</v>
      </c>
      <c r="L2" s="5" t="s">
        <v>0</v>
      </c>
      <c r="M2" s="5" t="s">
        <v>1</v>
      </c>
    </row>
    <row r="3" spans="1:13" x14ac:dyDescent="0.2">
      <c r="A3" s="7" t="s">
        <v>4</v>
      </c>
      <c r="B3" s="2">
        <v>59.55</v>
      </c>
      <c r="C3" s="2">
        <v>64.430000000000007</v>
      </c>
      <c r="D3" s="2">
        <v>55.66</v>
      </c>
      <c r="E3" s="2">
        <v>63.51</v>
      </c>
      <c r="F3" s="2">
        <v>56.1</v>
      </c>
      <c r="G3" s="2">
        <v>39.090000000000003</v>
      </c>
      <c r="H3" s="2">
        <v>56.39</v>
      </c>
      <c r="I3" s="2">
        <v>63.54</v>
      </c>
      <c r="J3" s="2">
        <v>58.17</v>
      </c>
      <c r="K3" s="2">
        <v>48.59</v>
      </c>
      <c r="L3" s="3">
        <f>AVERAGE(B3:K3)</f>
        <v>56.503000000000007</v>
      </c>
      <c r="M3" s="3">
        <f>_xlfn.STDEV.S(B3:K3)/SQRT(COUNT(B3:K3))</f>
        <v>2.450015442128175</v>
      </c>
    </row>
    <row r="4" spans="1:13" x14ac:dyDescent="0.2">
      <c r="A4" s="7" t="s">
        <v>5</v>
      </c>
      <c r="B4" s="2">
        <v>57.71</v>
      </c>
      <c r="C4" s="2">
        <v>52.78</v>
      </c>
      <c r="D4" s="2">
        <v>57.28</v>
      </c>
      <c r="E4" s="2">
        <v>38.450000000000003</v>
      </c>
      <c r="F4" s="2">
        <v>49.65</v>
      </c>
      <c r="G4" s="2">
        <v>58.4</v>
      </c>
      <c r="H4" s="2">
        <v>55.43</v>
      </c>
      <c r="I4" s="2">
        <v>65.709999999999994</v>
      </c>
      <c r="J4" s="2">
        <v>55.69</v>
      </c>
      <c r="K4" s="2">
        <v>61.25</v>
      </c>
      <c r="L4" s="3">
        <f>AVERAGE(B4:K4)</f>
        <v>55.234999999999999</v>
      </c>
      <c r="M4" s="3">
        <f>_xlfn.STDEV.S(B4:K4)/SQRT(COUNT(B4:K4))</f>
        <v>2.3224298817306779</v>
      </c>
    </row>
    <row r="5" spans="1:13" x14ac:dyDescent="0.2">
      <c r="A5" s="10"/>
      <c r="L5" s="3"/>
      <c r="M5" s="3"/>
    </row>
    <row r="6" spans="1:13" x14ac:dyDescent="0.2">
      <c r="A6" s="4" t="s">
        <v>2</v>
      </c>
      <c r="L6" s="5" t="s">
        <v>0</v>
      </c>
      <c r="M6" s="5" t="s">
        <v>1</v>
      </c>
    </row>
    <row r="7" spans="1:13" x14ac:dyDescent="0.2">
      <c r="A7" s="7" t="s">
        <v>4</v>
      </c>
      <c r="B7" s="2">
        <v>46.91</v>
      </c>
      <c r="C7" s="2">
        <v>54.55</v>
      </c>
      <c r="D7" s="2">
        <v>61.41</v>
      </c>
      <c r="E7" s="2">
        <v>32.51</v>
      </c>
      <c r="F7" s="2">
        <v>55.03</v>
      </c>
      <c r="G7" s="2">
        <v>60.84</v>
      </c>
      <c r="H7" s="2">
        <v>58.87</v>
      </c>
      <c r="I7" s="2">
        <v>53.45</v>
      </c>
      <c r="J7" s="2">
        <v>49.73</v>
      </c>
      <c r="K7" s="2">
        <v>60.09</v>
      </c>
      <c r="L7" s="3">
        <f>AVERAGE(B7:K7)</f>
        <v>53.338999999999999</v>
      </c>
      <c r="M7" s="3">
        <f>_xlfn.STDEV.S(B7:K7)/SQRT(COUNT(B7:K7))</f>
        <v>2.7691083402423824</v>
      </c>
    </row>
    <row r="8" spans="1:13" x14ac:dyDescent="0.2">
      <c r="A8" s="7" t="s">
        <v>5</v>
      </c>
      <c r="B8" s="2">
        <v>28.96</v>
      </c>
      <c r="C8" s="2">
        <v>51.14</v>
      </c>
      <c r="D8" s="2">
        <v>41.97</v>
      </c>
      <c r="E8" s="2">
        <v>39.99</v>
      </c>
      <c r="F8" s="2">
        <v>37.68</v>
      </c>
      <c r="G8" s="2">
        <v>36.979999999999997</v>
      </c>
      <c r="H8" s="2">
        <v>38.71</v>
      </c>
      <c r="I8" s="2">
        <v>30.53</v>
      </c>
      <c r="J8" s="2">
        <v>51.83</v>
      </c>
      <c r="K8" s="2">
        <v>47.08</v>
      </c>
      <c r="L8" s="3">
        <f>AVERAGE(B8:K8)</f>
        <v>40.487000000000002</v>
      </c>
      <c r="M8" s="3">
        <f>_xlfn.STDEV.S(B8:K8)/SQRT(COUNT(B8:K8))</f>
        <v>2.4572197703909175</v>
      </c>
    </row>
    <row r="9" spans="1:13" x14ac:dyDescent="0.2">
      <c r="A9" s="6"/>
      <c r="B9" s="2"/>
      <c r="C9" s="2"/>
      <c r="D9" s="2"/>
      <c r="E9" s="2"/>
      <c r="F9" s="2"/>
      <c r="G9" s="2"/>
      <c r="H9" s="2"/>
      <c r="I9" s="2"/>
      <c r="J9" s="1"/>
      <c r="K9" s="1"/>
      <c r="L9" s="1"/>
      <c r="M9" s="1"/>
    </row>
    <row r="10" spans="1:13" x14ac:dyDescent="0.2">
      <c r="A10" s="6"/>
      <c r="B10" s="2"/>
      <c r="C10" s="2"/>
      <c r="D10" s="2"/>
      <c r="E10" s="2"/>
      <c r="F10" s="2"/>
      <c r="G10" s="2"/>
      <c r="H10" s="2"/>
      <c r="I10" s="2"/>
      <c r="J10" s="2"/>
      <c r="K10" s="1"/>
      <c r="L10" s="3"/>
      <c r="M10" s="3"/>
    </row>
    <row r="11" spans="1:13" x14ac:dyDescent="0.2">
      <c r="A11" s="6"/>
      <c r="B11" s="2"/>
      <c r="C11" s="2"/>
      <c r="D11" s="2"/>
      <c r="E11" s="2"/>
      <c r="F11" s="2"/>
      <c r="G11" s="2"/>
      <c r="H11" s="2"/>
      <c r="I11" s="2"/>
      <c r="J11" s="2"/>
      <c r="K11" s="1"/>
      <c r="L11" s="3"/>
      <c r="M11" s="3"/>
    </row>
    <row r="19" spans="4:12" x14ac:dyDescent="0.2">
      <c r="D19" s="2"/>
      <c r="E19" s="2"/>
      <c r="F19" s="2"/>
      <c r="G19" s="2"/>
      <c r="H19" s="2"/>
      <c r="I19" s="2"/>
      <c r="J19" s="2"/>
      <c r="K19" s="2"/>
    </row>
    <row r="20" spans="4:12" x14ac:dyDescent="0.2">
      <c r="D20" s="2"/>
      <c r="E20" s="2"/>
      <c r="F20" s="2"/>
      <c r="G20" s="2"/>
      <c r="H20" s="2"/>
      <c r="I20" s="2"/>
      <c r="J20" s="2"/>
      <c r="K20" s="2"/>
    </row>
    <row r="23" spans="4:12" x14ac:dyDescent="0.2">
      <c r="E23" s="2"/>
      <c r="F23" s="2"/>
      <c r="G23" s="2"/>
      <c r="H23" s="2"/>
      <c r="I23" s="2"/>
      <c r="J23" s="2"/>
      <c r="K23" s="2"/>
      <c r="L23" s="2"/>
    </row>
    <row r="24" spans="4:12" x14ac:dyDescent="0.2">
      <c r="D24" s="2"/>
      <c r="E24" s="2"/>
      <c r="F24" s="2"/>
      <c r="G24" s="2"/>
      <c r="H24" s="2"/>
      <c r="I24" s="2"/>
      <c r="J24" s="2"/>
      <c r="L24" s="2"/>
    </row>
    <row r="25" spans="4:12" x14ac:dyDescent="0.2">
      <c r="D25" s="2"/>
      <c r="E25" s="2"/>
      <c r="F25" s="2"/>
      <c r="G25" s="2"/>
      <c r="H25" s="2"/>
      <c r="I25" s="2"/>
      <c r="J25" s="2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5"/>
  <sheetViews>
    <sheetView tabSelected="1" workbookViewId="0">
      <selection activeCell="M19" sqref="M19"/>
    </sheetView>
  </sheetViews>
  <sheetFormatPr defaultRowHeight="14.25" x14ac:dyDescent="0.2"/>
  <cols>
    <col min="1" max="1" width="24.125" customWidth="1"/>
  </cols>
  <sheetData>
    <row r="1" spans="1:13" x14ac:dyDescent="0.2">
      <c r="A1" s="13" t="s">
        <v>13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3" x14ac:dyDescent="0.2">
      <c r="A2" s="13" t="s">
        <v>3</v>
      </c>
      <c r="B2" s="8"/>
      <c r="C2" s="8"/>
      <c r="D2" s="8"/>
      <c r="E2" s="8"/>
      <c r="F2" s="8"/>
      <c r="G2" s="8"/>
      <c r="H2" s="8"/>
      <c r="I2" s="8"/>
      <c r="J2" s="8"/>
      <c r="K2" s="8"/>
      <c r="L2" s="14" t="s">
        <v>0</v>
      </c>
      <c r="M2" s="14" t="s">
        <v>1</v>
      </c>
    </row>
    <row r="3" spans="1:13" x14ac:dyDescent="0.2">
      <c r="A3" s="7" t="s">
        <v>4</v>
      </c>
      <c r="B3" s="2">
        <v>53.02</v>
      </c>
      <c r="C3" s="2">
        <v>64.36</v>
      </c>
      <c r="D3" s="2">
        <v>68.459999999999994</v>
      </c>
      <c r="E3" s="2">
        <v>63.05</v>
      </c>
      <c r="F3" s="2">
        <v>53.3</v>
      </c>
      <c r="G3" s="2">
        <v>53.76</v>
      </c>
      <c r="H3" s="2">
        <v>56.69</v>
      </c>
      <c r="I3" s="2">
        <v>59.5</v>
      </c>
      <c r="J3" s="9"/>
      <c r="K3" s="9"/>
      <c r="L3" s="15">
        <f>AVERAGE(B3:K3)</f>
        <v>59.017499999999998</v>
      </c>
      <c r="M3" s="15">
        <f>_xlfn.STDEV.S(B3:K3)/SQRT(COUNT(B3:K3))</f>
        <v>2.0525043500910916</v>
      </c>
    </row>
    <row r="4" spans="1:13" x14ac:dyDescent="0.2">
      <c r="A4" s="7" t="s">
        <v>9</v>
      </c>
      <c r="B4" s="2">
        <v>63.77</v>
      </c>
      <c r="C4" s="2">
        <v>60.42</v>
      </c>
      <c r="D4" s="2">
        <v>74.88</v>
      </c>
      <c r="E4" s="2">
        <v>57.99</v>
      </c>
      <c r="F4" s="2">
        <v>60.24</v>
      </c>
      <c r="G4" s="2">
        <v>59.68</v>
      </c>
      <c r="H4" s="2">
        <v>53.47</v>
      </c>
      <c r="I4" s="2">
        <v>50.71</v>
      </c>
      <c r="J4" s="9"/>
      <c r="K4" s="9"/>
      <c r="L4" s="15">
        <f>AVERAGE(B4:K4)</f>
        <v>60.145000000000003</v>
      </c>
      <c r="M4" s="15">
        <f>_xlfn.STDEV.S(B4:K4)/SQRT(COUNT(B4:K4))</f>
        <v>2.5661971586654628</v>
      </c>
    </row>
    <row r="5" spans="1:13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15"/>
      <c r="M5" s="15"/>
    </row>
    <row r="6" spans="1:13" x14ac:dyDescent="0.2">
      <c r="A6" s="13" t="s">
        <v>2</v>
      </c>
      <c r="B6" s="8"/>
      <c r="C6" s="8"/>
      <c r="D6" s="8"/>
      <c r="E6" s="8"/>
      <c r="F6" s="8"/>
      <c r="G6" s="8"/>
      <c r="H6" s="8"/>
      <c r="I6" s="8"/>
      <c r="J6" s="8"/>
      <c r="K6" s="8"/>
      <c r="L6" s="14" t="s">
        <v>0</v>
      </c>
      <c r="M6" s="14" t="s">
        <v>1</v>
      </c>
    </row>
    <row r="7" spans="1:13" x14ac:dyDescent="0.2">
      <c r="A7" s="7" t="s">
        <v>4</v>
      </c>
      <c r="B7" s="2">
        <v>46.92</v>
      </c>
      <c r="C7" s="2">
        <v>49.7</v>
      </c>
      <c r="D7" s="2">
        <v>45.45</v>
      </c>
      <c r="E7" s="2">
        <v>52.87</v>
      </c>
      <c r="F7" s="2">
        <v>41.28</v>
      </c>
      <c r="G7" s="2">
        <v>35.369999999999997</v>
      </c>
      <c r="H7" s="2">
        <v>43.77</v>
      </c>
      <c r="I7" s="2">
        <v>43.79</v>
      </c>
      <c r="J7" s="9"/>
      <c r="K7" s="9"/>
      <c r="L7" s="15">
        <f>AVERAGE(B7:K7)</f>
        <v>44.893749999999997</v>
      </c>
      <c r="M7" s="15">
        <f>_xlfn.STDEV.S(B7:K7)/SQRT(COUNT(B7:K7))</f>
        <v>1.8773926995208836</v>
      </c>
    </row>
    <row r="8" spans="1:13" x14ac:dyDescent="0.2">
      <c r="A8" s="7" t="s">
        <v>9</v>
      </c>
      <c r="B8" s="2">
        <v>75.87</v>
      </c>
      <c r="C8" s="2">
        <v>45.68</v>
      </c>
      <c r="D8" s="2">
        <v>56.13</v>
      </c>
      <c r="E8" s="2">
        <v>44.54</v>
      </c>
      <c r="F8" s="2">
        <v>47</v>
      </c>
      <c r="G8" s="2">
        <v>44.32</v>
      </c>
      <c r="H8" s="2">
        <v>56.14</v>
      </c>
      <c r="I8" s="2">
        <v>61.95</v>
      </c>
      <c r="J8" s="9"/>
      <c r="K8" s="9"/>
      <c r="L8" s="15">
        <f>AVERAGE(B8:K8)</f>
        <v>53.953749999999999</v>
      </c>
      <c r="M8" s="15">
        <f>_xlfn.STDEV.S(B8:K8)/SQRT(COUNT(B8:K8))</f>
        <v>3.9005841767154492</v>
      </c>
    </row>
    <row r="9" spans="1:13" x14ac:dyDescent="0.2">
      <c r="A9" s="16"/>
    </row>
    <row r="14" spans="1:13" ht="15.75" x14ac:dyDescent="0.25">
      <c r="J14" s="17"/>
      <c r="K14" s="17"/>
    </row>
    <row r="15" spans="1:13" ht="15.75" x14ac:dyDescent="0.25">
      <c r="J15" s="17"/>
      <c r="K15" s="17"/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8"/>
  <sheetViews>
    <sheetView workbookViewId="0">
      <selection activeCell="M23" sqref="M23"/>
    </sheetView>
  </sheetViews>
  <sheetFormatPr defaultRowHeight="14.25" x14ac:dyDescent="0.2"/>
  <cols>
    <col min="1" max="1" width="21.75" customWidth="1"/>
  </cols>
  <sheetData>
    <row r="1" spans="1:13" x14ac:dyDescent="0.2">
      <c r="A1" s="4" t="s">
        <v>12</v>
      </c>
    </row>
    <row r="2" spans="1:13" x14ac:dyDescent="0.2">
      <c r="A2" s="4" t="s">
        <v>7</v>
      </c>
      <c r="L2" s="5" t="s">
        <v>0</v>
      </c>
      <c r="M2" s="5" t="s">
        <v>1</v>
      </c>
    </row>
    <row r="3" spans="1:13" x14ac:dyDescent="0.2">
      <c r="A3" s="7" t="s">
        <v>4</v>
      </c>
      <c r="B3" s="2">
        <v>47.55</v>
      </c>
      <c r="C3" s="2">
        <v>55.37</v>
      </c>
      <c r="D3" s="2">
        <v>46.34</v>
      </c>
      <c r="E3" s="2">
        <v>44.59</v>
      </c>
      <c r="F3" s="2">
        <v>50.68</v>
      </c>
      <c r="G3" s="2">
        <v>45.9</v>
      </c>
      <c r="H3" s="2">
        <v>44.74</v>
      </c>
      <c r="I3" s="8"/>
      <c r="L3" s="3">
        <f>AVERAGE(B3:I3)</f>
        <v>47.881428571428572</v>
      </c>
      <c r="M3" s="3">
        <f>_xlfn.STDEV.S(B3:I3)/SQRT(COUNT(B3:I3))</f>
        <v>1.472159781331057</v>
      </c>
    </row>
    <row r="4" spans="1:13" x14ac:dyDescent="0.2">
      <c r="A4" s="7" t="s">
        <v>9</v>
      </c>
      <c r="B4" s="2">
        <v>38.07</v>
      </c>
      <c r="C4" s="2">
        <v>47.76</v>
      </c>
      <c r="D4" s="2">
        <v>45.61</v>
      </c>
      <c r="E4" s="2">
        <v>46.84</v>
      </c>
      <c r="F4" s="2">
        <v>41.84</v>
      </c>
      <c r="G4" s="2">
        <v>45.28</v>
      </c>
      <c r="H4" s="2">
        <v>46.35</v>
      </c>
      <c r="I4" s="8"/>
      <c r="L4" s="3">
        <f t="shared" ref="L4:L8" si="0">AVERAGE(B4:I4)</f>
        <v>44.535714285714285</v>
      </c>
      <c r="M4" s="3">
        <f t="shared" ref="M4:M8" si="1">_xlfn.STDEV.S(B4:I4)/SQRT(COUNT(B4:I4))</f>
        <v>1.2889435636225819</v>
      </c>
    </row>
    <row r="5" spans="1:13" x14ac:dyDescent="0.2">
      <c r="A5" s="7"/>
      <c r="B5" s="8"/>
      <c r="C5" s="8"/>
      <c r="D5" s="8"/>
      <c r="E5" s="8"/>
      <c r="F5" s="8"/>
      <c r="G5" s="8"/>
      <c r="H5" s="8"/>
      <c r="I5" s="8"/>
      <c r="L5" s="3"/>
      <c r="M5" s="3"/>
    </row>
    <row r="6" spans="1:13" x14ac:dyDescent="0.2">
      <c r="A6" s="4" t="s">
        <v>8</v>
      </c>
      <c r="B6" s="8"/>
      <c r="C6" s="8"/>
      <c r="D6" s="8"/>
      <c r="E6" s="8"/>
      <c r="F6" s="8"/>
      <c r="G6" s="8"/>
      <c r="H6" s="8"/>
      <c r="I6" s="8"/>
      <c r="L6" s="5" t="s">
        <v>0</v>
      </c>
      <c r="M6" s="5" t="s">
        <v>1</v>
      </c>
    </row>
    <row r="7" spans="1:13" x14ac:dyDescent="0.2">
      <c r="A7" s="7" t="s">
        <v>4</v>
      </c>
      <c r="B7" s="2">
        <v>35.36</v>
      </c>
      <c r="C7" s="2">
        <v>57.84</v>
      </c>
      <c r="D7" s="2">
        <v>43.79</v>
      </c>
      <c r="E7" s="2">
        <v>27.45</v>
      </c>
      <c r="F7" s="2">
        <v>42.02</v>
      </c>
      <c r="G7" s="2">
        <v>43.74</v>
      </c>
      <c r="H7" s="2">
        <v>45</v>
      </c>
      <c r="I7" s="2">
        <v>38.97</v>
      </c>
      <c r="L7" s="3">
        <f t="shared" si="0"/>
        <v>41.771250000000009</v>
      </c>
      <c r="M7" s="3">
        <f t="shared" si="1"/>
        <v>3.0784158945215232</v>
      </c>
    </row>
    <row r="8" spans="1:13" x14ac:dyDescent="0.2">
      <c r="A8" s="7" t="s">
        <v>9</v>
      </c>
      <c r="B8" s="2">
        <v>53.29</v>
      </c>
      <c r="C8" s="2">
        <v>61.67</v>
      </c>
      <c r="D8" s="2">
        <v>57.32</v>
      </c>
      <c r="E8" s="2">
        <v>56</v>
      </c>
      <c r="F8" s="2">
        <v>62.5</v>
      </c>
      <c r="G8" s="2">
        <v>56.9</v>
      </c>
      <c r="H8" s="2">
        <v>64.290000000000006</v>
      </c>
      <c r="I8" s="2">
        <v>49.94</v>
      </c>
      <c r="L8" s="3">
        <f t="shared" si="0"/>
        <v>57.738749999999996</v>
      </c>
      <c r="M8" s="3">
        <f t="shared" si="1"/>
        <v>1.7194116908117152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1"/>
  <sheetViews>
    <sheetView workbookViewId="0">
      <selection activeCell="H27" sqref="H27"/>
    </sheetView>
  </sheetViews>
  <sheetFormatPr defaultRowHeight="14.25" x14ac:dyDescent="0.2"/>
  <cols>
    <col min="1" max="1" width="23" customWidth="1"/>
  </cols>
  <sheetData>
    <row r="1" spans="1:13" x14ac:dyDescent="0.2">
      <c r="A1" s="4" t="s">
        <v>11</v>
      </c>
    </row>
    <row r="2" spans="1:13" x14ac:dyDescent="0.2">
      <c r="A2" s="4" t="s">
        <v>7</v>
      </c>
      <c r="L2" s="5" t="s">
        <v>0</v>
      </c>
      <c r="M2" s="5" t="s">
        <v>1</v>
      </c>
    </row>
    <row r="3" spans="1:13" x14ac:dyDescent="0.2">
      <c r="A3" s="7" t="s">
        <v>4</v>
      </c>
      <c r="B3" s="2">
        <v>20</v>
      </c>
      <c r="C3" s="2">
        <v>28.46</v>
      </c>
      <c r="D3" s="2">
        <v>31.33</v>
      </c>
      <c r="E3" s="2">
        <v>29.38</v>
      </c>
      <c r="F3" s="2">
        <v>25.7</v>
      </c>
      <c r="G3" s="2">
        <v>34.46</v>
      </c>
      <c r="H3" s="2">
        <v>36.86</v>
      </c>
      <c r="I3" s="2">
        <v>29.36</v>
      </c>
      <c r="J3" s="2">
        <v>22.72</v>
      </c>
      <c r="K3" s="2">
        <v>46.64</v>
      </c>
      <c r="L3" s="3">
        <f>AVERAGE(B3:K3)</f>
        <v>30.490999999999996</v>
      </c>
      <c r="M3" s="3">
        <f>_xlfn.STDEV.S(B3:K3)/SQRT(COUNT(B3:K3))</f>
        <v>2.3987332073409164</v>
      </c>
    </row>
    <row r="4" spans="1:13" x14ac:dyDescent="0.2">
      <c r="A4" s="7" t="s">
        <v>5</v>
      </c>
      <c r="B4" s="2">
        <v>23.76</v>
      </c>
      <c r="C4" s="2">
        <v>19.28</v>
      </c>
      <c r="D4" s="2">
        <v>28.61</v>
      </c>
      <c r="E4" s="2">
        <v>25.3</v>
      </c>
      <c r="F4" s="2">
        <v>30.8</v>
      </c>
      <c r="G4" s="2">
        <v>27.49</v>
      </c>
      <c r="H4" s="2">
        <v>43.55</v>
      </c>
      <c r="I4" s="2">
        <v>43.04</v>
      </c>
      <c r="J4" s="2">
        <v>45.32</v>
      </c>
      <c r="K4" s="2">
        <v>33.369999999999997</v>
      </c>
      <c r="L4" s="3">
        <f t="shared" ref="L4:L5" si="0">AVERAGE(B4:K4)</f>
        <v>32.052000000000007</v>
      </c>
      <c r="M4" s="3">
        <f t="shared" ref="M4:M5" si="1">_xlfn.STDEV.S(B4:K4)/SQRT(COUNT(B4:K4))</f>
        <v>2.8721160607932674</v>
      </c>
    </row>
    <row r="5" spans="1:13" x14ac:dyDescent="0.2">
      <c r="A5" s="7" t="s">
        <v>9</v>
      </c>
      <c r="B5" s="2">
        <v>17.5</v>
      </c>
      <c r="C5" s="2">
        <v>19.14</v>
      </c>
      <c r="D5" s="2">
        <v>14.58</v>
      </c>
      <c r="E5" s="2">
        <v>22.32</v>
      </c>
      <c r="F5" s="2">
        <v>23.56</v>
      </c>
      <c r="G5" s="2">
        <v>37.770000000000003</v>
      </c>
      <c r="H5" s="2">
        <v>38.76</v>
      </c>
      <c r="I5" s="2">
        <v>27.85</v>
      </c>
      <c r="J5" s="2">
        <v>42.09</v>
      </c>
      <c r="K5" s="2">
        <v>35.119999999999997</v>
      </c>
      <c r="L5" s="3">
        <f t="shared" si="0"/>
        <v>27.869</v>
      </c>
      <c r="M5" s="3">
        <f t="shared" si="1"/>
        <v>3.1289435384274173</v>
      </c>
    </row>
    <row r="6" spans="1:13" x14ac:dyDescent="0.2">
      <c r="A6" s="16"/>
      <c r="L6" s="3"/>
      <c r="M6" s="3"/>
    </row>
    <row r="7" spans="1:13" x14ac:dyDescent="0.2">
      <c r="A7" s="4" t="s">
        <v>8</v>
      </c>
      <c r="L7" s="5" t="s">
        <v>0</v>
      </c>
      <c r="M7" s="5" t="s">
        <v>1</v>
      </c>
    </row>
    <row r="8" spans="1:13" x14ac:dyDescent="0.2">
      <c r="A8" s="7" t="s">
        <v>4</v>
      </c>
      <c r="B8" s="2">
        <v>30.22</v>
      </c>
      <c r="C8" s="2">
        <v>32.61</v>
      </c>
      <c r="D8" s="2">
        <v>22.68</v>
      </c>
      <c r="E8" s="2">
        <v>25.74</v>
      </c>
      <c r="F8" s="2">
        <v>27.8</v>
      </c>
      <c r="G8" s="2">
        <v>15.94</v>
      </c>
      <c r="H8" s="2">
        <v>32.619999999999997</v>
      </c>
      <c r="I8" s="2">
        <v>48.92</v>
      </c>
      <c r="J8" s="2">
        <v>31.09</v>
      </c>
      <c r="K8" s="2">
        <v>45.37</v>
      </c>
      <c r="L8" s="3">
        <f>AVERAGE(B8:K8)</f>
        <v>31.298999999999996</v>
      </c>
      <c r="M8" s="3">
        <f>_xlfn.STDEV.S(B8:K8)/SQRT(COUNT(B8:K8))</f>
        <v>3.1028586998300667</v>
      </c>
    </row>
    <row r="9" spans="1:13" x14ac:dyDescent="0.2">
      <c r="A9" s="7" t="s">
        <v>5</v>
      </c>
      <c r="B9" s="2">
        <v>24.94</v>
      </c>
      <c r="C9" s="2">
        <v>26.11</v>
      </c>
      <c r="D9" s="2">
        <v>24.69</v>
      </c>
      <c r="E9" s="2">
        <v>28.97</v>
      </c>
      <c r="F9" s="2">
        <v>19.75</v>
      </c>
      <c r="G9" s="2">
        <v>20.170000000000002</v>
      </c>
      <c r="H9" s="2">
        <v>29.48</v>
      </c>
      <c r="I9" s="2">
        <v>41.56</v>
      </c>
      <c r="J9" s="2">
        <v>46.94</v>
      </c>
      <c r="K9" s="2">
        <v>26.42</v>
      </c>
      <c r="L9" s="3">
        <f t="shared" ref="L9:L10" si="2">AVERAGE(B9:K9)</f>
        <v>28.903000000000002</v>
      </c>
      <c r="M9" s="3">
        <f t="shared" ref="M9:M10" si="3">_xlfn.STDEV.S(B9:K9)/SQRT(COUNT(B9:K9))</f>
        <v>2.7755560203718148</v>
      </c>
    </row>
    <row r="10" spans="1:13" x14ac:dyDescent="0.2">
      <c r="A10" s="7" t="s">
        <v>9</v>
      </c>
      <c r="B10" s="2">
        <v>18.72</v>
      </c>
      <c r="C10" s="2">
        <v>22.1</v>
      </c>
      <c r="D10" s="2">
        <v>17.22</v>
      </c>
      <c r="E10" s="2">
        <v>31.04</v>
      </c>
      <c r="F10" s="2">
        <v>27.09</v>
      </c>
      <c r="G10" s="2">
        <v>27.37</v>
      </c>
      <c r="H10" s="2">
        <v>39.659999999999997</v>
      </c>
      <c r="I10" s="2">
        <v>43.83</v>
      </c>
      <c r="J10" s="2">
        <v>38.56</v>
      </c>
      <c r="K10" s="2">
        <v>36.53</v>
      </c>
      <c r="L10" s="3">
        <f t="shared" si="2"/>
        <v>30.212</v>
      </c>
      <c r="M10" s="3">
        <f t="shared" si="3"/>
        <v>2.9240249276943233</v>
      </c>
    </row>
    <row r="19" spans="3:3" x14ac:dyDescent="0.2">
      <c r="C19" s="7"/>
    </row>
    <row r="20" spans="3:3" x14ac:dyDescent="0.2">
      <c r="C20" s="7"/>
    </row>
    <row r="21" spans="3:3" x14ac:dyDescent="0.2">
      <c r="C21" s="7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0"/>
  <sheetViews>
    <sheetView workbookViewId="0">
      <selection activeCell="G34" sqref="G34"/>
    </sheetView>
  </sheetViews>
  <sheetFormatPr defaultRowHeight="14.25" x14ac:dyDescent="0.2"/>
  <cols>
    <col min="1" max="1" width="23.75" customWidth="1"/>
  </cols>
  <sheetData>
    <row r="1" spans="1:13" x14ac:dyDescent="0.2">
      <c r="A1" s="4" t="s">
        <v>10</v>
      </c>
    </row>
    <row r="2" spans="1:13" x14ac:dyDescent="0.2">
      <c r="A2" s="4" t="s">
        <v>3</v>
      </c>
      <c r="L2" s="5" t="s">
        <v>0</v>
      </c>
      <c r="M2" s="5" t="s">
        <v>1</v>
      </c>
    </row>
    <row r="3" spans="1:13" x14ac:dyDescent="0.2">
      <c r="A3" s="7" t="s">
        <v>18</v>
      </c>
      <c r="B3" s="2">
        <v>58.21</v>
      </c>
      <c r="C3" s="2">
        <v>65.45</v>
      </c>
      <c r="D3" s="2">
        <v>55.13</v>
      </c>
      <c r="E3" s="2">
        <v>62.81</v>
      </c>
      <c r="F3" s="2">
        <v>64.849999999999994</v>
      </c>
      <c r="G3" s="2">
        <v>61.47</v>
      </c>
      <c r="H3" s="2">
        <v>53.85</v>
      </c>
      <c r="I3" s="2">
        <v>66.72</v>
      </c>
      <c r="L3" s="3">
        <f>AVERAGE(B3:K3)</f>
        <v>61.061250000000001</v>
      </c>
      <c r="M3" s="3">
        <f>_xlfn.STDEV.S(B3:K3)/SQRT(COUNT(B3:K3))</f>
        <v>1.7122139359612742</v>
      </c>
    </row>
    <row r="4" spans="1:13" x14ac:dyDescent="0.2">
      <c r="A4" s="7" t="s">
        <v>22</v>
      </c>
      <c r="B4" s="2">
        <v>53.73</v>
      </c>
      <c r="C4" s="2">
        <v>60.43</v>
      </c>
      <c r="D4" s="2">
        <v>49.19</v>
      </c>
      <c r="E4" s="2">
        <v>50.43</v>
      </c>
      <c r="F4" s="2">
        <v>52.48</v>
      </c>
      <c r="G4" s="2">
        <v>54.8</v>
      </c>
      <c r="H4" s="2">
        <v>49.01</v>
      </c>
      <c r="I4" s="2">
        <v>52.99</v>
      </c>
      <c r="L4" s="3">
        <f>AVERAGE(B4:K4)</f>
        <v>52.8825</v>
      </c>
      <c r="M4" s="3">
        <f>_xlfn.STDEV.S(B4:K4)/SQRT(COUNT(B4:K4))</f>
        <v>1.3105270886174005</v>
      </c>
    </row>
    <row r="5" spans="1:13" x14ac:dyDescent="0.2">
      <c r="A5" s="10"/>
      <c r="L5" s="3"/>
      <c r="M5" s="3"/>
    </row>
    <row r="6" spans="1:13" x14ac:dyDescent="0.2">
      <c r="A6" s="4" t="s">
        <v>2</v>
      </c>
      <c r="L6" s="5" t="s">
        <v>0</v>
      </c>
      <c r="M6" s="5" t="s">
        <v>1</v>
      </c>
    </row>
    <row r="7" spans="1:13" x14ac:dyDescent="0.2">
      <c r="A7" s="7" t="s">
        <v>18</v>
      </c>
      <c r="B7" s="2">
        <v>42.56</v>
      </c>
      <c r="C7" s="2">
        <v>42.56</v>
      </c>
      <c r="D7" s="2">
        <v>43.67</v>
      </c>
      <c r="E7" s="2">
        <v>48.43</v>
      </c>
      <c r="F7" s="2">
        <v>50.92</v>
      </c>
      <c r="G7" s="2">
        <v>35.29</v>
      </c>
      <c r="H7" s="2">
        <v>48.59</v>
      </c>
      <c r="I7" s="2">
        <v>49.12</v>
      </c>
      <c r="L7" s="3">
        <f>AVERAGE(B7:K7)</f>
        <v>45.142500000000013</v>
      </c>
      <c r="M7" s="3">
        <f>_xlfn.STDEV.S(B7:K7)/SQRT(COUNT(B7:K7))</f>
        <v>1.8149751572482782</v>
      </c>
    </row>
    <row r="8" spans="1:13" x14ac:dyDescent="0.2">
      <c r="A8" s="7" t="s">
        <v>23</v>
      </c>
      <c r="B8" s="2">
        <v>39.119999999999997</v>
      </c>
      <c r="C8" s="2">
        <v>45.1</v>
      </c>
      <c r="D8" s="2">
        <v>44.09</v>
      </c>
      <c r="E8" s="2">
        <v>42.77</v>
      </c>
      <c r="F8" s="2">
        <v>47.09</v>
      </c>
      <c r="G8" s="2">
        <v>43.97</v>
      </c>
      <c r="H8" s="2">
        <v>39.299999999999997</v>
      </c>
      <c r="I8" s="2">
        <v>48</v>
      </c>
      <c r="L8" s="3">
        <f>AVERAGE(B8:K8)</f>
        <v>43.68</v>
      </c>
      <c r="M8" s="3">
        <f>_xlfn.STDEV.S(B8:K8)/SQRT(COUNT(B8:K8))</f>
        <v>1.1445928783383454</v>
      </c>
    </row>
    <row r="10" spans="1:13" x14ac:dyDescent="0.2">
      <c r="A10" s="7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8"/>
  <sheetViews>
    <sheetView workbookViewId="0">
      <selection activeCell="E29" sqref="E29"/>
    </sheetView>
  </sheetViews>
  <sheetFormatPr defaultRowHeight="14.25" x14ac:dyDescent="0.2"/>
  <cols>
    <col min="1" max="1" width="30.25" customWidth="1"/>
  </cols>
  <sheetData>
    <row r="1" spans="1:13" x14ac:dyDescent="0.2">
      <c r="A1" s="4" t="s">
        <v>17</v>
      </c>
    </row>
    <row r="2" spans="1:13" x14ac:dyDescent="0.2">
      <c r="A2" s="4" t="s">
        <v>3</v>
      </c>
      <c r="L2" s="5" t="s">
        <v>0</v>
      </c>
      <c r="M2" s="5" t="s">
        <v>1</v>
      </c>
    </row>
    <row r="3" spans="1:13" x14ac:dyDescent="0.2">
      <c r="A3" s="7" t="s">
        <v>20</v>
      </c>
      <c r="B3" s="2">
        <v>68.47</v>
      </c>
      <c r="C3" s="2">
        <v>61.27</v>
      </c>
      <c r="D3" s="2">
        <v>57.22</v>
      </c>
      <c r="E3" s="2">
        <v>50.63</v>
      </c>
      <c r="F3" s="2">
        <v>62.48</v>
      </c>
      <c r="G3" s="2">
        <v>56.58</v>
      </c>
      <c r="H3" s="2">
        <v>65.319999999999993</v>
      </c>
      <c r="I3" s="2">
        <v>61.77</v>
      </c>
      <c r="L3" s="3">
        <f>AVERAGE(B3:K3)</f>
        <v>60.467499999999994</v>
      </c>
      <c r="M3" s="3">
        <f>_xlfn.STDEV.S(B3:K3)/SQRT(COUNT(B3:K3))</f>
        <v>1.9658365631092378</v>
      </c>
    </row>
    <row r="4" spans="1:13" x14ac:dyDescent="0.2">
      <c r="A4" s="7" t="s">
        <v>24</v>
      </c>
      <c r="B4" s="2">
        <v>70.209999999999994</v>
      </c>
      <c r="C4" s="2">
        <v>67</v>
      </c>
      <c r="D4" s="2">
        <v>70.709999999999994</v>
      </c>
      <c r="E4" s="2">
        <v>68.38</v>
      </c>
      <c r="F4" s="2">
        <v>61.11</v>
      </c>
      <c r="G4" s="2">
        <v>70.98</v>
      </c>
      <c r="H4" s="2">
        <v>64.84</v>
      </c>
      <c r="I4" s="2">
        <v>63.34</v>
      </c>
      <c r="L4" s="3">
        <f>AVERAGE(B4:K4)</f>
        <v>67.071250000000006</v>
      </c>
      <c r="M4" s="3">
        <f>_xlfn.STDEV.S(B4:K4)/SQRT(COUNT(B4:K4))</f>
        <v>1.2992146494544852</v>
      </c>
    </row>
    <row r="5" spans="1:13" x14ac:dyDescent="0.2">
      <c r="A5" s="10"/>
      <c r="L5" s="3"/>
      <c r="M5" s="3"/>
    </row>
    <row r="6" spans="1:13" x14ac:dyDescent="0.2">
      <c r="A6" s="4" t="s">
        <v>2</v>
      </c>
      <c r="L6" s="5" t="s">
        <v>0</v>
      </c>
      <c r="M6" s="5" t="s">
        <v>1</v>
      </c>
    </row>
    <row r="7" spans="1:13" x14ac:dyDescent="0.2">
      <c r="A7" s="7" t="s">
        <v>20</v>
      </c>
      <c r="B7" s="2">
        <v>43.16</v>
      </c>
      <c r="C7" s="2">
        <v>50.2</v>
      </c>
      <c r="D7" s="2">
        <v>35.090000000000003</v>
      </c>
      <c r="E7" s="2">
        <v>48.24</v>
      </c>
      <c r="F7" s="2">
        <v>38.93</v>
      </c>
      <c r="G7" s="2">
        <v>45.72</v>
      </c>
      <c r="H7" s="2">
        <v>44.18</v>
      </c>
      <c r="I7" s="2">
        <v>42.46</v>
      </c>
      <c r="L7" s="3">
        <f>AVERAGE(B7:K7)</f>
        <v>43.497500000000002</v>
      </c>
      <c r="M7" s="3">
        <f>_xlfn.STDEV.S(B7:K7)/SQRT(COUNT(B7:K7))</f>
        <v>1.719419285273788</v>
      </c>
    </row>
    <row r="8" spans="1:13" x14ac:dyDescent="0.2">
      <c r="A8" s="7" t="s">
        <v>25</v>
      </c>
      <c r="B8" s="2">
        <v>65.12</v>
      </c>
      <c r="C8" s="2">
        <v>58.58</v>
      </c>
      <c r="D8" s="2">
        <v>64.36</v>
      </c>
      <c r="E8" s="2">
        <v>68.22</v>
      </c>
      <c r="F8" s="2">
        <v>59.25</v>
      </c>
      <c r="G8" s="2">
        <v>50.39</v>
      </c>
      <c r="H8" s="2">
        <v>66.72</v>
      </c>
      <c r="I8" s="2">
        <v>63.45</v>
      </c>
      <c r="L8" s="3">
        <f>AVERAGE(B8:K8)</f>
        <v>62.011249999999997</v>
      </c>
      <c r="M8" s="3">
        <f>_xlfn.STDEV.S(B8:K8)/SQRT(COUNT(B8:K8))</f>
        <v>2.0372569421195461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2"/>
  <sheetViews>
    <sheetView workbookViewId="0">
      <selection activeCell="E19" sqref="E19"/>
    </sheetView>
  </sheetViews>
  <sheetFormatPr defaultRowHeight="14.25" x14ac:dyDescent="0.2"/>
  <cols>
    <col min="1" max="1" width="29.375" customWidth="1"/>
  </cols>
  <sheetData>
    <row r="1" spans="1:13" x14ac:dyDescent="0.2">
      <c r="A1" s="4" t="s">
        <v>19</v>
      </c>
    </row>
    <row r="2" spans="1:13" x14ac:dyDescent="0.2">
      <c r="A2" s="4" t="s">
        <v>3</v>
      </c>
      <c r="L2" s="5" t="s">
        <v>0</v>
      </c>
      <c r="M2" s="5" t="s">
        <v>1</v>
      </c>
    </row>
    <row r="3" spans="1:13" x14ac:dyDescent="0.2">
      <c r="A3" s="7" t="s">
        <v>20</v>
      </c>
      <c r="B3" s="2">
        <v>62.49</v>
      </c>
      <c r="C3" s="2">
        <v>54.72</v>
      </c>
      <c r="D3" s="2">
        <v>53.09</v>
      </c>
      <c r="E3" s="2">
        <v>59.1</v>
      </c>
      <c r="F3" s="2">
        <v>63.74</v>
      </c>
      <c r="G3" s="2">
        <v>63.12</v>
      </c>
      <c r="H3" s="2">
        <v>56.84</v>
      </c>
      <c r="I3" s="2">
        <v>56.72</v>
      </c>
      <c r="L3" s="3">
        <f>AVERAGE(B3:K3)</f>
        <v>58.727500000000006</v>
      </c>
      <c r="M3" s="3">
        <f>_xlfn.STDEV.S(B3:K3)/SQRT(COUNT(B3:K3))</f>
        <v>1.4277138944080197</v>
      </c>
    </row>
    <row r="4" spans="1:13" x14ac:dyDescent="0.2">
      <c r="A4" s="7" t="s">
        <v>21</v>
      </c>
      <c r="B4" s="2">
        <v>63.14</v>
      </c>
      <c r="C4" s="2">
        <v>68.900000000000006</v>
      </c>
      <c r="D4" s="2">
        <v>52.46</v>
      </c>
      <c r="E4" s="2">
        <v>64.540000000000006</v>
      </c>
      <c r="F4" s="2">
        <v>50.84</v>
      </c>
      <c r="G4" s="2">
        <v>58.79</v>
      </c>
      <c r="H4" s="2">
        <v>61.86</v>
      </c>
      <c r="I4" s="2">
        <v>45.22</v>
      </c>
      <c r="J4" s="2">
        <v>63.43</v>
      </c>
      <c r="L4" s="3">
        <f>AVERAGE(B4:J4)</f>
        <v>58.797777777777775</v>
      </c>
      <c r="M4" s="3">
        <f>_xlfn.STDEV.S(B4:J4)/SQRT(COUNT(B4:J4))</f>
        <v>2.5619202746821093</v>
      </c>
    </row>
    <row r="5" spans="1:13" x14ac:dyDescent="0.2">
      <c r="A5" s="10"/>
      <c r="L5" s="3"/>
      <c r="M5" s="3"/>
    </row>
    <row r="6" spans="1:13" x14ac:dyDescent="0.2">
      <c r="A6" s="4" t="s">
        <v>2</v>
      </c>
      <c r="L6" s="5" t="s">
        <v>0</v>
      </c>
      <c r="M6" s="5" t="s">
        <v>1</v>
      </c>
    </row>
    <row r="7" spans="1:13" x14ac:dyDescent="0.2">
      <c r="A7" s="7" t="s">
        <v>20</v>
      </c>
      <c r="B7" s="2">
        <v>55.36</v>
      </c>
      <c r="C7" s="2">
        <v>42.41</v>
      </c>
      <c r="D7" s="2">
        <v>45.38</v>
      </c>
      <c r="E7" s="2">
        <v>32.369999999999997</v>
      </c>
      <c r="F7" s="2">
        <v>35.83</v>
      </c>
      <c r="G7" s="2">
        <v>49.38</v>
      </c>
      <c r="H7" s="2">
        <v>54.93</v>
      </c>
      <c r="I7" s="2">
        <v>42.43</v>
      </c>
      <c r="L7" s="3">
        <f>AVERAGE(B7:K7)</f>
        <v>44.761250000000004</v>
      </c>
      <c r="M7" s="3">
        <f>_xlfn.STDEV.S(B7:K7)/SQRT(COUNT(B7:K7))</f>
        <v>2.9329595228199028</v>
      </c>
    </row>
    <row r="8" spans="1:13" x14ac:dyDescent="0.2">
      <c r="A8" s="7" t="s">
        <v>21</v>
      </c>
      <c r="B8" s="2">
        <v>32.049999999999997</v>
      </c>
      <c r="C8" s="2">
        <v>38.21</v>
      </c>
      <c r="D8" s="2">
        <v>41.23</v>
      </c>
      <c r="E8" s="2">
        <v>13</v>
      </c>
      <c r="F8" s="2">
        <v>24.98</v>
      </c>
      <c r="G8" s="2">
        <v>20.010000000000002</v>
      </c>
      <c r="H8" s="2">
        <v>35.479999999999997</v>
      </c>
      <c r="I8" s="2">
        <v>53.94</v>
      </c>
      <c r="J8" s="2">
        <v>30.47</v>
      </c>
      <c r="L8" s="3">
        <f>AVERAGE(B8:J8)</f>
        <v>32.152222222222221</v>
      </c>
      <c r="M8" s="3">
        <f>_xlfn.STDEV.S(B8:J8)/SQRT(COUNT(B8:J8))</f>
        <v>4.0369927537496464</v>
      </c>
    </row>
    <row r="10" spans="1:13" x14ac:dyDescent="0.2">
      <c r="A10" s="4" t="s">
        <v>26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 t="s">
        <v>0</v>
      </c>
      <c r="M10" s="5" t="s">
        <v>1</v>
      </c>
    </row>
    <row r="11" spans="1:13" x14ac:dyDescent="0.2">
      <c r="A11" s="7" t="s">
        <v>20</v>
      </c>
      <c r="B11" s="9">
        <v>60.971934450932373</v>
      </c>
      <c r="C11" s="9">
        <v>65.478801169590639</v>
      </c>
      <c r="D11" s="9">
        <v>74.770803949224245</v>
      </c>
      <c r="E11" s="9">
        <v>74.648135116115412</v>
      </c>
      <c r="F11" s="9">
        <v>76.785109983079522</v>
      </c>
      <c r="G11" s="9">
        <v>79.020643302928477</v>
      </c>
      <c r="H11" s="9">
        <v>87.024714828897345</v>
      </c>
      <c r="I11" s="9">
        <v>86.852839661123298</v>
      </c>
      <c r="J11" s="9"/>
      <c r="K11" s="5"/>
      <c r="L11" s="3">
        <f>AVERAGE(B11:K11)</f>
        <v>75.694122807736406</v>
      </c>
      <c r="M11" s="3">
        <f>_xlfn.STDEV.S(B11:K11)/SQRT(COUNT(B11:K11))</f>
        <v>3.2409145070027479</v>
      </c>
    </row>
    <row r="12" spans="1:13" x14ac:dyDescent="0.2">
      <c r="A12" s="7" t="s">
        <v>21</v>
      </c>
      <c r="B12" s="9">
        <v>28.748341441839891</v>
      </c>
      <c r="C12" s="9">
        <v>39.358772619984265</v>
      </c>
      <c r="D12" s="9">
        <v>47.617232176896685</v>
      </c>
      <c r="E12" s="9">
        <v>51.828542269093383</v>
      </c>
      <c r="F12" s="9">
        <v>51.810539928871648</v>
      </c>
      <c r="G12" s="9">
        <v>56.192587899904964</v>
      </c>
      <c r="H12" s="9">
        <v>60.239634242472015</v>
      </c>
      <c r="I12" s="9">
        <v>63.882863340563979</v>
      </c>
      <c r="J12" s="9">
        <v>78.287373004354123</v>
      </c>
      <c r="K12" s="5"/>
      <c r="L12" s="3">
        <f>AVERAGE(B12:K12)</f>
        <v>53.10732076933121</v>
      </c>
      <c r="M12" s="3">
        <f>_xlfn.STDEV.S(B12:K12)/SQRT(COUNT(B12:K12))</f>
        <v>4.752742709412316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3A</vt:lpstr>
      <vt:lpstr>3B</vt:lpstr>
      <vt:lpstr>3C</vt:lpstr>
      <vt:lpstr>3D</vt:lpstr>
      <vt:lpstr>3E</vt:lpstr>
      <vt:lpstr>3F</vt:lpstr>
      <vt:lpstr>3G</vt:lpstr>
      <vt:lpstr>3H</vt:lpstr>
      <vt:lpstr>3I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LQ</dc:creator>
  <cp:lastModifiedBy>LQ</cp:lastModifiedBy>
  <dcterms:created xsi:type="dcterms:W3CDTF">2015-06-05T18:19:34Z</dcterms:created>
  <dcterms:modified xsi:type="dcterms:W3CDTF">2023-02-15T01:17:18Z</dcterms:modified>
</cp:coreProperties>
</file>