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Fly building\赵建建\0 Proactive Interference\1 eLife\Source data-revised\"/>
    </mc:Choice>
  </mc:AlternateContent>
  <xr:revisionPtr revIDLastSave="0" documentId="13_ncr:1_{0C13A3DC-1F4A-4E31-B15A-88ECFD91613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1D" sheetId="3" r:id="rId1"/>
    <sheet name="S1E" sheetId="2" r:id="rId2"/>
    <sheet name="S1F" sheetId="1" r:id="rId3"/>
    <sheet name="S1G" sheetId="4" r:id="rId4"/>
    <sheet name="S1H" sheetId="5" r:id="rId5"/>
    <sheet name="S1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" l="1"/>
  <c r="M15" i="5"/>
  <c r="L15" i="5"/>
  <c r="M14" i="5"/>
  <c r="L14" i="5"/>
  <c r="M13" i="5"/>
  <c r="L3" i="5"/>
  <c r="M3" i="5"/>
  <c r="M8" i="6" l="1"/>
  <c r="L8" i="6"/>
  <c r="M7" i="6"/>
  <c r="L7" i="6"/>
  <c r="M4" i="6"/>
  <c r="L4" i="6"/>
  <c r="M3" i="6"/>
  <c r="L3" i="6"/>
  <c r="L9" i="5" l="1"/>
  <c r="L10" i="5"/>
  <c r="L4" i="5"/>
  <c r="L5" i="5"/>
  <c r="M4" i="5" l="1"/>
  <c r="M5" i="5"/>
  <c r="M8" i="5"/>
  <c r="M9" i="5"/>
  <c r="M10" i="5"/>
  <c r="L8" i="5"/>
  <c r="M2" i="4" l="1"/>
  <c r="M5" i="4"/>
  <c r="M4" i="4"/>
  <c r="M7" i="4"/>
  <c r="M6" i="4"/>
  <c r="L2" i="4"/>
  <c r="L5" i="4"/>
  <c r="L4" i="4"/>
  <c r="L7" i="4"/>
  <c r="L6" i="4"/>
  <c r="L3" i="4"/>
  <c r="M3" i="4"/>
  <c r="M8" i="3"/>
  <c r="L8" i="3"/>
  <c r="M7" i="3"/>
  <c r="L7" i="3"/>
  <c r="M4" i="3"/>
  <c r="L4" i="3"/>
  <c r="M3" i="3"/>
  <c r="L3" i="3"/>
  <c r="M4" i="2"/>
  <c r="M7" i="2"/>
  <c r="M8" i="2"/>
  <c r="L4" i="2"/>
  <c r="L7" i="2"/>
  <c r="L8" i="2"/>
  <c r="M3" i="2"/>
  <c r="L3" i="2"/>
  <c r="M8" i="1" l="1"/>
  <c r="L8" i="1"/>
  <c r="M7" i="1"/>
  <c r="L7" i="1"/>
  <c r="M4" i="1"/>
  <c r="L4" i="1"/>
  <c r="M3" i="1"/>
  <c r="L3" i="1"/>
</calcChain>
</file>

<file path=xl/sharedStrings.xml><?xml version="1.0" encoding="utf-8"?>
<sst xmlns="http://schemas.openxmlformats.org/spreadsheetml/2006/main" count="72" uniqueCount="34">
  <si>
    <t>Mean</t>
    <phoneticPr fontId="1" type="noConversion"/>
  </si>
  <si>
    <t>SEM</t>
    <phoneticPr fontId="1" type="noConversion"/>
  </si>
  <si>
    <t>RU486 -</t>
    <phoneticPr fontId="1" type="noConversion"/>
  </si>
  <si>
    <t>Pro-I -</t>
    <phoneticPr fontId="1" type="noConversion"/>
  </si>
  <si>
    <t>Pro-I +</t>
    <phoneticPr fontId="1" type="noConversion"/>
  </si>
  <si>
    <t>RU486 +</t>
    <phoneticPr fontId="1" type="noConversion"/>
  </si>
  <si>
    <t>MB-GS/UAS-csw-RNAi-1</t>
    <phoneticPr fontId="1" type="noConversion"/>
  </si>
  <si>
    <t>5HT1B/+</t>
    <phoneticPr fontId="1" type="noConversion"/>
  </si>
  <si>
    <t>VT30604/+</t>
    <phoneticPr fontId="1" type="noConversion"/>
  </si>
  <si>
    <t>C739/+</t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</si>
  <si>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/+;5-HT1B/+</t>
    </r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</si>
  <si>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</t>
    </r>
    <r>
      <rPr>
        <sz val="10"/>
        <rFont val="Arial"/>
        <family val="2"/>
      </rPr>
      <t>UAS-</t>
    </r>
    <r>
      <rPr>
        <i/>
        <sz val="10"/>
        <rFont val="Arial"/>
        <family val="2"/>
      </rPr>
      <t>csw-RNAi-1</t>
    </r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</si>
  <si>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 5-HT1B/UAS-csw</t>
    </r>
  </si>
  <si>
    <t>MB-GS/UAS-csw</t>
    <phoneticPr fontId="1" type="noConversion"/>
  </si>
  <si>
    <t>+/UAS-csw</t>
    <phoneticPr fontId="1" type="noConversion"/>
  </si>
  <si>
    <t>+/UAS-csw</t>
    <phoneticPr fontId="1" type="noConversion"/>
  </si>
  <si>
    <t>+/UAS-csw-RNAi-1</t>
    <phoneticPr fontId="1" type="noConversion"/>
  </si>
  <si>
    <t>5HT1B/UAS-csw</t>
    <phoneticPr fontId="1" type="noConversion"/>
  </si>
  <si>
    <t>VT30604/UAS-csw</t>
    <phoneticPr fontId="1" type="noConversion"/>
  </si>
  <si>
    <t>C739/UAS-csw</t>
    <phoneticPr fontId="1" type="noConversion"/>
  </si>
  <si>
    <t>+/UAS-csw-RNAi-1</t>
    <phoneticPr fontId="1" type="noConversion"/>
  </si>
  <si>
    <t>MB-GS/UAS-csw-RNAi-1</t>
    <phoneticPr fontId="1" type="noConversion"/>
  </si>
  <si>
    <t>Pro-I +/Pro-I - (%)</t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</si>
  <si>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 5-HT1B/+</t>
    </r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</si>
  <si>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/+;5-HT1B/</t>
    </r>
    <r>
      <rPr>
        <sz val="10"/>
        <rFont val="Arial"/>
        <family val="2"/>
      </rPr>
      <t>UAS-</t>
    </r>
    <r>
      <rPr>
        <i/>
        <sz val="10"/>
        <rFont val="Arial"/>
        <family val="2"/>
      </rPr>
      <t>csw-RNAi-1</t>
    </r>
    <phoneticPr fontId="1" type="noConversion"/>
  </si>
  <si>
    <r>
      <t>Gal80</t>
    </r>
    <r>
      <rPr>
        <i/>
        <vertAlign val="superscript"/>
        <sz val="10"/>
        <rFont val="Arial"/>
        <family val="2"/>
      </rPr>
      <t>ts</t>
    </r>
    <r>
      <rPr>
        <i/>
        <sz val="10"/>
        <rFont val="Arial"/>
        <family val="2"/>
      </rPr>
      <t>/+; 5-HT1B/UAS-csw</t>
    </r>
    <phoneticPr fontId="1" type="noConversion"/>
  </si>
  <si>
    <t>Figure 3-figure supplement 1D</t>
    <phoneticPr fontId="1" type="noConversion"/>
  </si>
  <si>
    <t>Figure 3-figure supplement 1E</t>
    <phoneticPr fontId="1" type="noConversion"/>
  </si>
  <si>
    <t>Figure 3-figure supplement 1F</t>
    <phoneticPr fontId="1" type="noConversion"/>
  </si>
  <si>
    <t>Pro-I (Different context) -</t>
    <phoneticPr fontId="1" type="noConversion"/>
  </si>
  <si>
    <t>Pro-I (Different context) +</t>
    <phoneticPr fontId="1" type="noConversion"/>
  </si>
  <si>
    <t>Figure 3-figure supplement 1G</t>
    <phoneticPr fontId="1" type="noConversion"/>
  </si>
  <si>
    <t>Figure 3-figure supplement 1H</t>
    <phoneticPr fontId="1" type="noConversion"/>
  </si>
  <si>
    <t>Figure 3-figure supplement 1I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</si>
</sst>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Fill="1" applyAlignment="1">
      <alignment horizontal="center"/>
    </xf>
    <xf numFmtId="176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workbookViewId="0">
      <selection activeCell="B18" sqref="B18"/>
    </sheetView>
  </sheetViews>
  <sheetFormatPr defaultRowHeight="14.25" x14ac:dyDescent="0.2"/>
  <cols>
    <col min="1" max="1" width="28.5" customWidth="1"/>
  </cols>
  <sheetData>
    <row r="1" spans="1:13" s="5" customFormat="1" x14ac:dyDescent="0.2">
      <c r="A1" s="4" t="s">
        <v>26</v>
      </c>
      <c r="B1"/>
      <c r="C1"/>
      <c r="D1"/>
      <c r="E1"/>
      <c r="F1"/>
      <c r="G1"/>
      <c r="H1"/>
      <c r="I1"/>
      <c r="J1"/>
      <c r="K1"/>
      <c r="L1"/>
      <c r="M1"/>
    </row>
    <row r="2" spans="1:13" s="5" customFormat="1" x14ac:dyDescent="0.2">
      <c r="A2" s="4" t="s">
        <v>2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s="5" customFormat="1" x14ac:dyDescent="0.2">
      <c r="A3" s="10" t="s">
        <v>16</v>
      </c>
      <c r="B3" s="2">
        <v>49.02</v>
      </c>
      <c r="C3" s="2">
        <v>40.130000000000003</v>
      </c>
      <c r="D3" s="2">
        <v>42.24</v>
      </c>
      <c r="E3" s="2">
        <v>30.67</v>
      </c>
      <c r="F3" s="2">
        <v>56.49</v>
      </c>
      <c r="G3" s="2">
        <v>41.34</v>
      </c>
      <c r="H3" s="2">
        <v>49.74</v>
      </c>
      <c r="I3" s="2">
        <v>42.38</v>
      </c>
      <c r="K3"/>
      <c r="L3" s="3">
        <f>AVERAGE(B3:K3)</f>
        <v>44.001249999999999</v>
      </c>
      <c r="M3" s="3">
        <f>_xlfn.STDEV.S(B3:K3)/SQRT(COUNT(B3:K3))</f>
        <v>2.7373458453008306</v>
      </c>
    </row>
    <row r="4" spans="1:13" s="5" customFormat="1" x14ac:dyDescent="0.2">
      <c r="A4" s="8" t="s">
        <v>6</v>
      </c>
      <c r="B4" s="2">
        <v>47.01</v>
      </c>
      <c r="C4" s="2">
        <v>43.89</v>
      </c>
      <c r="D4" s="2">
        <v>52.55</v>
      </c>
      <c r="E4" s="2">
        <v>37.36</v>
      </c>
      <c r="F4" s="2">
        <v>51.5</v>
      </c>
      <c r="G4" s="2">
        <v>47.69</v>
      </c>
      <c r="H4" s="2">
        <v>40.14</v>
      </c>
      <c r="I4" s="2">
        <v>49.5</v>
      </c>
      <c r="K4"/>
      <c r="L4" s="3">
        <f t="shared" ref="L4:L8" si="0">AVERAGE(B4:K4)</f>
        <v>46.204999999999998</v>
      </c>
      <c r="M4" s="3">
        <f t="shared" ref="M4:M8" si="1">_xlfn.STDEV.S(B4:K4)/SQRT(COUNT(B4:K4))</f>
        <v>1.901051400823087</v>
      </c>
    </row>
    <row r="5" spans="1:13" s="5" customFormat="1" x14ac:dyDescent="0.2">
      <c r="A5"/>
      <c r="B5"/>
      <c r="C5"/>
      <c r="D5"/>
      <c r="E5"/>
      <c r="F5"/>
      <c r="G5"/>
      <c r="H5"/>
      <c r="K5"/>
      <c r="L5" s="3"/>
      <c r="M5" s="3"/>
    </row>
    <row r="6" spans="1:13" s="5" customFormat="1" x14ac:dyDescent="0.2">
      <c r="A6" s="4" t="s">
        <v>5</v>
      </c>
      <c r="B6"/>
      <c r="C6"/>
      <c r="D6"/>
      <c r="E6"/>
      <c r="F6"/>
      <c r="G6"/>
      <c r="H6"/>
      <c r="K6"/>
      <c r="L6" s="5" t="s">
        <v>0</v>
      </c>
      <c r="M6" s="5" t="s">
        <v>1</v>
      </c>
    </row>
    <row r="7" spans="1:13" s="5" customFormat="1" x14ac:dyDescent="0.2">
      <c r="A7" s="10" t="s">
        <v>16</v>
      </c>
      <c r="B7" s="2">
        <v>51.55</v>
      </c>
      <c r="C7" s="2">
        <v>40.520000000000003</v>
      </c>
      <c r="D7" s="2">
        <v>38.79</v>
      </c>
      <c r="E7" s="2">
        <v>41.26</v>
      </c>
      <c r="F7" s="2">
        <v>50.64</v>
      </c>
      <c r="G7" s="2">
        <v>36.76</v>
      </c>
      <c r="H7" s="2">
        <v>44.43</v>
      </c>
      <c r="I7" s="2">
        <v>55.75</v>
      </c>
      <c r="K7"/>
      <c r="L7" s="3">
        <f t="shared" si="0"/>
        <v>44.962499999999999</v>
      </c>
      <c r="M7" s="3">
        <f t="shared" si="1"/>
        <v>2.4315924749607487</v>
      </c>
    </row>
    <row r="8" spans="1:13" s="5" customFormat="1" x14ac:dyDescent="0.2">
      <c r="A8" s="8" t="s">
        <v>6</v>
      </c>
      <c r="B8" s="2">
        <v>32.5</v>
      </c>
      <c r="C8" s="2">
        <v>32.08</v>
      </c>
      <c r="D8" s="2">
        <v>48.07</v>
      </c>
      <c r="E8" s="2">
        <v>32.840000000000003</v>
      </c>
      <c r="F8" s="2">
        <v>36.32</v>
      </c>
      <c r="G8" s="2">
        <v>44.11</v>
      </c>
      <c r="H8" s="2">
        <v>37.19</v>
      </c>
      <c r="I8" s="2">
        <v>28.7</v>
      </c>
      <c r="K8"/>
      <c r="L8" s="3">
        <f t="shared" si="0"/>
        <v>36.47625</v>
      </c>
      <c r="M8" s="3">
        <f t="shared" si="1"/>
        <v>2.3224563178269477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workbookViewId="0">
      <selection activeCell="B19" sqref="B19"/>
    </sheetView>
  </sheetViews>
  <sheetFormatPr defaultRowHeight="14.25" x14ac:dyDescent="0.2"/>
  <cols>
    <col min="1" max="1" width="29.125" customWidth="1"/>
  </cols>
  <sheetData>
    <row r="1" spans="1:13" s="5" customFormat="1" x14ac:dyDescent="0.2">
      <c r="A1" s="4" t="s">
        <v>27</v>
      </c>
      <c r="B1"/>
      <c r="C1"/>
      <c r="D1"/>
      <c r="E1"/>
      <c r="F1"/>
      <c r="G1"/>
      <c r="H1"/>
      <c r="I1"/>
      <c r="J1"/>
      <c r="K1"/>
      <c r="L1"/>
      <c r="M1"/>
    </row>
    <row r="2" spans="1:13" s="5" customFormat="1" x14ac:dyDescent="0.2">
      <c r="A2" s="4" t="s">
        <v>2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s="5" customFormat="1" x14ac:dyDescent="0.2">
      <c r="A3" s="9" t="s">
        <v>15</v>
      </c>
      <c r="B3" s="2">
        <v>41.3</v>
      </c>
      <c r="C3" s="2">
        <v>51.19</v>
      </c>
      <c r="D3" s="2">
        <v>32.299999999999997</v>
      </c>
      <c r="E3" s="2">
        <v>56.71</v>
      </c>
      <c r="F3" s="2">
        <v>56.34</v>
      </c>
      <c r="G3" s="2">
        <v>47.65</v>
      </c>
      <c r="H3" s="2">
        <v>43.59</v>
      </c>
      <c r="I3" s="2">
        <v>37.299999999999997</v>
      </c>
      <c r="K3"/>
      <c r="L3" s="3">
        <f>AVERAGE(B3:K3)</f>
        <v>45.797500000000007</v>
      </c>
      <c r="M3" s="3">
        <f>_xlfn.STDEV.S(B3:K3)/SQRT(COUNT(B3:K3))</f>
        <v>3.1116955357397695</v>
      </c>
    </row>
    <row r="4" spans="1:13" s="5" customFormat="1" x14ac:dyDescent="0.2">
      <c r="A4" s="7" t="s">
        <v>13</v>
      </c>
      <c r="B4" s="2">
        <v>48.6</v>
      </c>
      <c r="C4" s="2">
        <v>54.36</v>
      </c>
      <c r="D4" s="2">
        <v>50.27</v>
      </c>
      <c r="E4" s="2">
        <v>31.61</v>
      </c>
      <c r="F4" s="2">
        <v>59.13</v>
      </c>
      <c r="G4" s="2">
        <v>49.14</v>
      </c>
      <c r="H4" s="2">
        <v>34.700000000000003</v>
      </c>
      <c r="I4" s="2">
        <v>45.51</v>
      </c>
      <c r="K4"/>
      <c r="L4" s="3">
        <f t="shared" ref="L4:L8" si="0">AVERAGE(B4:K4)</f>
        <v>46.664999999999999</v>
      </c>
      <c r="M4" s="3">
        <f t="shared" ref="M4:M8" si="1">_xlfn.STDEV.S(B4:K4)/SQRT(COUNT(B4:K4))</f>
        <v>3.2966525229606556</v>
      </c>
    </row>
    <row r="5" spans="1:13" s="5" customFormat="1" x14ac:dyDescent="0.2">
      <c r="A5"/>
      <c r="B5"/>
      <c r="C5"/>
      <c r="D5"/>
      <c r="E5"/>
      <c r="F5"/>
      <c r="G5"/>
      <c r="H5"/>
      <c r="I5"/>
      <c r="K5"/>
      <c r="L5" s="3"/>
      <c r="M5" s="3"/>
    </row>
    <row r="6" spans="1:13" s="5" customFormat="1" x14ac:dyDescent="0.2">
      <c r="A6" s="4" t="s">
        <v>5</v>
      </c>
      <c r="B6"/>
      <c r="C6"/>
      <c r="D6"/>
      <c r="E6"/>
      <c r="F6"/>
      <c r="G6"/>
      <c r="H6"/>
      <c r="I6"/>
      <c r="K6"/>
      <c r="L6" s="5" t="s">
        <v>0</v>
      </c>
      <c r="M6" s="5" t="s">
        <v>1</v>
      </c>
    </row>
    <row r="7" spans="1:13" s="5" customFormat="1" x14ac:dyDescent="0.2">
      <c r="A7" s="9" t="s">
        <v>14</v>
      </c>
      <c r="B7" s="2">
        <v>37.479999999999997</v>
      </c>
      <c r="C7" s="2">
        <v>54.29</v>
      </c>
      <c r="D7" s="2">
        <v>41.82</v>
      </c>
      <c r="E7" s="2">
        <v>43.77</v>
      </c>
      <c r="F7" s="2">
        <v>55.8</v>
      </c>
      <c r="G7" s="2">
        <v>46.67</v>
      </c>
      <c r="H7" s="2">
        <v>44.13</v>
      </c>
      <c r="I7" s="2">
        <v>46.84</v>
      </c>
      <c r="K7"/>
      <c r="L7" s="3">
        <f t="shared" si="0"/>
        <v>46.350000000000009</v>
      </c>
      <c r="M7" s="3">
        <f t="shared" si="1"/>
        <v>2.1690649730109031</v>
      </c>
    </row>
    <row r="8" spans="1:13" s="5" customFormat="1" x14ac:dyDescent="0.2">
      <c r="A8" s="7" t="s">
        <v>13</v>
      </c>
      <c r="B8" s="2">
        <v>65.260000000000005</v>
      </c>
      <c r="C8" s="2">
        <v>61.49</v>
      </c>
      <c r="D8" s="2">
        <v>62.69</v>
      </c>
      <c r="E8" s="2">
        <v>53.87</v>
      </c>
      <c r="F8" s="2">
        <v>60.95</v>
      </c>
      <c r="G8" s="2">
        <v>44.72</v>
      </c>
      <c r="H8" s="2">
        <v>61.44</v>
      </c>
      <c r="I8" s="2">
        <v>62.31</v>
      </c>
      <c r="K8"/>
      <c r="L8" s="3">
        <f t="shared" si="0"/>
        <v>59.091250000000002</v>
      </c>
      <c r="M8" s="3">
        <f t="shared" si="1"/>
        <v>2.3523722354101619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activeCell="D30" sqref="D30"/>
    </sheetView>
  </sheetViews>
  <sheetFormatPr defaultColWidth="9" defaultRowHeight="14.25" x14ac:dyDescent="0.2"/>
  <cols>
    <col min="1" max="1" width="30.875" style="1" customWidth="1"/>
    <col min="2" max="16384" width="9" style="1"/>
  </cols>
  <sheetData>
    <row r="1" spans="1:13" x14ac:dyDescent="0.2">
      <c r="A1" s="4" t="s">
        <v>28</v>
      </c>
      <c r="B1"/>
      <c r="C1"/>
      <c r="D1"/>
      <c r="E1"/>
      <c r="F1"/>
      <c r="G1"/>
      <c r="H1"/>
      <c r="I1"/>
      <c r="J1"/>
      <c r="K1"/>
      <c r="L1"/>
      <c r="M1"/>
    </row>
    <row r="2" spans="1:13" x14ac:dyDescent="0.2">
      <c r="A2" s="4" t="s">
        <v>2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x14ac:dyDescent="0.2">
      <c r="A3" s="6" t="s">
        <v>3</v>
      </c>
      <c r="B3" s="2">
        <v>53.57</v>
      </c>
      <c r="C3" s="2">
        <v>89.19</v>
      </c>
      <c r="D3" s="2">
        <v>81.44</v>
      </c>
      <c r="E3" s="2">
        <v>69.05</v>
      </c>
      <c r="F3" s="2">
        <v>75.569999999999993</v>
      </c>
      <c r="G3" s="2">
        <v>76.150000000000006</v>
      </c>
      <c r="H3" s="2">
        <v>78.459999999999994</v>
      </c>
      <c r="I3" s="2">
        <v>70.88</v>
      </c>
      <c r="J3" s="2"/>
      <c r="K3"/>
      <c r="L3" s="3">
        <f>AVERAGE(B3:I3)</f>
        <v>74.288750000000007</v>
      </c>
      <c r="M3" s="3">
        <f>_xlfn.STDEV.S(B3:I3)/SQRT(COUNT(B3:I3))</f>
        <v>3.6936806254060164</v>
      </c>
    </row>
    <row r="4" spans="1:13" x14ac:dyDescent="0.2">
      <c r="A4" s="6" t="s">
        <v>4</v>
      </c>
      <c r="B4" s="2">
        <v>52.08</v>
      </c>
      <c r="C4" s="2">
        <v>48.84</v>
      </c>
      <c r="D4" s="2">
        <v>56.91</v>
      </c>
      <c r="E4" s="2">
        <v>49.6</v>
      </c>
      <c r="F4" s="2">
        <v>49.15</v>
      </c>
      <c r="G4" s="2">
        <v>61.28</v>
      </c>
      <c r="H4" s="2">
        <v>46.07</v>
      </c>
      <c r="I4" s="2">
        <v>58.02</v>
      </c>
      <c r="J4" s="2"/>
      <c r="K4"/>
      <c r="L4" s="3">
        <f t="shared" ref="L4:L8" si="0">AVERAGE(B4:I4)</f>
        <v>52.743749999999999</v>
      </c>
      <c r="M4" s="3">
        <f t="shared" ref="M4:M8" si="1">_xlfn.STDEV.S(B4:I4)/SQRT(COUNT(B4:I4))</f>
        <v>1.8949226685125848</v>
      </c>
    </row>
    <row r="5" spans="1:13" x14ac:dyDescent="0.2">
      <c r="A5"/>
      <c r="B5"/>
      <c r="C5"/>
      <c r="D5"/>
      <c r="E5"/>
      <c r="F5"/>
      <c r="G5"/>
      <c r="H5"/>
      <c r="I5"/>
      <c r="J5"/>
      <c r="K5"/>
      <c r="L5" s="3"/>
      <c r="M5" s="3"/>
    </row>
    <row r="6" spans="1:13" x14ac:dyDescent="0.2">
      <c r="A6" s="4" t="s">
        <v>5</v>
      </c>
      <c r="B6"/>
      <c r="C6"/>
      <c r="D6"/>
      <c r="E6"/>
      <c r="F6"/>
      <c r="G6"/>
      <c r="H6"/>
      <c r="I6"/>
      <c r="J6"/>
      <c r="K6"/>
      <c r="L6" s="5" t="s">
        <v>0</v>
      </c>
      <c r="M6" s="5" t="s">
        <v>1</v>
      </c>
    </row>
    <row r="7" spans="1:13" x14ac:dyDescent="0.2">
      <c r="A7" s="6" t="s">
        <v>3</v>
      </c>
      <c r="B7" s="2">
        <v>66.67</v>
      </c>
      <c r="C7" s="2">
        <v>85.99</v>
      </c>
      <c r="D7" s="2">
        <v>88.89</v>
      </c>
      <c r="E7" s="2">
        <v>84.08</v>
      </c>
      <c r="F7" s="2">
        <v>79.11</v>
      </c>
      <c r="G7" s="2">
        <v>74.599999999999994</v>
      </c>
      <c r="H7" s="2">
        <v>80.22</v>
      </c>
      <c r="I7" s="2">
        <v>75</v>
      </c>
      <c r="J7" s="2"/>
      <c r="K7"/>
      <c r="L7" s="3">
        <f t="shared" si="0"/>
        <v>79.320000000000007</v>
      </c>
      <c r="M7" s="3">
        <f t="shared" si="1"/>
        <v>2.5373946142788721</v>
      </c>
    </row>
    <row r="8" spans="1:13" x14ac:dyDescent="0.2">
      <c r="A8" s="6" t="s">
        <v>4</v>
      </c>
      <c r="B8" s="2">
        <v>62.22</v>
      </c>
      <c r="C8" s="2">
        <v>71.83</v>
      </c>
      <c r="D8" s="2">
        <v>62.79</v>
      </c>
      <c r="E8" s="2">
        <v>72.17</v>
      </c>
      <c r="F8" s="2">
        <v>55.91</v>
      </c>
      <c r="G8" s="2">
        <v>80.709999999999994</v>
      </c>
      <c r="H8" s="2">
        <v>69.41</v>
      </c>
      <c r="I8" s="2">
        <v>75.97</v>
      </c>
      <c r="J8" s="2"/>
      <c r="K8"/>
      <c r="L8" s="3">
        <f t="shared" si="0"/>
        <v>68.876249999999999</v>
      </c>
      <c r="M8" s="3">
        <f t="shared" si="1"/>
        <v>2.8650884662856302</v>
      </c>
    </row>
    <row r="18" spans="3:8" x14ac:dyDescent="0.2">
      <c r="C18" s="2"/>
      <c r="D18" s="2"/>
      <c r="E18" s="2"/>
      <c r="F18" s="2"/>
      <c r="G18" s="2"/>
      <c r="H18" s="2"/>
    </row>
    <row r="19" spans="3:8" x14ac:dyDescent="0.2">
      <c r="C19" s="2"/>
      <c r="D19" s="2"/>
      <c r="E19" s="2"/>
      <c r="F19" s="2"/>
      <c r="G19" s="2"/>
      <c r="H19" s="2"/>
    </row>
    <row r="20" spans="3:8" x14ac:dyDescent="0.2">
      <c r="C20" s="2"/>
      <c r="D20" s="2"/>
      <c r="E20" s="2"/>
      <c r="F20" s="2"/>
      <c r="G20" s="2"/>
      <c r="H20" s="2"/>
    </row>
    <row r="21" spans="3:8" x14ac:dyDescent="0.2">
      <c r="C21" s="2"/>
      <c r="D21" s="2"/>
      <c r="E21" s="2"/>
      <c r="F21" s="2"/>
      <c r="G21" s="2"/>
      <c r="H21" s="2"/>
    </row>
    <row r="22" spans="3:8" x14ac:dyDescent="0.2">
      <c r="C22" s="2"/>
      <c r="D22" s="2"/>
      <c r="E22" s="2"/>
      <c r="F22" s="2"/>
      <c r="G22" s="2"/>
      <c r="H22" s="2"/>
    </row>
    <row r="23" spans="3:8" x14ac:dyDescent="0.2">
      <c r="C23" s="2"/>
      <c r="D23" s="2"/>
      <c r="E23" s="2"/>
      <c r="F23" s="2"/>
      <c r="G23" s="2"/>
      <c r="H23" s="2"/>
    </row>
    <row r="24" spans="3:8" x14ac:dyDescent="0.2">
      <c r="C24" s="2"/>
      <c r="D24" s="2"/>
      <c r="E24" s="2"/>
      <c r="F24" s="2"/>
      <c r="G24" s="2"/>
      <c r="H24" s="2"/>
    </row>
    <row r="25" spans="3:8" x14ac:dyDescent="0.2">
      <c r="C25" s="2"/>
      <c r="D25" s="2"/>
      <c r="E25" s="2"/>
      <c r="F25" s="2"/>
      <c r="G25" s="2"/>
      <c r="H25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"/>
  <sheetViews>
    <sheetView workbookViewId="0">
      <selection activeCell="D23" sqref="D23"/>
    </sheetView>
  </sheetViews>
  <sheetFormatPr defaultRowHeight="14.25" x14ac:dyDescent="0.2"/>
  <cols>
    <col min="1" max="1" width="31.375" customWidth="1"/>
  </cols>
  <sheetData>
    <row r="1" spans="1:13" s="5" customFormat="1" x14ac:dyDescent="0.2">
      <c r="A1" s="4" t="s">
        <v>31</v>
      </c>
      <c r="B1"/>
      <c r="C1"/>
      <c r="D1"/>
      <c r="E1"/>
      <c r="F1"/>
      <c r="G1"/>
      <c r="H1"/>
      <c r="I1"/>
      <c r="J1"/>
      <c r="K1"/>
      <c r="L1" s="5" t="s">
        <v>0</v>
      </c>
      <c r="M1" s="5" t="s">
        <v>1</v>
      </c>
    </row>
    <row r="2" spans="1:13" x14ac:dyDescent="0.2">
      <c r="A2" s="7" t="s">
        <v>7</v>
      </c>
      <c r="B2" s="2">
        <v>51.38</v>
      </c>
      <c r="C2" s="2">
        <v>32.47</v>
      </c>
      <c r="D2" s="2">
        <v>30.24</v>
      </c>
      <c r="E2" s="2">
        <v>46.07</v>
      </c>
      <c r="F2" s="2">
        <v>39.549999999999997</v>
      </c>
      <c r="G2" s="2">
        <v>40.659999999999997</v>
      </c>
      <c r="H2" s="2">
        <v>51.47</v>
      </c>
      <c r="I2" s="2">
        <v>48.3</v>
      </c>
      <c r="L2" s="3">
        <f t="shared" ref="L2:L7" si="0">AVERAGE(B2:K2)</f>
        <v>42.517499999999998</v>
      </c>
      <c r="M2" s="3">
        <f t="shared" ref="M2:M7" si="1">_xlfn.STDEV.S(B2:K2)/SQRT(COUNT(B2:K2))</f>
        <v>2.8930160670631797</v>
      </c>
    </row>
    <row r="3" spans="1:13" s="5" customFormat="1" x14ac:dyDescent="0.2">
      <c r="A3" s="7" t="s">
        <v>17</v>
      </c>
      <c r="B3" s="2">
        <v>45.95</v>
      </c>
      <c r="C3" s="2">
        <v>54.72</v>
      </c>
      <c r="D3" s="2">
        <v>57.57</v>
      </c>
      <c r="E3" s="2">
        <v>54.19</v>
      </c>
      <c r="F3" s="2">
        <v>76.25</v>
      </c>
      <c r="G3" s="2">
        <v>73.290000000000006</v>
      </c>
      <c r="H3" s="2">
        <v>58.01</v>
      </c>
      <c r="I3" s="2">
        <v>54.02</v>
      </c>
      <c r="K3"/>
      <c r="L3" s="3">
        <f>AVERAGE(B3:K3)</f>
        <v>59.25</v>
      </c>
      <c r="M3" s="3">
        <f>_xlfn.STDEV.S(B3:K3)/SQRT(COUNT(B3:K3))</f>
        <v>3.6372305987621125</v>
      </c>
    </row>
    <row r="4" spans="1:13" x14ac:dyDescent="0.2">
      <c r="A4" s="7" t="s">
        <v>8</v>
      </c>
      <c r="B4" s="2">
        <v>29.04</v>
      </c>
      <c r="C4" s="2">
        <v>35.450000000000003</v>
      </c>
      <c r="D4" s="2">
        <v>29.03</v>
      </c>
      <c r="E4" s="2">
        <v>37.909999999999997</v>
      </c>
      <c r="F4" s="2">
        <v>35.72</v>
      </c>
      <c r="G4" s="2">
        <v>54.43</v>
      </c>
      <c r="H4" s="2">
        <v>39.799999999999997</v>
      </c>
      <c r="I4" s="2">
        <v>31.85</v>
      </c>
      <c r="L4" s="3">
        <f t="shared" si="0"/>
        <v>36.653750000000002</v>
      </c>
      <c r="M4" s="3">
        <f t="shared" si="1"/>
        <v>2.8938351576485521</v>
      </c>
    </row>
    <row r="5" spans="1:13" x14ac:dyDescent="0.2">
      <c r="A5" s="7" t="s">
        <v>18</v>
      </c>
      <c r="B5" s="2">
        <v>27.09</v>
      </c>
      <c r="C5" s="2">
        <v>17.89</v>
      </c>
      <c r="D5" s="2">
        <v>35.79</v>
      </c>
      <c r="E5" s="2">
        <v>31.22</v>
      </c>
      <c r="F5" s="2">
        <v>47.14</v>
      </c>
      <c r="G5" s="2">
        <v>33.159999999999997</v>
      </c>
      <c r="H5" s="2">
        <v>34.08</v>
      </c>
      <c r="I5" s="2">
        <v>50.74</v>
      </c>
      <c r="L5" s="3">
        <f>AVERAGE(B5:K5)</f>
        <v>34.638750000000002</v>
      </c>
      <c r="M5" s="3">
        <f>_xlfn.STDEV.S(B5:K5)/SQRT(COUNT(B5:K5))</f>
        <v>3.7046011147818381</v>
      </c>
    </row>
    <row r="6" spans="1:13" x14ac:dyDescent="0.2">
      <c r="A6" s="7" t="s">
        <v>9</v>
      </c>
      <c r="B6" s="2">
        <v>26.51</v>
      </c>
      <c r="C6" s="2">
        <v>39.380000000000003</v>
      </c>
      <c r="D6" s="2">
        <v>35.090000000000003</v>
      </c>
      <c r="E6" s="2">
        <v>36.18</v>
      </c>
      <c r="F6" s="2">
        <v>48.28</v>
      </c>
      <c r="G6" s="2">
        <v>52.01</v>
      </c>
      <c r="H6" s="2">
        <v>50.83</v>
      </c>
      <c r="I6" s="2">
        <v>53.64</v>
      </c>
      <c r="L6" s="3">
        <f>AVERAGE(B6:K6)</f>
        <v>42.739999999999995</v>
      </c>
      <c r="M6" s="3">
        <f>_xlfn.STDEV.S(B6:K6)/SQRT(COUNT(B6:K6))</f>
        <v>3.4773275863595603</v>
      </c>
    </row>
    <row r="7" spans="1:13" x14ac:dyDescent="0.2">
      <c r="A7" s="7" t="s">
        <v>19</v>
      </c>
      <c r="B7" s="2">
        <v>49.14</v>
      </c>
      <c r="C7" s="2">
        <v>50.03</v>
      </c>
      <c r="D7" s="2">
        <v>64.319999999999993</v>
      </c>
      <c r="E7" s="2">
        <v>48.18</v>
      </c>
      <c r="F7" s="2">
        <v>54.54</v>
      </c>
      <c r="G7" s="2">
        <v>69.27</v>
      </c>
      <c r="H7" s="2">
        <v>59.16</v>
      </c>
      <c r="I7" s="2">
        <v>57.96</v>
      </c>
      <c r="L7" s="3">
        <f t="shared" si="0"/>
        <v>56.574999999999996</v>
      </c>
      <c r="M7" s="3">
        <f t="shared" si="1"/>
        <v>2.68089137628299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workbookViewId="0">
      <selection activeCell="E23" sqref="E23"/>
    </sheetView>
  </sheetViews>
  <sheetFormatPr defaultRowHeight="14.25" x14ac:dyDescent="0.2"/>
  <cols>
    <col min="1" max="1" width="30.5" customWidth="1"/>
  </cols>
  <sheetData>
    <row r="1" spans="1:13" x14ac:dyDescent="0.2">
      <c r="A1" s="4" t="s">
        <v>32</v>
      </c>
    </row>
    <row r="2" spans="1:13" s="5" customFormat="1" x14ac:dyDescent="0.2">
      <c r="A2" s="4" t="s">
        <v>3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s="5" customFormat="1" x14ac:dyDescent="0.2">
      <c r="A3" s="8" t="s">
        <v>10</v>
      </c>
      <c r="B3" s="2">
        <v>64.05</v>
      </c>
      <c r="C3" s="2">
        <v>59.91</v>
      </c>
      <c r="D3" s="2">
        <v>68.45</v>
      </c>
      <c r="E3" s="2">
        <v>53.27</v>
      </c>
      <c r="F3" s="2">
        <v>54.87</v>
      </c>
      <c r="G3" s="2">
        <v>57.41</v>
      </c>
      <c r="H3" s="2">
        <v>65.42</v>
      </c>
      <c r="K3"/>
      <c r="L3" s="3">
        <f>AVERAGE(B3:K3)</f>
        <v>60.482857142857149</v>
      </c>
      <c r="M3" s="3">
        <f>_xlfn.STDEV.S(B3:K3)/SQRT(COUNT(B3:K3))</f>
        <v>2.1485063629965668</v>
      </c>
    </row>
    <row r="4" spans="1:13" x14ac:dyDescent="0.2">
      <c r="A4" s="8" t="s">
        <v>11</v>
      </c>
      <c r="B4" s="2">
        <v>60.5</v>
      </c>
      <c r="C4" s="2">
        <v>49.97</v>
      </c>
      <c r="D4" s="2">
        <v>71.22</v>
      </c>
      <c r="E4" s="2">
        <v>60.58</v>
      </c>
      <c r="F4" s="2">
        <v>68.64</v>
      </c>
      <c r="G4" s="2">
        <v>41</v>
      </c>
      <c r="H4" s="2">
        <v>59.72</v>
      </c>
      <c r="I4" s="2">
        <v>67.5</v>
      </c>
      <c r="L4" s="3">
        <f t="shared" ref="L4:L5" si="0">AVERAGE(B4:K4)</f>
        <v>59.891249999999999</v>
      </c>
      <c r="M4" s="3">
        <f t="shared" ref="M4:M10" si="1">_xlfn.STDEV.S(B4:K4)/SQRT(COUNT(B4:K4))</f>
        <v>3.5830929563616625</v>
      </c>
    </row>
    <row r="5" spans="1:13" x14ac:dyDescent="0.2">
      <c r="A5" s="8" t="s">
        <v>12</v>
      </c>
      <c r="B5" s="2">
        <v>54.68</v>
      </c>
      <c r="C5" s="2">
        <v>60.3</v>
      </c>
      <c r="D5" s="2">
        <v>57.79</v>
      </c>
      <c r="E5" s="2">
        <v>59.1</v>
      </c>
      <c r="F5" s="2">
        <v>65.650000000000006</v>
      </c>
      <c r="G5" s="2">
        <v>56.96</v>
      </c>
      <c r="H5" s="2">
        <v>58.05</v>
      </c>
      <c r="I5" s="2">
        <v>63.47</v>
      </c>
      <c r="L5" s="3">
        <f t="shared" si="0"/>
        <v>59.5</v>
      </c>
      <c r="M5" s="3">
        <f t="shared" si="1"/>
        <v>1.2613343274938198</v>
      </c>
    </row>
    <row r="6" spans="1:13" x14ac:dyDescent="0.2">
      <c r="L6" s="3"/>
      <c r="M6" s="3"/>
    </row>
    <row r="7" spans="1:13" x14ac:dyDescent="0.2">
      <c r="A7" s="4" t="s">
        <v>4</v>
      </c>
      <c r="L7" s="5" t="s">
        <v>0</v>
      </c>
      <c r="M7" s="5" t="s">
        <v>1</v>
      </c>
    </row>
    <row r="8" spans="1:13" x14ac:dyDescent="0.2">
      <c r="A8" s="8" t="s">
        <v>10</v>
      </c>
      <c r="B8" s="2">
        <v>52.68</v>
      </c>
      <c r="C8" s="2">
        <v>50.15</v>
      </c>
      <c r="D8" s="2">
        <v>37.49</v>
      </c>
      <c r="E8" s="2">
        <v>36.28</v>
      </c>
      <c r="F8" s="2">
        <v>50.16</v>
      </c>
      <c r="G8" s="2">
        <v>51.29</v>
      </c>
      <c r="H8" s="2">
        <v>48.63</v>
      </c>
      <c r="L8" s="3">
        <f t="shared" ref="L8:L10" si="2">AVERAGE(B8:K8)</f>
        <v>46.668571428571433</v>
      </c>
      <c r="M8" s="3">
        <f t="shared" si="1"/>
        <v>2.5719229683452975</v>
      </c>
    </row>
    <row r="9" spans="1:13" x14ac:dyDescent="0.2">
      <c r="A9" s="8" t="s">
        <v>24</v>
      </c>
      <c r="B9" s="2">
        <v>45.02</v>
      </c>
      <c r="C9" s="2">
        <v>43.32</v>
      </c>
      <c r="D9" s="2">
        <v>35.72</v>
      </c>
      <c r="E9" s="2">
        <v>55.46</v>
      </c>
      <c r="F9" s="2">
        <v>46.98</v>
      </c>
      <c r="G9" s="2">
        <v>52.07</v>
      </c>
      <c r="H9" s="2">
        <v>50.83</v>
      </c>
      <c r="I9" s="2">
        <v>39.74</v>
      </c>
      <c r="L9" s="3">
        <f t="shared" si="2"/>
        <v>46.142499999999998</v>
      </c>
      <c r="M9" s="3">
        <f t="shared" si="1"/>
        <v>2.3279058262125449</v>
      </c>
    </row>
    <row r="10" spans="1:13" x14ac:dyDescent="0.2">
      <c r="A10" s="8" t="s">
        <v>12</v>
      </c>
      <c r="B10" s="2">
        <v>53.54</v>
      </c>
      <c r="C10" s="2">
        <v>39.130000000000003</v>
      </c>
      <c r="D10" s="2">
        <v>40.549999999999997</v>
      </c>
      <c r="E10" s="2">
        <v>28.17</v>
      </c>
      <c r="F10" s="2">
        <v>51.98</v>
      </c>
      <c r="G10" s="2">
        <v>32.950000000000003</v>
      </c>
      <c r="H10" s="2">
        <v>43.65</v>
      </c>
      <c r="I10" s="2">
        <v>55.86</v>
      </c>
      <c r="L10" s="3">
        <f t="shared" si="2"/>
        <v>43.228749999999998</v>
      </c>
      <c r="M10" s="3">
        <f t="shared" si="1"/>
        <v>3.5330740548119981</v>
      </c>
    </row>
    <row r="12" spans="1:13" x14ac:dyDescent="0.2">
      <c r="A12" s="4" t="s">
        <v>22</v>
      </c>
      <c r="L12" s="5" t="s">
        <v>0</v>
      </c>
      <c r="M12" s="5" t="s">
        <v>1</v>
      </c>
    </row>
    <row r="13" spans="1:13" x14ac:dyDescent="0.2">
      <c r="A13" s="8" t="s">
        <v>23</v>
      </c>
      <c r="B13" s="11">
        <v>68.105875727426309</v>
      </c>
      <c r="C13" s="11">
        <v>68.325132130490246</v>
      </c>
      <c r="D13" s="11">
        <v>84.706497125936252</v>
      </c>
      <c r="E13" s="11">
        <v>83.708896678350868</v>
      </c>
      <c r="F13" s="11">
        <v>78.313817330210767</v>
      </c>
      <c r="G13" s="11">
        <v>78.401100580862121</v>
      </c>
      <c r="H13" s="11">
        <v>76.961285609934265</v>
      </c>
      <c r="L13" s="3">
        <f>AVERAGE(B13:K13)</f>
        <v>76.931800740458698</v>
      </c>
      <c r="M13" s="3">
        <f t="shared" ref="M13:M15" si="3">_xlfn.STDEV.S(B13:K13)/SQRT(COUNT(B13:K13))</f>
        <v>2.499601450937095</v>
      </c>
    </row>
    <row r="14" spans="1:13" x14ac:dyDescent="0.2">
      <c r="A14" s="8" t="s">
        <v>11</v>
      </c>
      <c r="B14" s="11">
        <v>87.121951219512198</v>
      </c>
      <c r="C14" s="11">
        <v>79.527716629978002</v>
      </c>
      <c r="D14" s="11">
        <v>72.538513060951104</v>
      </c>
      <c r="E14" s="11">
        <v>74.413223140495873</v>
      </c>
      <c r="F14" s="11">
        <v>77.550346649059094</v>
      </c>
      <c r="G14" s="11">
        <v>75.303703703703704</v>
      </c>
      <c r="H14" s="11">
        <v>75.859557109557102</v>
      </c>
      <c r="I14" s="11">
        <v>77.871384442572307</v>
      </c>
      <c r="L14" s="3">
        <f t="shared" ref="L14:L15" si="4">AVERAGE(B14:K14)</f>
        <v>77.523299494478678</v>
      </c>
      <c r="M14" s="3">
        <f t="shared" si="3"/>
        <v>1.5725832511719515</v>
      </c>
    </row>
    <row r="15" spans="1:13" x14ac:dyDescent="0.2">
      <c r="A15" s="8" t="s">
        <v>25</v>
      </c>
      <c r="B15" s="11">
        <v>51.51792245793709</v>
      </c>
      <c r="C15" s="11">
        <v>57.847612359550574</v>
      </c>
      <c r="D15" s="11">
        <v>67.710676587644926</v>
      </c>
      <c r="E15" s="11">
        <v>69.853574504737296</v>
      </c>
      <c r="F15" s="11">
        <v>73.857868020304565</v>
      </c>
      <c r="G15" s="11">
        <v>86.20232172470979</v>
      </c>
      <c r="H15" s="11">
        <v>84.354813297620922</v>
      </c>
      <c r="I15" s="11">
        <v>85.087585681645081</v>
      </c>
      <c r="L15" s="3">
        <f t="shared" si="4"/>
        <v>72.054046829268785</v>
      </c>
      <c r="M15" s="3">
        <f t="shared" si="3"/>
        <v>4.5745249015131533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tabSelected="1" workbookViewId="0">
      <selection activeCell="J20" sqref="J20"/>
    </sheetView>
  </sheetViews>
  <sheetFormatPr defaultRowHeight="14.25" x14ac:dyDescent="0.2"/>
  <cols>
    <col min="1" max="1" width="30.125" customWidth="1"/>
  </cols>
  <sheetData>
    <row r="1" spans="1:13" x14ac:dyDescent="0.2">
      <c r="A1" s="4" t="s">
        <v>33</v>
      </c>
    </row>
    <row r="2" spans="1:13" s="5" customFormat="1" x14ac:dyDescent="0.2">
      <c r="A2" s="4" t="s">
        <v>29</v>
      </c>
      <c r="B2"/>
      <c r="C2"/>
      <c r="D2"/>
      <c r="E2"/>
      <c r="F2"/>
      <c r="G2"/>
      <c r="H2"/>
      <c r="I2"/>
      <c r="J2"/>
      <c r="K2"/>
      <c r="L2" s="5" t="s">
        <v>0</v>
      </c>
      <c r="M2" s="5" t="s">
        <v>1</v>
      </c>
    </row>
    <row r="3" spans="1:13" s="5" customFormat="1" x14ac:dyDescent="0.2">
      <c r="A3" s="9" t="s">
        <v>20</v>
      </c>
      <c r="B3" s="2">
        <v>52.73</v>
      </c>
      <c r="C3" s="2">
        <v>65.05</v>
      </c>
      <c r="D3" s="2">
        <v>58.87</v>
      </c>
      <c r="E3" s="2">
        <v>53.76</v>
      </c>
      <c r="F3" s="2">
        <v>56.64</v>
      </c>
      <c r="G3" s="2">
        <v>62.38</v>
      </c>
      <c r="H3" s="2">
        <v>59.57</v>
      </c>
      <c r="I3" s="2">
        <v>51.87</v>
      </c>
      <c r="K3"/>
      <c r="L3" s="3">
        <f>AVERAGE(B3:K3)</f>
        <v>57.608750000000001</v>
      </c>
      <c r="M3" s="3">
        <f>_xlfn.STDEV.S(B3:K3)/SQRT(COUNT(B3:K3))</f>
        <v>1.6693726767647095</v>
      </c>
    </row>
    <row r="4" spans="1:13" x14ac:dyDescent="0.2">
      <c r="A4" s="7" t="s">
        <v>21</v>
      </c>
      <c r="B4" s="2">
        <v>45.38</v>
      </c>
      <c r="C4" s="2">
        <v>58.33</v>
      </c>
      <c r="D4" s="2">
        <v>37.340000000000003</v>
      </c>
      <c r="E4" s="2">
        <v>63.98</v>
      </c>
      <c r="F4" s="2">
        <v>61.69</v>
      </c>
      <c r="G4" s="2">
        <v>61.27</v>
      </c>
      <c r="H4" s="2">
        <v>49.58</v>
      </c>
      <c r="I4" s="2">
        <v>58.26</v>
      </c>
      <c r="L4" s="3">
        <f t="shared" ref="L4" si="0">AVERAGE(B4:K4)</f>
        <v>54.478749999999998</v>
      </c>
      <c r="M4" s="3">
        <f t="shared" ref="M4:M8" si="1">_xlfn.STDEV.S(B4:K4)/SQRT(COUNT(B4:K4))</f>
        <v>3.3221354134588172</v>
      </c>
    </row>
    <row r="5" spans="1:13" x14ac:dyDescent="0.2">
      <c r="L5" s="3"/>
      <c r="M5" s="3"/>
    </row>
    <row r="6" spans="1:13" x14ac:dyDescent="0.2">
      <c r="A6" s="4" t="s">
        <v>30</v>
      </c>
      <c r="L6" s="5" t="s">
        <v>0</v>
      </c>
      <c r="M6" s="5" t="s">
        <v>1</v>
      </c>
    </row>
    <row r="7" spans="1:13" x14ac:dyDescent="0.2">
      <c r="A7" s="9" t="s">
        <v>20</v>
      </c>
      <c r="B7" s="2">
        <v>38.56</v>
      </c>
      <c r="C7" s="2">
        <v>49.53</v>
      </c>
      <c r="D7" s="2">
        <v>59.49</v>
      </c>
      <c r="E7" s="2">
        <v>45.39</v>
      </c>
      <c r="F7" s="2">
        <v>51.56</v>
      </c>
      <c r="G7" s="2">
        <v>64.510000000000005</v>
      </c>
      <c r="H7" s="2">
        <v>63.39</v>
      </c>
      <c r="I7" s="2">
        <v>59.41</v>
      </c>
      <c r="L7" s="3">
        <f t="shared" ref="L7:L8" si="2">AVERAGE(B7:K7)</f>
        <v>53.980000000000004</v>
      </c>
      <c r="M7" s="3">
        <f t="shared" si="1"/>
        <v>3.2637002444639771</v>
      </c>
    </row>
    <row r="8" spans="1:13" x14ac:dyDescent="0.2">
      <c r="A8" s="7" t="s">
        <v>21</v>
      </c>
      <c r="B8" s="2">
        <v>43.08</v>
      </c>
      <c r="C8" s="2">
        <v>42.94</v>
      </c>
      <c r="D8" s="2">
        <v>78.11</v>
      </c>
      <c r="E8" s="2">
        <v>44.25</v>
      </c>
      <c r="F8" s="2">
        <v>64.77</v>
      </c>
      <c r="G8" s="2">
        <v>56.49</v>
      </c>
      <c r="H8" s="2">
        <v>47.39</v>
      </c>
      <c r="I8" s="2">
        <v>59.3</v>
      </c>
      <c r="L8" s="3">
        <f t="shared" si="2"/>
        <v>54.541249999999998</v>
      </c>
      <c r="M8" s="3">
        <f t="shared" si="1"/>
        <v>4.4512359589781445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S1D</vt:lpstr>
      <vt:lpstr>S1E</vt:lpstr>
      <vt:lpstr>S1F</vt:lpstr>
      <vt:lpstr>S1G</vt:lpstr>
      <vt:lpstr>S1H</vt:lpstr>
      <vt:lpstr>S1I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LQ</cp:lastModifiedBy>
  <dcterms:created xsi:type="dcterms:W3CDTF">2015-06-05T18:19:34Z</dcterms:created>
  <dcterms:modified xsi:type="dcterms:W3CDTF">2023-02-14T08:01:34Z</dcterms:modified>
</cp:coreProperties>
</file>