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1 - source data\"/>
    </mc:Choice>
  </mc:AlternateContent>
  <xr:revisionPtr revIDLastSave="0" documentId="8_{94F828AC-2BC0-4D2A-9CB7-30A302342F7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GAPDH" sheetId="1" r:id="rId1"/>
    <sheet name="TNN2" sheetId="4" r:id="rId2"/>
    <sheet name="OCT" sheetId="3" r:id="rId3"/>
    <sheet name="NKX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2" l="1"/>
  <c r="D34" i="2"/>
  <c r="L3" i="2" s="1"/>
  <c r="L15" i="2" s="1"/>
  <c r="D32" i="2"/>
  <c r="L2" i="2" s="1"/>
  <c r="L14" i="2" s="1"/>
  <c r="D30" i="2"/>
  <c r="K4" i="2" s="1"/>
  <c r="K16" i="2" s="1"/>
  <c r="D28" i="2"/>
  <c r="K3" i="2" s="1"/>
  <c r="K15" i="2" s="1"/>
  <c r="D26" i="2"/>
  <c r="D24" i="2"/>
  <c r="D22" i="2"/>
  <c r="J3" i="2" s="1"/>
  <c r="J15" i="2" s="1"/>
  <c r="D20" i="2"/>
  <c r="J2" i="2" s="1"/>
  <c r="J14" i="2" s="1"/>
  <c r="D18" i="2"/>
  <c r="I4" i="2" s="1"/>
  <c r="I16" i="2" s="1"/>
  <c r="D16" i="2"/>
  <c r="I3" i="2" s="1"/>
  <c r="I15" i="2" s="1"/>
  <c r="D14" i="2"/>
  <c r="I2" i="2" s="1"/>
  <c r="I14" i="2" s="1"/>
  <c r="D12" i="2"/>
  <c r="D10" i="2"/>
  <c r="D8" i="2"/>
  <c r="D6" i="2"/>
  <c r="G4" i="2" s="1"/>
  <c r="G16" i="2" s="1"/>
  <c r="L4" i="2"/>
  <c r="L16" i="2" s="1"/>
  <c r="J4" i="2"/>
  <c r="J16" i="2" s="1"/>
  <c r="H4" i="2"/>
  <c r="H16" i="2" s="1"/>
  <c r="D4" i="2"/>
  <c r="G3" i="2" s="1"/>
  <c r="G15" i="2" s="1"/>
  <c r="H3" i="2"/>
  <c r="H15" i="2" s="1"/>
  <c r="K2" i="2"/>
  <c r="K14" i="2" s="1"/>
  <c r="H2" i="2"/>
  <c r="H14" i="2" s="1"/>
  <c r="G2" i="2"/>
  <c r="G14" i="2" s="1"/>
  <c r="D2" i="2"/>
  <c r="D36" i="3"/>
  <c r="D34" i="3"/>
  <c r="L3" i="3" s="1"/>
  <c r="L15" i="3" s="1"/>
  <c r="D32" i="3"/>
  <c r="L2" i="3" s="1"/>
  <c r="L14" i="3" s="1"/>
  <c r="D30" i="3"/>
  <c r="D28" i="3"/>
  <c r="D26" i="3"/>
  <c r="K2" i="3" s="1"/>
  <c r="K14" i="3" s="1"/>
  <c r="D24" i="3"/>
  <c r="J4" i="3" s="1"/>
  <c r="J16" i="3" s="1"/>
  <c r="D22" i="3"/>
  <c r="J3" i="3" s="1"/>
  <c r="J15" i="3" s="1"/>
  <c r="D20" i="3"/>
  <c r="J2" i="3" s="1"/>
  <c r="J14" i="3" s="1"/>
  <c r="D18" i="3"/>
  <c r="I4" i="3" s="1"/>
  <c r="I16" i="3" s="1"/>
  <c r="D16" i="3"/>
  <c r="I3" i="3" s="1"/>
  <c r="I15" i="3" s="1"/>
  <c r="D14" i="3"/>
  <c r="D12" i="3"/>
  <c r="D10" i="3"/>
  <c r="H3" i="3" s="1"/>
  <c r="H15" i="3" s="1"/>
  <c r="D8" i="3"/>
  <c r="H2" i="3" s="1"/>
  <c r="H14" i="3" s="1"/>
  <c r="D6" i="3"/>
  <c r="G4" i="3" s="1"/>
  <c r="G16" i="3" s="1"/>
  <c r="L4" i="3"/>
  <c r="L16" i="3" s="1"/>
  <c r="K4" i="3"/>
  <c r="K16" i="3" s="1"/>
  <c r="H4" i="3"/>
  <c r="H16" i="3" s="1"/>
  <c r="D4" i="3"/>
  <c r="G3" i="3" s="1"/>
  <c r="G15" i="3" s="1"/>
  <c r="K3" i="3"/>
  <c r="K15" i="3" s="1"/>
  <c r="I2" i="3"/>
  <c r="I14" i="3" s="1"/>
  <c r="D2" i="3"/>
  <c r="G2" i="3" s="1"/>
  <c r="G14" i="3" s="1"/>
  <c r="J15" i="4"/>
  <c r="H14" i="4"/>
  <c r="G4" i="4"/>
  <c r="G16" i="4" s="1"/>
  <c r="J3" i="4"/>
  <c r="H3" i="4"/>
  <c r="H15" i="4" s="1"/>
  <c r="G3" i="4"/>
  <c r="G15" i="4" s="1"/>
  <c r="H2" i="4"/>
  <c r="D36" i="4"/>
  <c r="L4" i="4" s="1"/>
  <c r="L16" i="4" s="1"/>
  <c r="D34" i="4"/>
  <c r="L3" i="4" s="1"/>
  <c r="L15" i="4" s="1"/>
  <c r="D32" i="4"/>
  <c r="L2" i="4" s="1"/>
  <c r="L14" i="4" s="1"/>
  <c r="D30" i="4"/>
  <c r="K4" i="4" s="1"/>
  <c r="K16" i="4" s="1"/>
  <c r="D28" i="4"/>
  <c r="K3" i="4" s="1"/>
  <c r="K15" i="4" s="1"/>
  <c r="D26" i="4"/>
  <c r="K2" i="4" s="1"/>
  <c r="K14" i="4" s="1"/>
  <c r="D24" i="4"/>
  <c r="J4" i="4" s="1"/>
  <c r="J16" i="4" s="1"/>
  <c r="D22" i="4"/>
  <c r="D20" i="4"/>
  <c r="J2" i="4" s="1"/>
  <c r="J14" i="4" s="1"/>
  <c r="D18" i="4"/>
  <c r="I4" i="4" s="1"/>
  <c r="I16" i="4" s="1"/>
  <c r="D16" i="4"/>
  <c r="I3" i="4" s="1"/>
  <c r="I15" i="4" s="1"/>
  <c r="D14" i="4"/>
  <c r="I2" i="4" s="1"/>
  <c r="I14" i="4" s="1"/>
  <c r="D12" i="4"/>
  <c r="H4" i="4" s="1"/>
  <c r="H16" i="4" s="1"/>
  <c r="D10" i="4"/>
  <c r="D8" i="4"/>
  <c r="D6" i="4"/>
  <c r="D4" i="4"/>
  <c r="D2" i="4"/>
  <c r="G2" i="4" s="1"/>
  <c r="G14" i="4" s="1"/>
  <c r="E2" i="1"/>
  <c r="H2" i="1" s="1"/>
  <c r="D36" i="1"/>
  <c r="D34" i="1"/>
  <c r="D32" i="1"/>
  <c r="E32" i="1" s="1"/>
  <c r="M2" i="1" s="1"/>
  <c r="D30" i="1"/>
  <c r="D28" i="1"/>
  <c r="D26" i="1"/>
  <c r="D24" i="1"/>
  <c r="E24" i="1" s="1"/>
  <c r="K4" i="1" s="1"/>
  <c r="D22" i="1"/>
  <c r="E22" i="1" s="1"/>
  <c r="K3" i="1" s="1"/>
  <c r="D20" i="1"/>
  <c r="E20" i="1" s="1"/>
  <c r="K2" i="1" s="1"/>
  <c r="D18" i="1"/>
  <c r="E18" i="1" s="1"/>
  <c r="J4" i="1" s="1"/>
  <c r="D16" i="1"/>
  <c r="E16" i="1" s="1"/>
  <c r="J3" i="1" s="1"/>
  <c r="D14" i="1"/>
  <c r="E6" i="1" s="1"/>
  <c r="H4" i="1" s="1"/>
  <c r="D12" i="1"/>
  <c r="D10" i="1"/>
  <c r="D8" i="1"/>
  <c r="E8" i="1" s="1"/>
  <c r="I2" i="1" s="1"/>
  <c r="D6" i="1"/>
  <c r="D4" i="1"/>
  <c r="D2" i="1"/>
  <c r="E30" i="1" s="1"/>
  <c r="L4" i="1" s="1"/>
  <c r="E36" i="1" l="1"/>
  <c r="M4" i="1" s="1"/>
  <c r="E10" i="1"/>
  <c r="I3" i="1" s="1"/>
  <c r="E12" i="1"/>
  <c r="I4" i="1" s="1"/>
  <c r="E14" i="1"/>
  <c r="J2" i="1" s="1"/>
  <c r="E28" i="1"/>
  <c r="L3" i="1" s="1"/>
  <c r="E34" i="1"/>
  <c r="M3" i="1" s="1"/>
  <c r="E26" i="1"/>
  <c r="L2" i="1" s="1"/>
  <c r="E4" i="1"/>
  <c r="H3" i="1" s="1"/>
</calcChain>
</file>

<file path=xl/sharedStrings.xml><?xml version="1.0" encoding="utf-8"?>
<sst xmlns="http://schemas.openxmlformats.org/spreadsheetml/2006/main" count="443" uniqueCount="46">
  <si>
    <t>Sample</t>
  </si>
  <si>
    <t>Target</t>
  </si>
  <si>
    <t>Concentration</t>
  </si>
  <si>
    <t>Day 1, B2</t>
  </si>
  <si>
    <t>NKX2.5</t>
  </si>
  <si>
    <t>Day 1, B4</t>
  </si>
  <si>
    <t>Day 1, B8</t>
  </si>
  <si>
    <t>OCT3/4</t>
  </si>
  <si>
    <t>Day 2, B2</t>
  </si>
  <si>
    <t>Day 2, B4</t>
  </si>
  <si>
    <t>Day 2, B8</t>
  </si>
  <si>
    <t>Day 4, B2</t>
  </si>
  <si>
    <t>Day 4, B4</t>
  </si>
  <si>
    <t>Day 4, B8</t>
  </si>
  <si>
    <t>Day 6, B2</t>
  </si>
  <si>
    <t>Day 6, B4</t>
  </si>
  <si>
    <t>Day 6, B8</t>
  </si>
  <si>
    <t>Day 9, B2</t>
  </si>
  <si>
    <t>Day 9, B4</t>
  </si>
  <si>
    <t>Day 9, B8</t>
  </si>
  <si>
    <t>Day 14, B2</t>
  </si>
  <si>
    <t>Day 14, B4</t>
  </si>
  <si>
    <t>Day 14, B8</t>
  </si>
  <si>
    <t>RTNTC</t>
  </si>
  <si>
    <t>NTC</t>
  </si>
  <si>
    <t>GAPDH</t>
  </si>
  <si>
    <t>TNNT2</t>
  </si>
  <si>
    <t>Avg conc</t>
  </si>
  <si>
    <t>Normalization Factor</t>
  </si>
  <si>
    <t>B2</t>
  </si>
  <si>
    <t>B4</t>
  </si>
  <si>
    <t>day 1</t>
  </si>
  <si>
    <t>day 2</t>
  </si>
  <si>
    <t>day 4</t>
  </si>
  <si>
    <t>day 6</t>
  </si>
  <si>
    <t>day 9</t>
  </si>
  <si>
    <t>day 14</t>
  </si>
  <si>
    <t>B8</t>
  </si>
  <si>
    <t>GAPDH norm factors</t>
  </si>
  <si>
    <t>Conc</t>
  </si>
  <si>
    <t>TNN2</t>
  </si>
  <si>
    <t>Normalized TNN2</t>
  </si>
  <si>
    <t xml:space="preserve"> </t>
  </si>
  <si>
    <t>Normalized NKX2.5</t>
  </si>
  <si>
    <t>Normalized OCT</t>
  </si>
  <si>
    <t>OCT 3/4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</si>
</sst>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33" borderId="0" xfId="0" applyFill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2"/>
  <sheetViews>
    <sheetView workbookViewId="0">
      <selection activeCell="G1" sqref="G1:M4"/>
    </sheetView>
  </sheetViews>
  <sheetFormatPr defaultRowHeight="15" x14ac:dyDescent="0.25"/>
  <cols>
    <col min="7" max="7" width="20.42578125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27</v>
      </c>
      <c r="E1" t="s">
        <v>28</v>
      </c>
      <c r="G1" t="s">
        <v>38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</row>
    <row r="2" spans="1:29" x14ac:dyDescent="0.25">
      <c r="A2" t="s">
        <v>3</v>
      </c>
      <c r="B2" t="s">
        <v>25</v>
      </c>
      <c r="C2">
        <v>5760</v>
      </c>
      <c r="D2">
        <f>AVERAGE(C2:C3)</f>
        <v>6030</v>
      </c>
      <c r="E2">
        <f>D2/AVERAGE(D:D)</f>
        <v>0.78749183777116738</v>
      </c>
      <c r="G2" t="s">
        <v>29</v>
      </c>
      <c r="H2">
        <f>E2</f>
        <v>0.78749183777116738</v>
      </c>
      <c r="I2">
        <f>E8</f>
        <v>1.1557716026989768</v>
      </c>
      <c r="J2">
        <f>E14</f>
        <v>0.58376260610897479</v>
      </c>
      <c r="K2">
        <f>E20</f>
        <v>0.70848146267140677</v>
      </c>
      <c r="L2">
        <f>E26</f>
        <v>1.4300224914750053</v>
      </c>
      <c r="M2">
        <f>E32</f>
        <v>1.002321700645723</v>
      </c>
    </row>
    <row r="3" spans="1:29" x14ac:dyDescent="0.25">
      <c r="A3" t="s">
        <v>3</v>
      </c>
      <c r="B3" t="s">
        <v>25</v>
      </c>
      <c r="C3">
        <v>6300</v>
      </c>
      <c r="G3" t="s">
        <v>30</v>
      </c>
      <c r="H3">
        <f>E4</f>
        <v>1.1623013857650728</v>
      </c>
      <c r="I3">
        <f>E10</f>
        <v>1.3777842269462381</v>
      </c>
      <c r="J3">
        <f>E16</f>
        <v>0.97032576362185297</v>
      </c>
      <c r="K3">
        <f>E22</f>
        <v>0.96836682870202417</v>
      </c>
      <c r="L3">
        <f>E28</f>
        <v>1.1688311688311688</v>
      </c>
      <c r="M3">
        <f>E34</f>
        <v>0.68954509177972867</v>
      </c>
    </row>
    <row r="4" spans="1:29" x14ac:dyDescent="0.25">
      <c r="A4" t="s">
        <v>5</v>
      </c>
      <c r="B4" t="s">
        <v>25</v>
      </c>
      <c r="C4">
        <v>9000</v>
      </c>
      <c r="D4">
        <f>AVERAGE(C4:C5)</f>
        <v>8900</v>
      </c>
      <c r="E4">
        <f>D4/AVERAGE(D:D)</f>
        <v>1.1623013857650728</v>
      </c>
      <c r="G4" t="s">
        <v>37</v>
      </c>
      <c r="H4">
        <f>E6</f>
        <v>1.048683160415004</v>
      </c>
      <c r="I4">
        <f>E12</f>
        <v>1.3124863962852789</v>
      </c>
      <c r="J4">
        <f>E18</f>
        <v>0.92657621707901028</v>
      </c>
      <c r="K4">
        <f>E24</f>
        <v>0.8841326271493869</v>
      </c>
      <c r="L4">
        <f>E30</f>
        <v>1.1818907349633605</v>
      </c>
      <c r="M4">
        <f>E36</f>
        <v>0.6412246970906188</v>
      </c>
    </row>
    <row r="5" spans="1:29" x14ac:dyDescent="0.25">
      <c r="A5" t="s">
        <v>5</v>
      </c>
      <c r="B5" t="s">
        <v>25</v>
      </c>
      <c r="C5">
        <v>8800</v>
      </c>
      <c r="AC5" s="1"/>
    </row>
    <row r="6" spans="1:29" x14ac:dyDescent="0.25">
      <c r="A6" t="s">
        <v>6</v>
      </c>
      <c r="B6" t="s">
        <v>25</v>
      </c>
      <c r="C6">
        <v>8100</v>
      </c>
      <c r="D6">
        <f>AVERAGE(C6:C7)</f>
        <v>8030</v>
      </c>
      <c r="E6">
        <f>D6/AVERAGE(D:D)</f>
        <v>1.048683160415004</v>
      </c>
      <c r="AC6" s="1"/>
    </row>
    <row r="7" spans="1:29" x14ac:dyDescent="0.25">
      <c r="A7" t="s">
        <v>6</v>
      </c>
      <c r="B7" t="s">
        <v>25</v>
      </c>
      <c r="C7">
        <v>7960</v>
      </c>
    </row>
    <row r="8" spans="1:29" x14ac:dyDescent="0.25">
      <c r="A8" t="s">
        <v>8</v>
      </c>
      <c r="B8" t="s">
        <v>25</v>
      </c>
      <c r="C8">
        <v>8600</v>
      </c>
      <c r="D8">
        <f>AVERAGE(C8:C9)</f>
        <v>8850</v>
      </c>
      <c r="E8">
        <f>D8/AVERAGE(D:D)</f>
        <v>1.1557716026989768</v>
      </c>
    </row>
    <row r="9" spans="1:29" x14ac:dyDescent="0.25">
      <c r="A9" t="s">
        <v>8</v>
      </c>
      <c r="B9" t="s">
        <v>25</v>
      </c>
      <c r="C9">
        <v>9100</v>
      </c>
    </row>
    <row r="10" spans="1:29" x14ac:dyDescent="0.25">
      <c r="A10" t="s">
        <v>9</v>
      </c>
      <c r="B10" t="s">
        <v>25</v>
      </c>
      <c r="C10">
        <v>10300</v>
      </c>
      <c r="D10">
        <f>AVERAGE(C10:C11)</f>
        <v>10550</v>
      </c>
      <c r="E10">
        <f>D10/AVERAGE(D:D)</f>
        <v>1.3777842269462381</v>
      </c>
    </row>
    <row r="11" spans="1:29" x14ac:dyDescent="0.25">
      <c r="A11" t="s">
        <v>9</v>
      </c>
      <c r="B11" t="s">
        <v>25</v>
      </c>
      <c r="C11">
        <v>10800</v>
      </c>
    </row>
    <row r="12" spans="1:29" x14ac:dyDescent="0.25">
      <c r="A12" t="s">
        <v>10</v>
      </c>
      <c r="B12" t="s">
        <v>25</v>
      </c>
      <c r="C12">
        <v>9700</v>
      </c>
      <c r="D12">
        <f>AVERAGE(C12:C13)</f>
        <v>10050</v>
      </c>
      <c r="E12">
        <f>D12/AVERAGE(D:D)</f>
        <v>1.3124863962852789</v>
      </c>
    </row>
    <row r="13" spans="1:29" x14ac:dyDescent="0.25">
      <c r="A13" t="s">
        <v>10</v>
      </c>
      <c r="B13" t="s">
        <v>25</v>
      </c>
      <c r="C13">
        <v>10400</v>
      </c>
    </row>
    <row r="14" spans="1:29" x14ac:dyDescent="0.25">
      <c r="A14" t="s">
        <v>11</v>
      </c>
      <c r="B14" t="s">
        <v>25</v>
      </c>
      <c r="C14">
        <v>4280</v>
      </c>
      <c r="D14">
        <f>AVERAGE(C14:C15)</f>
        <v>4470</v>
      </c>
      <c r="E14">
        <f>D14/AVERAGE(D:D)</f>
        <v>0.58376260610897479</v>
      </c>
    </row>
    <row r="15" spans="1:29" x14ac:dyDescent="0.25">
      <c r="A15" t="s">
        <v>11</v>
      </c>
      <c r="B15" t="s">
        <v>25</v>
      </c>
      <c r="C15">
        <v>4660</v>
      </c>
    </row>
    <row r="16" spans="1:29" x14ac:dyDescent="0.25">
      <c r="A16" t="s">
        <v>12</v>
      </c>
      <c r="B16" t="s">
        <v>25</v>
      </c>
      <c r="C16">
        <v>7450</v>
      </c>
      <c r="D16">
        <f>AVERAGE(C16:C17)</f>
        <v>7430</v>
      </c>
      <c r="E16">
        <f>D16/AVERAGE(D:D)</f>
        <v>0.97032576362185297</v>
      </c>
    </row>
    <row r="17" spans="1:5" x14ac:dyDescent="0.25">
      <c r="A17" t="s">
        <v>12</v>
      </c>
      <c r="B17" t="s">
        <v>25</v>
      </c>
      <c r="C17">
        <v>7410</v>
      </c>
    </row>
    <row r="18" spans="1:5" x14ac:dyDescent="0.25">
      <c r="A18" t="s">
        <v>13</v>
      </c>
      <c r="B18" t="s">
        <v>25</v>
      </c>
      <c r="C18">
        <v>6670</v>
      </c>
      <c r="D18">
        <f>AVERAGE(C18:C19)</f>
        <v>7095</v>
      </c>
      <c r="E18">
        <f>D18/AVERAGE(D:D)</f>
        <v>0.92657621707901028</v>
      </c>
    </row>
    <row r="19" spans="1:5" x14ac:dyDescent="0.25">
      <c r="A19" t="s">
        <v>13</v>
      </c>
      <c r="B19" t="s">
        <v>25</v>
      </c>
      <c r="C19">
        <v>7520</v>
      </c>
    </row>
    <row r="20" spans="1:5" x14ac:dyDescent="0.25">
      <c r="A20" t="s">
        <v>14</v>
      </c>
      <c r="B20" t="s">
        <v>25</v>
      </c>
      <c r="C20">
        <v>5040</v>
      </c>
      <c r="D20">
        <f>AVERAGE(C20:C21)</f>
        <v>5425</v>
      </c>
      <c r="E20">
        <f>D20/AVERAGE(D:D)</f>
        <v>0.70848146267140677</v>
      </c>
    </row>
    <row r="21" spans="1:5" x14ac:dyDescent="0.25">
      <c r="A21" t="s">
        <v>14</v>
      </c>
      <c r="B21" t="s">
        <v>25</v>
      </c>
      <c r="C21">
        <v>5810</v>
      </c>
    </row>
    <row r="22" spans="1:5" x14ac:dyDescent="0.25">
      <c r="A22" t="s">
        <v>15</v>
      </c>
      <c r="B22" t="s">
        <v>25</v>
      </c>
      <c r="C22">
        <v>7510</v>
      </c>
      <c r="D22">
        <f>AVERAGE(C22:C23)</f>
        <v>7415</v>
      </c>
      <c r="E22">
        <f>D22/AVERAGE(D:D)</f>
        <v>0.96836682870202417</v>
      </c>
    </row>
    <row r="23" spans="1:5" x14ac:dyDescent="0.25">
      <c r="A23" t="s">
        <v>15</v>
      </c>
      <c r="B23" t="s">
        <v>25</v>
      </c>
      <c r="C23">
        <v>7320</v>
      </c>
    </row>
    <row r="24" spans="1:5" x14ac:dyDescent="0.25">
      <c r="A24" t="s">
        <v>16</v>
      </c>
      <c r="B24" t="s">
        <v>25</v>
      </c>
      <c r="C24">
        <v>6990</v>
      </c>
      <c r="D24">
        <f>AVERAGE(C24:C25)</f>
        <v>6770</v>
      </c>
      <c r="E24">
        <f>D24/AVERAGE(D:D)</f>
        <v>0.8841326271493869</v>
      </c>
    </row>
    <row r="25" spans="1:5" x14ac:dyDescent="0.25">
      <c r="A25" t="s">
        <v>16</v>
      </c>
      <c r="B25" t="s">
        <v>25</v>
      </c>
      <c r="C25">
        <v>6550</v>
      </c>
    </row>
    <row r="26" spans="1:5" x14ac:dyDescent="0.25">
      <c r="A26" t="s">
        <v>17</v>
      </c>
      <c r="B26" t="s">
        <v>25</v>
      </c>
      <c r="C26">
        <v>10300</v>
      </c>
      <c r="D26">
        <f>AVERAGE(C26:C27)</f>
        <v>10950</v>
      </c>
      <c r="E26">
        <f>D26/AVERAGE(D:D)</f>
        <v>1.4300224914750053</v>
      </c>
    </row>
    <row r="27" spans="1:5" x14ac:dyDescent="0.25">
      <c r="A27" t="s">
        <v>17</v>
      </c>
      <c r="B27" t="s">
        <v>25</v>
      </c>
      <c r="C27">
        <v>11600</v>
      </c>
    </row>
    <row r="28" spans="1:5" x14ac:dyDescent="0.25">
      <c r="A28" t="s">
        <v>18</v>
      </c>
      <c r="B28" t="s">
        <v>25</v>
      </c>
      <c r="C28">
        <v>9700</v>
      </c>
      <c r="D28">
        <f>AVERAGE(C28:C29)</f>
        <v>8950</v>
      </c>
      <c r="E28">
        <f>D28/AVERAGE(D:D)</f>
        <v>1.1688311688311688</v>
      </c>
    </row>
    <row r="29" spans="1:5" x14ac:dyDescent="0.25">
      <c r="A29" t="s">
        <v>18</v>
      </c>
      <c r="B29" t="s">
        <v>25</v>
      </c>
      <c r="C29">
        <v>8200</v>
      </c>
    </row>
    <row r="30" spans="1:5" x14ac:dyDescent="0.25">
      <c r="A30" t="s">
        <v>19</v>
      </c>
      <c r="B30" t="s">
        <v>25</v>
      </c>
      <c r="C30">
        <v>8700</v>
      </c>
      <c r="D30">
        <f>AVERAGE(C30:C31)</f>
        <v>9050</v>
      </c>
      <c r="E30">
        <f>D30/AVERAGE(D:D)</f>
        <v>1.1818907349633605</v>
      </c>
    </row>
    <row r="31" spans="1:5" x14ac:dyDescent="0.25">
      <c r="A31" t="s">
        <v>19</v>
      </c>
      <c r="B31" t="s">
        <v>25</v>
      </c>
      <c r="C31">
        <v>9400</v>
      </c>
    </row>
    <row r="32" spans="1:5" x14ac:dyDescent="0.25">
      <c r="A32" t="s">
        <v>20</v>
      </c>
      <c r="B32" t="s">
        <v>25</v>
      </c>
      <c r="C32">
        <v>7250</v>
      </c>
      <c r="D32">
        <f>AVERAGE(C32:C33)</f>
        <v>7675</v>
      </c>
      <c r="E32">
        <f>D32/AVERAGE(D:D)</f>
        <v>1.002321700645723</v>
      </c>
    </row>
    <row r="33" spans="1:5" x14ac:dyDescent="0.25">
      <c r="A33" t="s">
        <v>20</v>
      </c>
      <c r="B33" t="s">
        <v>25</v>
      </c>
      <c r="C33">
        <v>8100</v>
      </c>
    </row>
    <row r="34" spans="1:5" x14ac:dyDescent="0.25">
      <c r="A34" t="s">
        <v>21</v>
      </c>
      <c r="B34" t="s">
        <v>25</v>
      </c>
      <c r="C34">
        <v>5220</v>
      </c>
      <c r="D34">
        <f>AVERAGE(C34:C35)</f>
        <v>5280</v>
      </c>
      <c r="E34">
        <f>D34/AVERAGE(D:D)</f>
        <v>0.68954509177972867</v>
      </c>
    </row>
    <row r="35" spans="1:5" x14ac:dyDescent="0.25">
      <c r="A35" t="s">
        <v>21</v>
      </c>
      <c r="B35" t="s">
        <v>25</v>
      </c>
      <c r="C35">
        <v>5340</v>
      </c>
    </row>
    <row r="36" spans="1:5" x14ac:dyDescent="0.25">
      <c r="A36" t="s">
        <v>22</v>
      </c>
      <c r="B36" t="s">
        <v>25</v>
      </c>
      <c r="C36">
        <v>4920</v>
      </c>
      <c r="D36">
        <f>AVERAGE(C36:C37)</f>
        <v>4910</v>
      </c>
      <c r="E36">
        <f>D36/AVERAGE(D:D)</f>
        <v>0.6412246970906188</v>
      </c>
    </row>
    <row r="37" spans="1:5" x14ac:dyDescent="0.25">
      <c r="A37" t="s">
        <v>22</v>
      </c>
      <c r="B37" t="s">
        <v>25</v>
      </c>
      <c r="C37">
        <v>4900</v>
      </c>
    </row>
    <row r="42" spans="1:5" x14ac:dyDescent="0.25">
      <c r="D42" s="2"/>
    </row>
    <row r="43" spans="1:5" x14ac:dyDescent="0.25">
      <c r="D43" s="2"/>
    </row>
    <row r="46" spans="1:5" x14ac:dyDescent="0.25">
      <c r="D46" s="2"/>
    </row>
    <row r="47" spans="1:5" x14ac:dyDescent="0.25">
      <c r="D47" s="2"/>
    </row>
    <row r="48" spans="1:5" x14ac:dyDescent="0.25">
      <c r="D48" s="2"/>
    </row>
    <row r="49" spans="4:4" x14ac:dyDescent="0.25">
      <c r="D49" s="2"/>
    </row>
    <row r="101" spans="29:29" x14ac:dyDescent="0.25">
      <c r="AC101" s="1"/>
    </row>
    <row r="102" spans="29:29" x14ac:dyDescent="0.25">
      <c r="AC102" s="1"/>
    </row>
  </sheetData>
  <sortState xmlns:xlrd2="http://schemas.microsoft.com/office/spreadsheetml/2017/richdata2" ref="A2:C193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9"/>
  <sheetViews>
    <sheetView workbookViewId="0">
      <selection activeCell="G14" sqref="G14:L16"/>
    </sheetView>
  </sheetViews>
  <sheetFormatPr defaultRowHeight="15" x14ac:dyDescent="0.25"/>
  <cols>
    <col min="6" max="6" width="19.140625" customWidth="1"/>
    <col min="7" max="8" width="8.85546875" bestFit="1" customWidth="1"/>
    <col min="9" max="12" width="10.42578125" bestFit="1" customWidth="1"/>
  </cols>
  <sheetData>
    <row r="1" spans="1:12" x14ac:dyDescent="0.25">
      <c r="A1" t="s">
        <v>0</v>
      </c>
      <c r="B1" t="s">
        <v>1</v>
      </c>
      <c r="C1" t="s">
        <v>39</v>
      </c>
      <c r="D1" t="s">
        <v>27</v>
      </c>
      <c r="F1" t="s">
        <v>40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36</v>
      </c>
    </row>
    <row r="2" spans="1:12" x14ac:dyDescent="0.25">
      <c r="A2" t="s">
        <v>3</v>
      </c>
      <c r="B2" t="s">
        <v>26</v>
      </c>
      <c r="C2">
        <v>0.06</v>
      </c>
      <c r="D2">
        <f>AVERAGE(C2:C3)</f>
        <v>0.06</v>
      </c>
      <c r="F2" t="s">
        <v>29</v>
      </c>
      <c r="G2">
        <f>D2</f>
        <v>0.06</v>
      </c>
      <c r="H2">
        <f>D8</f>
        <v>0.15</v>
      </c>
      <c r="I2">
        <f>D14</f>
        <v>774</v>
      </c>
      <c r="J2">
        <f>D20</f>
        <v>3120</v>
      </c>
      <c r="K2">
        <f>D26</f>
        <v>4675</v>
      </c>
      <c r="L2">
        <f>D32</f>
        <v>2134</v>
      </c>
    </row>
    <row r="3" spans="1:12" x14ac:dyDescent="0.25">
      <c r="A3" t="s">
        <v>3</v>
      </c>
      <c r="B3" t="s">
        <v>26</v>
      </c>
      <c r="C3">
        <v>0.06</v>
      </c>
      <c r="F3" t="s">
        <v>30</v>
      </c>
      <c r="G3">
        <f>D4</f>
        <v>0.15</v>
      </c>
      <c r="H3">
        <f>D10</f>
        <v>0.18</v>
      </c>
      <c r="I3">
        <f>D16</f>
        <v>805</v>
      </c>
      <c r="J3">
        <f>D22</f>
        <v>3325</v>
      </c>
      <c r="K3">
        <f>D28</f>
        <v>3500</v>
      </c>
      <c r="L3">
        <f>D34</f>
        <v>2176</v>
      </c>
    </row>
    <row r="4" spans="1:12" x14ac:dyDescent="0.25">
      <c r="A4" t="s">
        <v>5</v>
      </c>
      <c r="B4" t="s">
        <v>26</v>
      </c>
      <c r="C4">
        <v>0.18</v>
      </c>
      <c r="D4">
        <f>AVERAGE(C4:C5)</f>
        <v>0.15</v>
      </c>
      <c r="F4" t="s">
        <v>37</v>
      </c>
      <c r="G4">
        <f>D6</f>
        <v>0.06</v>
      </c>
      <c r="H4">
        <f>D12</f>
        <v>0.09</v>
      </c>
      <c r="I4">
        <f>D18</f>
        <v>3560</v>
      </c>
      <c r="J4">
        <f>D24</f>
        <v>6775</v>
      </c>
      <c r="K4">
        <f>D30</f>
        <v>4570</v>
      </c>
      <c r="L4">
        <f>D36</f>
        <v>2815</v>
      </c>
    </row>
    <row r="5" spans="1:12" x14ac:dyDescent="0.25">
      <c r="A5" t="s">
        <v>5</v>
      </c>
      <c r="B5" t="s">
        <v>26</v>
      </c>
      <c r="C5">
        <v>0.12</v>
      </c>
    </row>
    <row r="6" spans="1:12" x14ac:dyDescent="0.25">
      <c r="A6" t="s">
        <v>6</v>
      </c>
      <c r="B6" t="s">
        <v>26</v>
      </c>
      <c r="C6">
        <v>0.06</v>
      </c>
      <c r="D6">
        <f>AVERAGE(C6:C7)</f>
        <v>0.06</v>
      </c>
    </row>
    <row r="7" spans="1:12" x14ac:dyDescent="0.25">
      <c r="A7" t="s">
        <v>6</v>
      </c>
      <c r="B7" t="s">
        <v>26</v>
      </c>
      <c r="C7">
        <v>0.06</v>
      </c>
      <c r="F7" t="s">
        <v>38</v>
      </c>
      <c r="G7" t="s">
        <v>31</v>
      </c>
      <c r="H7" t="s">
        <v>32</v>
      </c>
      <c r="I7" t="s">
        <v>33</v>
      </c>
      <c r="J7" t="s">
        <v>34</v>
      </c>
      <c r="K7" t="s">
        <v>35</v>
      </c>
      <c r="L7" t="s">
        <v>36</v>
      </c>
    </row>
    <row r="8" spans="1:12" x14ac:dyDescent="0.25">
      <c r="A8" t="s">
        <v>8</v>
      </c>
      <c r="B8" t="s">
        <v>26</v>
      </c>
      <c r="C8">
        <v>0.24</v>
      </c>
      <c r="D8">
        <f>AVERAGE(C8:C9)</f>
        <v>0.15</v>
      </c>
      <c r="F8" t="s">
        <v>29</v>
      </c>
      <c r="G8">
        <v>0.78749183777116738</v>
      </c>
      <c r="H8">
        <v>1.1557716026989768</v>
      </c>
      <c r="I8">
        <v>0.58376260610897479</v>
      </c>
      <c r="J8">
        <v>0.70848146267140677</v>
      </c>
      <c r="K8">
        <v>1.4300224914750053</v>
      </c>
      <c r="L8">
        <v>1.002321700645723</v>
      </c>
    </row>
    <row r="9" spans="1:12" x14ac:dyDescent="0.25">
      <c r="A9" t="s">
        <v>8</v>
      </c>
      <c r="B9" t="s">
        <v>26</v>
      </c>
      <c r="C9">
        <v>0.06</v>
      </c>
      <c r="F9" t="s">
        <v>30</v>
      </c>
      <c r="G9">
        <v>1.1623013857650728</v>
      </c>
      <c r="H9">
        <v>1.3777842269462381</v>
      </c>
      <c r="I9">
        <v>0.97032576362185297</v>
      </c>
      <c r="J9">
        <v>0.96836682870202417</v>
      </c>
      <c r="K9">
        <v>1.1688311688311688</v>
      </c>
      <c r="L9">
        <v>0.68954509177972867</v>
      </c>
    </row>
    <row r="10" spans="1:12" x14ac:dyDescent="0.25">
      <c r="A10" t="s">
        <v>9</v>
      </c>
      <c r="B10" t="s">
        <v>26</v>
      </c>
      <c r="C10">
        <v>0.18</v>
      </c>
      <c r="D10">
        <f>AVERAGE(C10:C11)</f>
        <v>0.18</v>
      </c>
      <c r="F10" t="s">
        <v>37</v>
      </c>
      <c r="G10">
        <v>1.048683160415004</v>
      </c>
      <c r="H10">
        <v>1.3124863962852789</v>
      </c>
      <c r="I10">
        <v>0.92657621707901028</v>
      </c>
      <c r="J10">
        <v>0.8841326271493869</v>
      </c>
      <c r="K10">
        <v>1.1818907349633605</v>
      </c>
      <c r="L10">
        <v>0.6412246970906188</v>
      </c>
    </row>
    <row r="11" spans="1:12" x14ac:dyDescent="0.25">
      <c r="A11" t="s">
        <v>9</v>
      </c>
      <c r="B11" t="s">
        <v>26</v>
      </c>
      <c r="C11">
        <v>0.18</v>
      </c>
    </row>
    <row r="12" spans="1:12" x14ac:dyDescent="0.25">
      <c r="A12" t="s">
        <v>10</v>
      </c>
      <c r="B12" t="s">
        <v>26</v>
      </c>
      <c r="C12">
        <v>0.12</v>
      </c>
      <c r="D12">
        <f>AVERAGE(C12:C13)</f>
        <v>0.09</v>
      </c>
    </row>
    <row r="13" spans="1:12" x14ac:dyDescent="0.25">
      <c r="A13" t="s">
        <v>10</v>
      </c>
      <c r="B13" t="s">
        <v>26</v>
      </c>
      <c r="C13">
        <v>0.06</v>
      </c>
      <c r="F13" t="s">
        <v>41</v>
      </c>
      <c r="G13" t="s">
        <v>31</v>
      </c>
      <c r="H13" t="s">
        <v>32</v>
      </c>
      <c r="I13" t="s">
        <v>33</v>
      </c>
      <c r="J13" t="s">
        <v>34</v>
      </c>
      <c r="K13" t="s">
        <v>35</v>
      </c>
      <c r="L13" t="s">
        <v>36</v>
      </c>
    </row>
    <row r="14" spans="1:12" x14ac:dyDescent="0.25">
      <c r="A14" t="s">
        <v>11</v>
      </c>
      <c r="B14" t="s">
        <v>26</v>
      </c>
      <c r="C14">
        <v>764</v>
      </c>
      <c r="D14">
        <f>AVERAGE(C14:C15)</f>
        <v>774</v>
      </c>
      <c r="F14" t="s">
        <v>29</v>
      </c>
      <c r="G14" s="3">
        <f>G2/G8</f>
        <v>7.6191265892758431E-2</v>
      </c>
      <c r="H14" s="3">
        <f t="shared" ref="H14:L14" si="0">H2/H8</f>
        <v>0.12978342749529193</v>
      </c>
      <c r="I14" s="3">
        <f t="shared" si="0"/>
        <v>1325.881431767338</v>
      </c>
      <c r="J14" s="3">
        <f t="shared" si="0"/>
        <v>4403.7849462365593</v>
      </c>
      <c r="K14" s="3">
        <f t="shared" si="0"/>
        <v>3269.1793505834607</v>
      </c>
      <c r="L14" s="3">
        <f t="shared" si="0"/>
        <v>2129.0569670647847</v>
      </c>
    </row>
    <row r="15" spans="1:12" x14ac:dyDescent="0.25">
      <c r="A15" t="s">
        <v>11</v>
      </c>
      <c r="B15" t="s">
        <v>26</v>
      </c>
      <c r="C15">
        <v>784</v>
      </c>
      <c r="F15" t="s">
        <v>30</v>
      </c>
      <c r="G15" s="3">
        <f t="shared" ref="G15:L15" si="1">G3/G9</f>
        <v>0.12905430711610488</v>
      </c>
      <c r="H15" s="3">
        <f t="shared" si="1"/>
        <v>0.13064454976303316</v>
      </c>
      <c r="I15" s="3">
        <f t="shared" si="1"/>
        <v>829.61828921788549</v>
      </c>
      <c r="J15" s="3">
        <f t="shared" si="1"/>
        <v>3433.616168427362</v>
      </c>
      <c r="K15" s="3">
        <f t="shared" si="1"/>
        <v>2994.4444444444448</v>
      </c>
      <c r="L15" s="3">
        <f t="shared" si="1"/>
        <v>3155.7037037037035</v>
      </c>
    </row>
    <row r="16" spans="1:12" x14ac:dyDescent="0.25">
      <c r="A16" t="s">
        <v>12</v>
      </c>
      <c r="B16" t="s">
        <v>26</v>
      </c>
      <c r="C16">
        <v>818</v>
      </c>
      <c r="D16">
        <f>AVERAGE(C16:C17)</f>
        <v>805</v>
      </c>
      <c r="F16" t="s">
        <v>37</v>
      </c>
      <c r="G16" s="3">
        <f t="shared" ref="G16:L16" si="2">G4/G10</f>
        <v>5.7214611872146118E-2</v>
      </c>
      <c r="H16" s="3">
        <f t="shared" si="2"/>
        <v>6.857213930348259E-2</v>
      </c>
      <c r="I16" s="3">
        <f t="shared" si="2"/>
        <v>3842.1016365202418</v>
      </c>
      <c r="J16" s="3">
        <f t="shared" si="2"/>
        <v>7662.8774823568028</v>
      </c>
      <c r="K16" s="3">
        <f t="shared" si="2"/>
        <v>3866.685696746471</v>
      </c>
      <c r="L16" s="3">
        <f t="shared" si="2"/>
        <v>4390.0367730255721</v>
      </c>
    </row>
    <row r="17" spans="1:4" x14ac:dyDescent="0.25">
      <c r="A17" t="s">
        <v>12</v>
      </c>
      <c r="B17" t="s">
        <v>26</v>
      </c>
      <c r="C17">
        <v>792</v>
      </c>
    </row>
    <row r="18" spans="1:4" x14ac:dyDescent="0.25">
      <c r="A18" t="s">
        <v>13</v>
      </c>
      <c r="B18" t="s">
        <v>26</v>
      </c>
      <c r="C18">
        <v>3510</v>
      </c>
      <c r="D18">
        <f>AVERAGE(C18:C19)</f>
        <v>3560</v>
      </c>
    </row>
    <row r="19" spans="1:4" x14ac:dyDescent="0.25">
      <c r="A19" t="s">
        <v>13</v>
      </c>
      <c r="B19" t="s">
        <v>26</v>
      </c>
      <c r="C19">
        <v>3610</v>
      </c>
    </row>
    <row r="20" spans="1:4" x14ac:dyDescent="0.25">
      <c r="A20" t="s">
        <v>14</v>
      </c>
      <c r="B20" t="s">
        <v>26</v>
      </c>
      <c r="C20">
        <v>3000</v>
      </c>
      <c r="D20">
        <f>AVERAGE(C20:C21)</f>
        <v>3120</v>
      </c>
    </row>
    <row r="21" spans="1:4" x14ac:dyDescent="0.25">
      <c r="A21" t="s">
        <v>14</v>
      </c>
      <c r="B21" t="s">
        <v>26</v>
      </c>
      <c r="C21">
        <v>3240</v>
      </c>
    </row>
    <row r="22" spans="1:4" x14ac:dyDescent="0.25">
      <c r="A22" t="s">
        <v>15</v>
      </c>
      <c r="B22" t="s">
        <v>26</v>
      </c>
      <c r="C22">
        <v>3300</v>
      </c>
      <c r="D22">
        <f>AVERAGE(C22:C23)</f>
        <v>3325</v>
      </c>
    </row>
    <row r="23" spans="1:4" x14ac:dyDescent="0.25">
      <c r="A23" t="s">
        <v>15</v>
      </c>
      <c r="B23" t="s">
        <v>26</v>
      </c>
      <c r="C23">
        <v>3350</v>
      </c>
    </row>
    <row r="24" spans="1:4" x14ac:dyDescent="0.25">
      <c r="A24" t="s">
        <v>16</v>
      </c>
      <c r="B24" t="s">
        <v>26</v>
      </c>
      <c r="C24">
        <v>6730</v>
      </c>
      <c r="D24">
        <f>AVERAGE(C24:C25)</f>
        <v>6775</v>
      </c>
    </row>
    <row r="25" spans="1:4" x14ac:dyDescent="0.25">
      <c r="A25" t="s">
        <v>16</v>
      </c>
      <c r="B25" t="s">
        <v>26</v>
      </c>
      <c r="C25">
        <v>6820</v>
      </c>
    </row>
    <row r="26" spans="1:4" x14ac:dyDescent="0.25">
      <c r="A26" t="s">
        <v>17</v>
      </c>
      <c r="B26" t="s">
        <v>26</v>
      </c>
      <c r="C26">
        <v>4700</v>
      </c>
      <c r="D26">
        <f>AVERAGE(C26:C27)</f>
        <v>4675</v>
      </c>
    </row>
    <row r="27" spans="1:4" x14ac:dyDescent="0.25">
      <c r="A27" t="s">
        <v>17</v>
      </c>
      <c r="B27" t="s">
        <v>26</v>
      </c>
      <c r="C27">
        <v>4650</v>
      </c>
    </row>
    <row r="28" spans="1:4" x14ac:dyDescent="0.25">
      <c r="A28" t="s">
        <v>18</v>
      </c>
      <c r="B28" t="s">
        <v>26</v>
      </c>
      <c r="C28">
        <v>3460</v>
      </c>
      <c r="D28">
        <f>AVERAGE(C28:C29)</f>
        <v>3500</v>
      </c>
    </row>
    <row r="29" spans="1:4" x14ac:dyDescent="0.25">
      <c r="A29" t="s">
        <v>18</v>
      </c>
      <c r="B29" t="s">
        <v>26</v>
      </c>
      <c r="C29">
        <v>3540</v>
      </c>
    </row>
    <row r="30" spans="1:4" x14ac:dyDescent="0.25">
      <c r="A30" t="s">
        <v>19</v>
      </c>
      <c r="B30" t="s">
        <v>26</v>
      </c>
      <c r="C30">
        <v>4700</v>
      </c>
      <c r="D30">
        <f>AVERAGE(C30:C31)</f>
        <v>4570</v>
      </c>
    </row>
    <row r="31" spans="1:4" x14ac:dyDescent="0.25">
      <c r="A31" t="s">
        <v>19</v>
      </c>
      <c r="B31" t="s">
        <v>26</v>
      </c>
      <c r="C31">
        <v>4440</v>
      </c>
    </row>
    <row r="32" spans="1:4" x14ac:dyDescent="0.25">
      <c r="A32" t="s">
        <v>20</v>
      </c>
      <c r="B32" t="s">
        <v>26</v>
      </c>
      <c r="C32">
        <v>2507</v>
      </c>
      <c r="D32">
        <f>AVERAGE(C32:C33)</f>
        <v>2134</v>
      </c>
    </row>
    <row r="33" spans="1:4" x14ac:dyDescent="0.25">
      <c r="A33" t="s">
        <v>20</v>
      </c>
      <c r="B33" t="s">
        <v>26</v>
      </c>
      <c r="C33">
        <v>1761</v>
      </c>
    </row>
    <row r="34" spans="1:4" x14ac:dyDescent="0.25">
      <c r="A34" t="s">
        <v>21</v>
      </c>
      <c r="B34" t="s">
        <v>26</v>
      </c>
      <c r="C34">
        <v>2093</v>
      </c>
      <c r="D34">
        <f>AVERAGE(C34:C35)</f>
        <v>2176</v>
      </c>
    </row>
    <row r="35" spans="1:4" x14ac:dyDescent="0.25">
      <c r="A35" t="s">
        <v>21</v>
      </c>
      <c r="B35" t="s">
        <v>26</v>
      </c>
      <c r="C35">
        <v>2259</v>
      </c>
    </row>
    <row r="36" spans="1:4" x14ac:dyDescent="0.25">
      <c r="A36" t="s">
        <v>22</v>
      </c>
      <c r="B36" t="s">
        <v>26</v>
      </c>
      <c r="C36">
        <v>2760</v>
      </c>
      <c r="D36">
        <f>AVERAGE(C36:C37)</f>
        <v>2815</v>
      </c>
    </row>
    <row r="37" spans="1:4" x14ac:dyDescent="0.25">
      <c r="A37" t="s">
        <v>22</v>
      </c>
      <c r="B37" t="s">
        <v>26</v>
      </c>
      <c r="C37">
        <v>2870</v>
      </c>
    </row>
    <row r="38" spans="1:4" x14ac:dyDescent="0.25">
      <c r="A38" t="s">
        <v>23</v>
      </c>
      <c r="B38" t="s">
        <v>26</v>
      </c>
      <c r="C38">
        <v>0</v>
      </c>
    </row>
    <row r="39" spans="1:4" x14ac:dyDescent="0.25">
      <c r="A39" t="s">
        <v>23</v>
      </c>
      <c r="B39" t="s">
        <v>26</v>
      </c>
      <c r="C39">
        <v>0</v>
      </c>
    </row>
    <row r="40" spans="1:4" x14ac:dyDescent="0.25">
      <c r="A40" t="s">
        <v>23</v>
      </c>
      <c r="B40" t="s">
        <v>26</v>
      </c>
      <c r="C40">
        <v>0.06</v>
      </c>
    </row>
    <row r="41" spans="1:4" x14ac:dyDescent="0.25">
      <c r="A41" t="s">
        <v>24</v>
      </c>
      <c r="B41" t="s">
        <v>26</v>
      </c>
      <c r="C41">
        <v>0</v>
      </c>
    </row>
    <row r="42" spans="1:4" x14ac:dyDescent="0.25">
      <c r="A42" t="s">
        <v>24</v>
      </c>
      <c r="B42" t="s">
        <v>26</v>
      </c>
      <c r="C42">
        <v>0</v>
      </c>
      <c r="D42" s="2"/>
    </row>
    <row r="43" spans="1:4" x14ac:dyDescent="0.25">
      <c r="A43" t="s">
        <v>24</v>
      </c>
      <c r="B43" t="s">
        <v>26</v>
      </c>
      <c r="C43">
        <v>0</v>
      </c>
      <c r="D43" s="2"/>
    </row>
    <row r="46" spans="1:4" x14ac:dyDescent="0.25">
      <c r="D46" s="2"/>
    </row>
    <row r="47" spans="1:4" x14ac:dyDescent="0.25">
      <c r="D47" s="2"/>
    </row>
    <row r="48" spans="1:4" x14ac:dyDescent="0.25">
      <c r="D48" s="2"/>
    </row>
    <row r="49" spans="4:4" x14ac:dyDescent="0.25">
      <c r="D4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9"/>
  <sheetViews>
    <sheetView tabSelected="1" workbookViewId="0">
      <selection activeCell="G14" sqref="G14"/>
    </sheetView>
  </sheetViews>
  <sheetFormatPr defaultRowHeight="15" x14ac:dyDescent="0.25"/>
  <cols>
    <col min="6" max="6" width="19.140625" customWidth="1"/>
    <col min="7" max="8" width="8.85546875" bestFit="1" customWidth="1"/>
    <col min="9" max="12" width="10.42578125" bestFit="1" customWidth="1"/>
  </cols>
  <sheetData>
    <row r="1" spans="1:12" x14ac:dyDescent="0.25">
      <c r="A1" t="s">
        <v>0</v>
      </c>
      <c r="B1" t="s">
        <v>1</v>
      </c>
      <c r="C1" t="s">
        <v>39</v>
      </c>
      <c r="D1" t="s">
        <v>27</v>
      </c>
      <c r="F1" t="s">
        <v>45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36</v>
      </c>
    </row>
    <row r="2" spans="1:12" x14ac:dyDescent="0.25">
      <c r="A2" t="s">
        <v>3</v>
      </c>
      <c r="B2" t="s">
        <v>7</v>
      </c>
      <c r="C2">
        <v>1874</v>
      </c>
      <c r="D2">
        <f>AVERAGE(C2:C3)</f>
        <v>1961</v>
      </c>
      <c r="F2" t="s">
        <v>29</v>
      </c>
      <c r="G2">
        <f>D2</f>
        <v>1961</v>
      </c>
      <c r="H2">
        <f>D8</f>
        <v>2173.5</v>
      </c>
      <c r="I2">
        <f>D14</f>
        <v>97.199999999999989</v>
      </c>
      <c r="J2">
        <f>D20</f>
        <v>41.849999999999994</v>
      </c>
      <c r="K2">
        <f>D26</f>
        <v>3.15</v>
      </c>
      <c r="L2">
        <f>D32</f>
        <v>5.5500000000000007</v>
      </c>
    </row>
    <row r="3" spans="1:12" x14ac:dyDescent="0.25">
      <c r="A3" t="s">
        <v>3</v>
      </c>
      <c r="B3" t="s">
        <v>7</v>
      </c>
      <c r="C3">
        <v>2048</v>
      </c>
      <c r="E3" t="s">
        <v>42</v>
      </c>
      <c r="F3" t="s">
        <v>30</v>
      </c>
      <c r="G3">
        <f>D4</f>
        <v>2797</v>
      </c>
      <c r="H3">
        <f>D10</f>
        <v>2825</v>
      </c>
      <c r="I3">
        <f>D16</f>
        <v>474.5</v>
      </c>
      <c r="J3">
        <f>D22</f>
        <v>85.7</v>
      </c>
      <c r="K3">
        <f>D28</f>
        <v>3.7</v>
      </c>
      <c r="L3">
        <f>D34</f>
        <v>2.8</v>
      </c>
    </row>
    <row r="4" spans="1:12" x14ac:dyDescent="0.25">
      <c r="A4" t="s">
        <v>5</v>
      </c>
      <c r="B4" t="s">
        <v>7</v>
      </c>
      <c r="C4">
        <v>2890</v>
      </c>
      <c r="D4">
        <f>AVERAGE(C4:C5)</f>
        <v>2797</v>
      </c>
      <c r="F4" t="s">
        <v>37</v>
      </c>
      <c r="G4">
        <f>D6</f>
        <v>2860</v>
      </c>
      <c r="H4">
        <f>D12</f>
        <v>2547.5</v>
      </c>
      <c r="I4">
        <f>D18</f>
        <v>283.5</v>
      </c>
      <c r="J4">
        <f>D24</f>
        <v>73.199999999999989</v>
      </c>
      <c r="K4">
        <f>D30</f>
        <v>4.4000000000000004</v>
      </c>
      <c r="L4">
        <f>D36</f>
        <v>1.2000000000000002</v>
      </c>
    </row>
    <row r="5" spans="1:12" x14ac:dyDescent="0.25">
      <c r="A5" t="s">
        <v>5</v>
      </c>
      <c r="B5" t="s">
        <v>7</v>
      </c>
      <c r="C5">
        <v>2704</v>
      </c>
    </row>
    <row r="6" spans="1:12" x14ac:dyDescent="0.25">
      <c r="A6" t="s">
        <v>6</v>
      </c>
      <c r="B6" t="s">
        <v>7</v>
      </c>
      <c r="C6">
        <v>2780</v>
      </c>
      <c r="D6">
        <f>AVERAGE(C6:C7)</f>
        <v>2860</v>
      </c>
    </row>
    <row r="7" spans="1:12" x14ac:dyDescent="0.25">
      <c r="A7" t="s">
        <v>6</v>
      </c>
      <c r="B7" t="s">
        <v>7</v>
      </c>
      <c r="C7">
        <v>2940</v>
      </c>
      <c r="F7" t="s">
        <v>38</v>
      </c>
      <c r="G7" t="s">
        <v>31</v>
      </c>
      <c r="H7" t="s">
        <v>32</v>
      </c>
      <c r="I7" t="s">
        <v>33</v>
      </c>
      <c r="J7" t="s">
        <v>34</v>
      </c>
      <c r="K7" t="s">
        <v>35</v>
      </c>
      <c r="L7" t="s">
        <v>36</v>
      </c>
    </row>
    <row r="8" spans="1:12" x14ac:dyDescent="0.25">
      <c r="A8" t="s">
        <v>8</v>
      </c>
      <c r="B8" t="s">
        <v>7</v>
      </c>
      <c r="C8">
        <v>2215</v>
      </c>
      <c r="D8">
        <f>AVERAGE(C8:C9)</f>
        <v>2173.5</v>
      </c>
      <c r="F8" t="s">
        <v>29</v>
      </c>
      <c r="G8">
        <v>0.78749183777116738</v>
      </c>
      <c r="H8">
        <v>1.1557716026989768</v>
      </c>
      <c r="I8">
        <v>0.58376260610897479</v>
      </c>
      <c r="J8">
        <v>0.70848146267140677</v>
      </c>
      <c r="K8">
        <v>1.4300224914750053</v>
      </c>
      <c r="L8">
        <v>1.002321700645723</v>
      </c>
    </row>
    <row r="9" spans="1:12" x14ac:dyDescent="0.25">
      <c r="A9" t="s">
        <v>8</v>
      </c>
      <c r="B9" t="s">
        <v>7</v>
      </c>
      <c r="C9">
        <v>2132</v>
      </c>
      <c r="F9" t="s">
        <v>30</v>
      </c>
      <c r="G9">
        <v>1.1623013857650728</v>
      </c>
      <c r="H9">
        <v>1.3777842269462381</v>
      </c>
      <c r="I9">
        <v>0.97032576362185297</v>
      </c>
      <c r="J9">
        <v>0.96836682870202417</v>
      </c>
      <c r="K9">
        <v>1.1688311688311688</v>
      </c>
      <c r="L9">
        <v>0.68954509177972867</v>
      </c>
    </row>
    <row r="10" spans="1:12" x14ac:dyDescent="0.25">
      <c r="A10" t="s">
        <v>9</v>
      </c>
      <c r="B10" t="s">
        <v>7</v>
      </c>
      <c r="C10">
        <v>2830</v>
      </c>
      <c r="D10">
        <f>AVERAGE(C10:C11)</f>
        <v>2825</v>
      </c>
      <c r="F10" t="s">
        <v>37</v>
      </c>
      <c r="G10">
        <v>1.048683160415004</v>
      </c>
      <c r="H10">
        <v>1.3124863962852789</v>
      </c>
      <c r="I10">
        <v>0.92657621707901028</v>
      </c>
      <c r="J10">
        <v>0.8841326271493869</v>
      </c>
      <c r="K10">
        <v>1.1818907349633605</v>
      </c>
      <c r="L10">
        <v>0.6412246970906188</v>
      </c>
    </row>
    <row r="11" spans="1:12" x14ac:dyDescent="0.25">
      <c r="A11" t="s">
        <v>9</v>
      </c>
      <c r="B11" t="s">
        <v>7</v>
      </c>
      <c r="C11">
        <v>2820</v>
      </c>
    </row>
    <row r="12" spans="1:12" x14ac:dyDescent="0.25">
      <c r="A12" t="s">
        <v>10</v>
      </c>
      <c r="B12" t="s">
        <v>7</v>
      </c>
      <c r="C12">
        <v>2552</v>
      </c>
      <c r="D12">
        <f>AVERAGE(C12:C13)</f>
        <v>2547.5</v>
      </c>
    </row>
    <row r="13" spans="1:12" x14ac:dyDescent="0.25">
      <c r="A13" t="s">
        <v>10</v>
      </c>
      <c r="B13" t="s">
        <v>7</v>
      </c>
      <c r="C13">
        <v>2543</v>
      </c>
      <c r="F13" t="s">
        <v>44</v>
      </c>
      <c r="G13" t="s">
        <v>31</v>
      </c>
      <c r="H13" t="s">
        <v>32</v>
      </c>
      <c r="I13" t="s">
        <v>33</v>
      </c>
      <c r="J13" t="s">
        <v>34</v>
      </c>
      <c r="K13" t="s">
        <v>35</v>
      </c>
      <c r="L13" t="s">
        <v>36</v>
      </c>
    </row>
    <row r="14" spans="1:12" x14ac:dyDescent="0.25">
      <c r="A14" t="s">
        <v>11</v>
      </c>
      <c r="B14" t="s">
        <v>7</v>
      </c>
      <c r="C14">
        <v>95.3</v>
      </c>
      <c r="D14">
        <f>AVERAGE(C14:C15)</f>
        <v>97.199999999999989</v>
      </c>
      <c r="F14" t="s">
        <v>29</v>
      </c>
      <c r="G14" s="3">
        <f>G2/G8</f>
        <v>2490.1845402616545</v>
      </c>
      <c r="H14" s="3">
        <f t="shared" ref="H14:L14" si="0">H2/H8</f>
        <v>1880.5618644067799</v>
      </c>
      <c r="I14" s="3">
        <f t="shared" si="0"/>
        <v>166.50604026845636</v>
      </c>
      <c r="J14" s="3">
        <f t="shared" si="0"/>
        <v>59.069999999999993</v>
      </c>
      <c r="K14" s="3">
        <f t="shared" si="0"/>
        <v>2.2027625570776257</v>
      </c>
      <c r="L14" s="3">
        <f t="shared" si="0"/>
        <v>5.5371444082519004</v>
      </c>
    </row>
    <row r="15" spans="1:12" x14ac:dyDescent="0.25">
      <c r="A15" t="s">
        <v>11</v>
      </c>
      <c r="B15" t="s">
        <v>7</v>
      </c>
      <c r="C15">
        <v>99.1</v>
      </c>
      <c r="F15" t="s">
        <v>30</v>
      </c>
      <c r="G15" s="3">
        <f t="shared" ref="G15:L16" si="1">G3/G9</f>
        <v>2406.4326466916359</v>
      </c>
      <c r="H15" s="3">
        <f t="shared" si="1"/>
        <v>2050.3936282253817</v>
      </c>
      <c r="I15" s="3">
        <f t="shared" si="1"/>
        <v>489.011028861971</v>
      </c>
      <c r="J15" s="3">
        <f t="shared" si="1"/>
        <v>88.499520491496227</v>
      </c>
      <c r="K15" s="3">
        <f t="shared" si="1"/>
        <v>3.1655555555555557</v>
      </c>
      <c r="L15" s="3">
        <f t="shared" si="1"/>
        <v>4.0606481481481476</v>
      </c>
    </row>
    <row r="16" spans="1:12" x14ac:dyDescent="0.25">
      <c r="A16" t="s">
        <v>12</v>
      </c>
      <c r="B16" t="s">
        <v>7</v>
      </c>
      <c r="C16">
        <v>479</v>
      </c>
      <c r="D16">
        <f>AVERAGE(C16:C17)</f>
        <v>474.5</v>
      </c>
      <c r="F16" t="s">
        <v>37</v>
      </c>
      <c r="G16" s="3">
        <f t="shared" si="1"/>
        <v>2727.2298325722982</v>
      </c>
      <c r="H16" s="3">
        <f t="shared" si="1"/>
        <v>1940.9724986180211</v>
      </c>
      <c r="I16" s="3">
        <f t="shared" si="1"/>
        <v>305.96511627906978</v>
      </c>
      <c r="J16" s="3">
        <f t="shared" si="1"/>
        <v>82.793008370260949</v>
      </c>
      <c r="K16" s="3">
        <f t="shared" si="1"/>
        <v>3.7228483732351143</v>
      </c>
      <c r="L16" s="3">
        <f t="shared" si="1"/>
        <v>1.8714188730482015</v>
      </c>
    </row>
    <row r="17" spans="1:4" x14ac:dyDescent="0.25">
      <c r="A17" t="s">
        <v>12</v>
      </c>
      <c r="B17" t="s">
        <v>7</v>
      </c>
      <c r="C17">
        <v>470</v>
      </c>
    </row>
    <row r="18" spans="1:4" x14ac:dyDescent="0.25">
      <c r="A18" t="s">
        <v>13</v>
      </c>
      <c r="B18" t="s">
        <v>7</v>
      </c>
      <c r="C18">
        <v>282</v>
      </c>
      <c r="D18">
        <f>AVERAGE(C18:C19)</f>
        <v>283.5</v>
      </c>
    </row>
    <row r="19" spans="1:4" x14ac:dyDescent="0.25">
      <c r="A19" t="s">
        <v>13</v>
      </c>
      <c r="B19" t="s">
        <v>7</v>
      </c>
      <c r="C19">
        <v>285</v>
      </c>
    </row>
    <row r="20" spans="1:4" x14ac:dyDescent="0.25">
      <c r="A20" t="s">
        <v>14</v>
      </c>
      <c r="B20" t="s">
        <v>7</v>
      </c>
      <c r="C20">
        <v>40.799999999999997</v>
      </c>
      <c r="D20">
        <f>AVERAGE(C20:C21)</f>
        <v>41.849999999999994</v>
      </c>
    </row>
    <row r="21" spans="1:4" x14ac:dyDescent="0.25">
      <c r="A21" t="s">
        <v>14</v>
      </c>
      <c r="B21" t="s">
        <v>7</v>
      </c>
      <c r="C21">
        <v>42.9</v>
      </c>
    </row>
    <row r="22" spans="1:4" x14ac:dyDescent="0.25">
      <c r="A22" t="s">
        <v>15</v>
      </c>
      <c r="B22" t="s">
        <v>7</v>
      </c>
      <c r="C22">
        <v>86.9</v>
      </c>
      <c r="D22">
        <f>AVERAGE(C22:C23)</f>
        <v>85.7</v>
      </c>
    </row>
    <row r="23" spans="1:4" x14ac:dyDescent="0.25">
      <c r="A23" t="s">
        <v>15</v>
      </c>
      <c r="B23" t="s">
        <v>7</v>
      </c>
      <c r="C23">
        <v>84.5</v>
      </c>
    </row>
    <row r="24" spans="1:4" x14ac:dyDescent="0.25">
      <c r="A24" t="s">
        <v>16</v>
      </c>
      <c r="B24" t="s">
        <v>7</v>
      </c>
      <c r="C24">
        <v>76.599999999999994</v>
      </c>
      <c r="D24">
        <f>AVERAGE(C24:C25)</f>
        <v>73.199999999999989</v>
      </c>
    </row>
    <row r="25" spans="1:4" x14ac:dyDescent="0.25">
      <c r="A25" t="s">
        <v>16</v>
      </c>
      <c r="B25" t="s">
        <v>7</v>
      </c>
      <c r="C25">
        <v>69.8</v>
      </c>
    </row>
    <row r="26" spans="1:4" x14ac:dyDescent="0.25">
      <c r="A26" t="s">
        <v>17</v>
      </c>
      <c r="B26" t="s">
        <v>7</v>
      </c>
      <c r="C26">
        <v>3</v>
      </c>
      <c r="D26">
        <f>AVERAGE(C26:C27)</f>
        <v>3.15</v>
      </c>
    </row>
    <row r="27" spans="1:4" x14ac:dyDescent="0.25">
      <c r="A27" t="s">
        <v>17</v>
      </c>
      <c r="B27" t="s">
        <v>7</v>
      </c>
      <c r="C27">
        <v>3.3</v>
      </c>
    </row>
    <row r="28" spans="1:4" x14ac:dyDescent="0.25">
      <c r="A28" t="s">
        <v>18</v>
      </c>
      <c r="B28" t="s">
        <v>7</v>
      </c>
      <c r="C28">
        <v>3.8</v>
      </c>
      <c r="D28">
        <f>AVERAGE(C28:C29)</f>
        <v>3.7</v>
      </c>
    </row>
    <row r="29" spans="1:4" x14ac:dyDescent="0.25">
      <c r="A29" t="s">
        <v>18</v>
      </c>
      <c r="B29" t="s">
        <v>7</v>
      </c>
      <c r="C29">
        <v>3.6</v>
      </c>
    </row>
    <row r="30" spans="1:4" x14ac:dyDescent="0.25">
      <c r="A30" t="s">
        <v>19</v>
      </c>
      <c r="B30" t="s">
        <v>7</v>
      </c>
      <c r="C30">
        <v>4.5</v>
      </c>
      <c r="D30">
        <f>AVERAGE(C30:C31)</f>
        <v>4.4000000000000004</v>
      </c>
    </row>
    <row r="31" spans="1:4" x14ac:dyDescent="0.25">
      <c r="A31" t="s">
        <v>19</v>
      </c>
      <c r="B31" t="s">
        <v>7</v>
      </c>
      <c r="C31">
        <v>4.3</v>
      </c>
    </row>
    <row r="32" spans="1:4" x14ac:dyDescent="0.25">
      <c r="A32" t="s">
        <v>20</v>
      </c>
      <c r="B32" t="s">
        <v>7</v>
      </c>
      <c r="C32">
        <v>6.7</v>
      </c>
      <c r="D32">
        <f>AVERAGE(C32:C33)</f>
        <v>5.5500000000000007</v>
      </c>
    </row>
    <row r="33" spans="1:4" x14ac:dyDescent="0.25">
      <c r="A33" t="s">
        <v>20</v>
      </c>
      <c r="B33" t="s">
        <v>7</v>
      </c>
      <c r="C33">
        <v>4.4000000000000004</v>
      </c>
    </row>
    <row r="34" spans="1:4" x14ac:dyDescent="0.25">
      <c r="A34" t="s">
        <v>21</v>
      </c>
      <c r="B34" t="s">
        <v>7</v>
      </c>
      <c r="C34">
        <v>2.4</v>
      </c>
      <c r="D34">
        <f>AVERAGE(C34:C35)</f>
        <v>2.8</v>
      </c>
    </row>
    <row r="35" spans="1:4" x14ac:dyDescent="0.25">
      <c r="A35" t="s">
        <v>21</v>
      </c>
      <c r="B35" t="s">
        <v>7</v>
      </c>
      <c r="C35">
        <v>3.2</v>
      </c>
    </row>
    <row r="36" spans="1:4" x14ac:dyDescent="0.25">
      <c r="A36" t="s">
        <v>22</v>
      </c>
      <c r="B36" t="s">
        <v>7</v>
      </c>
      <c r="C36">
        <v>1.3</v>
      </c>
      <c r="D36">
        <f>AVERAGE(C36:C37)</f>
        <v>1.2000000000000002</v>
      </c>
    </row>
    <row r="37" spans="1:4" x14ac:dyDescent="0.25">
      <c r="A37" t="s">
        <v>22</v>
      </c>
      <c r="B37" t="s">
        <v>7</v>
      </c>
      <c r="C37">
        <v>1.1000000000000001</v>
      </c>
    </row>
    <row r="38" spans="1:4" x14ac:dyDescent="0.25">
      <c r="A38" t="s">
        <v>23</v>
      </c>
      <c r="B38" t="s">
        <v>7</v>
      </c>
      <c r="C38">
        <v>0.06</v>
      </c>
    </row>
    <row r="39" spans="1:4" x14ac:dyDescent="0.25">
      <c r="A39" t="s">
        <v>23</v>
      </c>
      <c r="B39" t="s">
        <v>7</v>
      </c>
      <c r="C39">
        <v>0</v>
      </c>
    </row>
    <row r="40" spans="1:4" x14ac:dyDescent="0.25">
      <c r="A40" t="s">
        <v>23</v>
      </c>
      <c r="B40" t="s">
        <v>7</v>
      </c>
      <c r="C40">
        <v>0.06</v>
      </c>
    </row>
    <row r="41" spans="1:4" x14ac:dyDescent="0.25">
      <c r="A41" t="s">
        <v>24</v>
      </c>
      <c r="B41" t="s">
        <v>7</v>
      </c>
      <c r="C41">
        <v>0</v>
      </c>
    </row>
    <row r="42" spans="1:4" x14ac:dyDescent="0.25">
      <c r="A42" t="s">
        <v>24</v>
      </c>
      <c r="B42" t="s">
        <v>7</v>
      </c>
      <c r="C42">
        <v>0</v>
      </c>
      <c r="D42" s="2"/>
    </row>
    <row r="43" spans="1:4" x14ac:dyDescent="0.25">
      <c r="A43" t="s">
        <v>24</v>
      </c>
      <c r="B43" t="s">
        <v>7</v>
      </c>
      <c r="C43">
        <v>0</v>
      </c>
      <c r="D43" s="2"/>
    </row>
    <row r="46" spans="1:4" x14ac:dyDescent="0.25">
      <c r="D46" s="2"/>
    </row>
    <row r="47" spans="1:4" x14ac:dyDescent="0.25">
      <c r="D47" s="2"/>
    </row>
    <row r="48" spans="1:4" x14ac:dyDescent="0.25">
      <c r="D48" s="2"/>
    </row>
    <row r="49" spans="4:4" x14ac:dyDescent="0.25">
      <c r="D49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workbookViewId="0">
      <selection activeCell="G14" sqref="G14:L16"/>
    </sheetView>
  </sheetViews>
  <sheetFormatPr defaultRowHeight="15" x14ac:dyDescent="0.25"/>
  <cols>
    <col min="6" max="6" width="19.140625" customWidth="1"/>
    <col min="7" max="8" width="8.85546875" bestFit="1" customWidth="1"/>
    <col min="9" max="12" width="10.42578125" bestFit="1" customWidth="1"/>
  </cols>
  <sheetData>
    <row r="1" spans="1:12" x14ac:dyDescent="0.25">
      <c r="A1" t="s">
        <v>0</v>
      </c>
      <c r="B1" t="s">
        <v>1</v>
      </c>
      <c r="C1" t="s">
        <v>39</v>
      </c>
      <c r="D1" t="s">
        <v>27</v>
      </c>
      <c r="F1" t="s">
        <v>4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36</v>
      </c>
    </row>
    <row r="2" spans="1:12" x14ac:dyDescent="0.25">
      <c r="A2" t="s">
        <v>3</v>
      </c>
      <c r="B2" t="s">
        <v>4</v>
      </c>
      <c r="C2">
        <v>1.5</v>
      </c>
      <c r="D2">
        <f>AVERAGE(C2:C3)</f>
        <v>1.55</v>
      </c>
      <c r="F2" t="s">
        <v>29</v>
      </c>
      <c r="G2">
        <f>D2</f>
        <v>1.55</v>
      </c>
      <c r="H2">
        <f>D8</f>
        <v>2.8</v>
      </c>
      <c r="I2">
        <f>D14</f>
        <v>56.25</v>
      </c>
      <c r="J2">
        <f>D20</f>
        <v>105.4</v>
      </c>
      <c r="K2">
        <f>D26</f>
        <v>184.5</v>
      </c>
      <c r="L2">
        <f>D32</f>
        <v>75.650000000000006</v>
      </c>
    </row>
    <row r="3" spans="1:12" x14ac:dyDescent="0.25">
      <c r="A3" t="s">
        <v>3</v>
      </c>
      <c r="B3" t="s">
        <v>4</v>
      </c>
      <c r="C3">
        <v>1.6</v>
      </c>
      <c r="E3" t="s">
        <v>42</v>
      </c>
      <c r="F3" t="s">
        <v>30</v>
      </c>
      <c r="G3">
        <f>D4</f>
        <v>1.5</v>
      </c>
      <c r="H3">
        <f>D10</f>
        <v>2.5499999999999998</v>
      </c>
      <c r="I3">
        <f>D16</f>
        <v>47.8</v>
      </c>
      <c r="J3">
        <f>D22</f>
        <v>138</v>
      </c>
      <c r="K3">
        <f>D28</f>
        <v>132</v>
      </c>
      <c r="L3">
        <f>D34</f>
        <v>80.5</v>
      </c>
    </row>
    <row r="4" spans="1:12" x14ac:dyDescent="0.25">
      <c r="A4" t="s">
        <v>5</v>
      </c>
      <c r="B4" t="s">
        <v>4</v>
      </c>
      <c r="C4">
        <v>1.7</v>
      </c>
      <c r="D4">
        <f>AVERAGE(C4:C5)</f>
        <v>1.5</v>
      </c>
      <c r="F4" t="s">
        <v>37</v>
      </c>
      <c r="G4">
        <f>D6</f>
        <v>1.4500000000000002</v>
      </c>
      <c r="H4">
        <f>D12</f>
        <v>7.4</v>
      </c>
      <c r="I4">
        <f>D18</f>
        <v>203</v>
      </c>
      <c r="J4">
        <f>D24</f>
        <v>277.5</v>
      </c>
      <c r="K4">
        <f>D30</f>
        <v>182.5</v>
      </c>
      <c r="L4">
        <f>D36</f>
        <v>125.5</v>
      </c>
    </row>
    <row r="5" spans="1:12" x14ac:dyDescent="0.25">
      <c r="A5" t="s">
        <v>5</v>
      </c>
      <c r="B5" t="s">
        <v>4</v>
      </c>
      <c r="C5">
        <v>1.3</v>
      </c>
    </row>
    <row r="6" spans="1:12" x14ac:dyDescent="0.25">
      <c r="A6" t="s">
        <v>6</v>
      </c>
      <c r="B6" t="s">
        <v>4</v>
      </c>
      <c r="C6">
        <v>1.3</v>
      </c>
      <c r="D6">
        <f>AVERAGE(C6:C7)</f>
        <v>1.4500000000000002</v>
      </c>
    </row>
    <row r="7" spans="1:12" x14ac:dyDescent="0.25">
      <c r="A7" t="s">
        <v>6</v>
      </c>
      <c r="B7" t="s">
        <v>4</v>
      </c>
      <c r="C7">
        <v>1.6</v>
      </c>
      <c r="F7" t="s">
        <v>38</v>
      </c>
      <c r="G7" t="s">
        <v>31</v>
      </c>
      <c r="H7" t="s">
        <v>32</v>
      </c>
      <c r="I7" t="s">
        <v>33</v>
      </c>
      <c r="J7" t="s">
        <v>34</v>
      </c>
      <c r="K7" t="s">
        <v>35</v>
      </c>
      <c r="L7" t="s">
        <v>36</v>
      </c>
    </row>
    <row r="8" spans="1:12" x14ac:dyDescent="0.25">
      <c r="A8" t="s">
        <v>8</v>
      </c>
      <c r="B8" t="s">
        <v>4</v>
      </c>
      <c r="C8">
        <v>2.7</v>
      </c>
      <c r="D8">
        <f>AVERAGE(C8:C9)</f>
        <v>2.8</v>
      </c>
      <c r="F8" t="s">
        <v>29</v>
      </c>
      <c r="G8">
        <v>0.78749183777116738</v>
      </c>
      <c r="H8">
        <v>1.1557716026989768</v>
      </c>
      <c r="I8">
        <v>0.58376260610897479</v>
      </c>
      <c r="J8">
        <v>0.70848146267140677</v>
      </c>
      <c r="K8">
        <v>1.4300224914750053</v>
      </c>
      <c r="L8">
        <v>1.002321700645723</v>
      </c>
    </row>
    <row r="9" spans="1:12" x14ac:dyDescent="0.25">
      <c r="A9" t="s">
        <v>8</v>
      </c>
      <c r="B9" t="s">
        <v>4</v>
      </c>
      <c r="C9">
        <v>2.9</v>
      </c>
      <c r="F9" t="s">
        <v>30</v>
      </c>
      <c r="G9">
        <v>1.1623013857650728</v>
      </c>
      <c r="H9">
        <v>1.3777842269462381</v>
      </c>
      <c r="I9">
        <v>0.97032576362185297</v>
      </c>
      <c r="J9">
        <v>0.96836682870202417</v>
      </c>
      <c r="K9">
        <v>1.1688311688311688</v>
      </c>
      <c r="L9">
        <v>0.68954509177972867</v>
      </c>
    </row>
    <row r="10" spans="1:12" x14ac:dyDescent="0.25">
      <c r="A10" t="s">
        <v>9</v>
      </c>
      <c r="B10" t="s">
        <v>4</v>
      </c>
      <c r="C10">
        <v>2.2999999999999998</v>
      </c>
      <c r="D10">
        <f>AVERAGE(C10:C11)</f>
        <v>2.5499999999999998</v>
      </c>
      <c r="F10" t="s">
        <v>37</v>
      </c>
      <c r="G10">
        <v>1.048683160415004</v>
      </c>
      <c r="H10">
        <v>1.3124863962852789</v>
      </c>
      <c r="I10">
        <v>0.92657621707901028</v>
      </c>
      <c r="J10">
        <v>0.8841326271493869</v>
      </c>
      <c r="K10">
        <v>1.1818907349633605</v>
      </c>
      <c r="L10">
        <v>0.6412246970906188</v>
      </c>
    </row>
    <row r="11" spans="1:12" x14ac:dyDescent="0.25">
      <c r="A11" t="s">
        <v>9</v>
      </c>
      <c r="B11" t="s">
        <v>4</v>
      </c>
      <c r="C11">
        <v>2.8</v>
      </c>
    </row>
    <row r="12" spans="1:12" x14ac:dyDescent="0.25">
      <c r="A12" t="s">
        <v>10</v>
      </c>
      <c r="B12" t="s">
        <v>4</v>
      </c>
      <c r="C12">
        <v>7.4</v>
      </c>
      <c r="D12">
        <f>AVERAGE(C12:C13)</f>
        <v>7.4</v>
      </c>
    </row>
    <row r="13" spans="1:12" x14ac:dyDescent="0.25">
      <c r="A13" t="s">
        <v>10</v>
      </c>
      <c r="B13" t="s">
        <v>4</v>
      </c>
      <c r="C13">
        <v>7.4</v>
      </c>
      <c r="F13" t="s">
        <v>43</v>
      </c>
      <c r="G13" t="s">
        <v>31</v>
      </c>
      <c r="H13" t="s">
        <v>32</v>
      </c>
      <c r="I13" t="s">
        <v>33</v>
      </c>
      <c r="J13" t="s">
        <v>34</v>
      </c>
      <c r="K13" t="s">
        <v>35</v>
      </c>
      <c r="L13" t="s">
        <v>36</v>
      </c>
    </row>
    <row r="14" spans="1:12" x14ac:dyDescent="0.25">
      <c r="A14" t="s">
        <v>11</v>
      </c>
      <c r="B14" t="s">
        <v>4</v>
      </c>
      <c r="C14">
        <v>52.5</v>
      </c>
      <c r="D14">
        <f>AVERAGE(C14:C15)</f>
        <v>56.25</v>
      </c>
      <c r="F14" t="s">
        <v>29</v>
      </c>
      <c r="G14" s="3">
        <f>G2/G8</f>
        <v>1.9682743688962594</v>
      </c>
      <c r="H14" s="3">
        <f t="shared" ref="H14:L14" si="0">H2/H8</f>
        <v>2.4226239799121156</v>
      </c>
      <c r="I14" s="3">
        <f t="shared" si="0"/>
        <v>96.357662192393747</v>
      </c>
      <c r="J14" s="3">
        <f t="shared" si="0"/>
        <v>148.76888888888891</v>
      </c>
      <c r="K14" s="3">
        <f t="shared" si="0"/>
        <v>129.01894977168951</v>
      </c>
      <c r="L14" s="3">
        <f t="shared" si="0"/>
        <v>75.474770177343473</v>
      </c>
    </row>
    <row r="15" spans="1:12" x14ac:dyDescent="0.25">
      <c r="A15" t="s">
        <v>11</v>
      </c>
      <c r="B15" t="s">
        <v>4</v>
      </c>
      <c r="C15">
        <v>60</v>
      </c>
      <c r="F15" t="s">
        <v>30</v>
      </c>
      <c r="G15" s="3">
        <f t="shared" ref="G15:L16" si="1">G3/G9</f>
        <v>1.2905430711610488</v>
      </c>
      <c r="H15" s="3">
        <f t="shared" si="1"/>
        <v>1.8507977883096365</v>
      </c>
      <c r="I15" s="3">
        <f t="shared" si="1"/>
        <v>49.261806490204876</v>
      </c>
      <c r="J15" s="3">
        <f t="shared" si="1"/>
        <v>142.50797932119579</v>
      </c>
      <c r="K15" s="3">
        <f t="shared" si="1"/>
        <v>112.93333333333334</v>
      </c>
      <c r="L15" s="3">
        <f t="shared" si="1"/>
        <v>116.74363425925925</v>
      </c>
    </row>
    <row r="16" spans="1:12" x14ac:dyDescent="0.25">
      <c r="A16" t="s">
        <v>12</v>
      </c>
      <c r="B16" t="s">
        <v>4</v>
      </c>
      <c r="C16">
        <v>46.9</v>
      </c>
      <c r="D16">
        <f>AVERAGE(C16:C17)</f>
        <v>47.8</v>
      </c>
      <c r="F16" t="s">
        <v>37</v>
      </c>
      <c r="G16" s="3">
        <f t="shared" si="1"/>
        <v>1.3826864535768648</v>
      </c>
      <c r="H16" s="3">
        <f t="shared" si="1"/>
        <v>5.6381536760641247</v>
      </c>
      <c r="I16" s="3">
        <f t="shared" si="1"/>
        <v>219.0861326442722</v>
      </c>
      <c r="J16" s="3">
        <f t="shared" si="1"/>
        <v>313.86693746922697</v>
      </c>
      <c r="K16" s="3">
        <f t="shared" si="1"/>
        <v>154.41359729895643</v>
      </c>
      <c r="L16" s="3">
        <f t="shared" si="1"/>
        <v>195.71922380629104</v>
      </c>
    </row>
    <row r="17" spans="1:4" x14ac:dyDescent="0.25">
      <c r="A17" t="s">
        <v>12</v>
      </c>
      <c r="B17" t="s">
        <v>4</v>
      </c>
      <c r="C17">
        <v>48.7</v>
      </c>
    </row>
    <row r="18" spans="1:4" x14ac:dyDescent="0.25">
      <c r="A18" t="s">
        <v>13</v>
      </c>
      <c r="B18" t="s">
        <v>4</v>
      </c>
      <c r="C18">
        <v>183</v>
      </c>
      <c r="D18">
        <f>AVERAGE(C18:C19)</f>
        <v>203</v>
      </c>
    </row>
    <row r="19" spans="1:4" x14ac:dyDescent="0.25">
      <c r="A19" t="s">
        <v>13</v>
      </c>
      <c r="B19" t="s">
        <v>4</v>
      </c>
      <c r="C19">
        <v>223</v>
      </c>
    </row>
    <row r="20" spans="1:4" x14ac:dyDescent="0.25">
      <c r="A20" t="s">
        <v>14</v>
      </c>
      <c r="B20" t="s">
        <v>4</v>
      </c>
      <c r="C20">
        <v>93.8</v>
      </c>
      <c r="D20">
        <f>AVERAGE(C20:C21)</f>
        <v>105.4</v>
      </c>
    </row>
    <row r="21" spans="1:4" x14ac:dyDescent="0.25">
      <c r="A21" t="s">
        <v>14</v>
      </c>
      <c r="B21" t="s">
        <v>4</v>
      </c>
      <c r="C21">
        <v>117</v>
      </c>
    </row>
    <row r="22" spans="1:4" x14ac:dyDescent="0.25">
      <c r="A22" t="s">
        <v>15</v>
      </c>
      <c r="B22" t="s">
        <v>4</v>
      </c>
      <c r="C22">
        <v>136</v>
      </c>
      <c r="D22">
        <f>AVERAGE(C22:C23)</f>
        <v>138</v>
      </c>
    </row>
    <row r="23" spans="1:4" x14ac:dyDescent="0.25">
      <c r="A23" t="s">
        <v>15</v>
      </c>
      <c r="B23" t="s">
        <v>4</v>
      </c>
      <c r="C23">
        <v>140</v>
      </c>
    </row>
    <row r="24" spans="1:4" x14ac:dyDescent="0.25">
      <c r="A24" t="s">
        <v>16</v>
      </c>
      <c r="B24" t="s">
        <v>4</v>
      </c>
      <c r="C24">
        <v>292</v>
      </c>
      <c r="D24">
        <f>AVERAGE(C24:C25)</f>
        <v>277.5</v>
      </c>
    </row>
    <row r="25" spans="1:4" x14ac:dyDescent="0.25">
      <c r="A25" t="s">
        <v>16</v>
      </c>
      <c r="B25" t="s">
        <v>4</v>
      </c>
      <c r="C25">
        <v>263</v>
      </c>
    </row>
    <row r="26" spans="1:4" x14ac:dyDescent="0.25">
      <c r="A26" t="s">
        <v>17</v>
      </c>
      <c r="B26" t="s">
        <v>4</v>
      </c>
      <c r="C26">
        <v>163</v>
      </c>
      <c r="D26">
        <f>AVERAGE(C26:C27)</f>
        <v>184.5</v>
      </c>
    </row>
    <row r="27" spans="1:4" x14ac:dyDescent="0.25">
      <c r="A27" t="s">
        <v>17</v>
      </c>
      <c r="B27" t="s">
        <v>4</v>
      </c>
      <c r="C27">
        <v>206</v>
      </c>
    </row>
    <row r="28" spans="1:4" x14ac:dyDescent="0.25">
      <c r="A28" t="s">
        <v>18</v>
      </c>
      <c r="B28" t="s">
        <v>4</v>
      </c>
      <c r="C28">
        <v>129</v>
      </c>
      <c r="D28">
        <f>AVERAGE(C28:C29)</f>
        <v>132</v>
      </c>
    </row>
    <row r="29" spans="1:4" x14ac:dyDescent="0.25">
      <c r="A29" t="s">
        <v>18</v>
      </c>
      <c r="B29" t="s">
        <v>4</v>
      </c>
      <c r="C29">
        <v>135</v>
      </c>
    </row>
    <row r="30" spans="1:4" x14ac:dyDescent="0.25">
      <c r="A30" t="s">
        <v>19</v>
      </c>
      <c r="B30" t="s">
        <v>4</v>
      </c>
      <c r="C30">
        <v>179</v>
      </c>
      <c r="D30">
        <f>AVERAGE(C30:C31)</f>
        <v>182.5</v>
      </c>
    </row>
    <row r="31" spans="1:4" x14ac:dyDescent="0.25">
      <c r="A31" t="s">
        <v>19</v>
      </c>
      <c r="B31" t="s">
        <v>4</v>
      </c>
      <c r="C31">
        <v>186</v>
      </c>
    </row>
    <row r="32" spans="1:4" x14ac:dyDescent="0.25">
      <c r="A32" t="s">
        <v>20</v>
      </c>
      <c r="B32" t="s">
        <v>4</v>
      </c>
      <c r="C32">
        <v>70.2</v>
      </c>
      <c r="D32">
        <f>AVERAGE(C32:C33)</f>
        <v>75.650000000000006</v>
      </c>
    </row>
    <row r="33" spans="1:4" x14ac:dyDescent="0.25">
      <c r="A33" t="s">
        <v>20</v>
      </c>
      <c r="B33" t="s">
        <v>4</v>
      </c>
      <c r="C33">
        <v>81.099999999999994</v>
      </c>
    </row>
    <row r="34" spans="1:4" x14ac:dyDescent="0.25">
      <c r="A34" t="s">
        <v>21</v>
      </c>
      <c r="B34" t="s">
        <v>4</v>
      </c>
      <c r="C34">
        <v>83.6</v>
      </c>
      <c r="D34">
        <f>AVERAGE(C34:C35)</f>
        <v>80.5</v>
      </c>
    </row>
    <row r="35" spans="1:4" x14ac:dyDescent="0.25">
      <c r="A35" t="s">
        <v>21</v>
      </c>
      <c r="B35" t="s">
        <v>4</v>
      </c>
      <c r="C35">
        <v>77.400000000000006</v>
      </c>
    </row>
    <row r="36" spans="1:4" x14ac:dyDescent="0.25">
      <c r="A36" t="s">
        <v>22</v>
      </c>
      <c r="B36" t="s">
        <v>4</v>
      </c>
      <c r="C36">
        <v>119</v>
      </c>
      <c r="D36">
        <f>AVERAGE(C36:C37)</f>
        <v>125.5</v>
      </c>
    </row>
    <row r="37" spans="1:4" x14ac:dyDescent="0.25">
      <c r="A37" t="s">
        <v>22</v>
      </c>
      <c r="B37" t="s">
        <v>4</v>
      </c>
      <c r="C37">
        <v>132</v>
      </c>
    </row>
    <row r="38" spans="1:4" x14ac:dyDescent="0.25">
      <c r="A38" t="s">
        <v>23</v>
      </c>
      <c r="B38" t="s">
        <v>4</v>
      </c>
      <c r="C38">
        <v>0</v>
      </c>
    </row>
    <row r="39" spans="1:4" x14ac:dyDescent="0.25">
      <c r="A39" t="s">
        <v>23</v>
      </c>
      <c r="B39" t="s">
        <v>4</v>
      </c>
      <c r="C39">
        <v>0</v>
      </c>
    </row>
    <row r="40" spans="1:4" x14ac:dyDescent="0.25">
      <c r="A40" t="s">
        <v>23</v>
      </c>
      <c r="B40" t="s">
        <v>4</v>
      </c>
      <c r="C40">
        <v>0</v>
      </c>
    </row>
    <row r="41" spans="1:4" x14ac:dyDescent="0.25">
      <c r="A41" t="s">
        <v>24</v>
      </c>
      <c r="B41" t="s">
        <v>4</v>
      </c>
      <c r="C41">
        <v>0</v>
      </c>
    </row>
    <row r="42" spans="1:4" x14ac:dyDescent="0.25">
      <c r="A42" t="s">
        <v>24</v>
      </c>
      <c r="B42" t="s">
        <v>4</v>
      </c>
      <c r="C42">
        <v>0</v>
      </c>
      <c r="D42" s="2"/>
    </row>
    <row r="43" spans="1:4" x14ac:dyDescent="0.25">
      <c r="A43" t="s">
        <v>24</v>
      </c>
      <c r="B43" t="s">
        <v>4</v>
      </c>
      <c r="C43">
        <v>0</v>
      </c>
      <c r="D43" s="2"/>
    </row>
    <row r="46" spans="1:4" x14ac:dyDescent="0.25">
      <c r="D46" s="2"/>
    </row>
    <row r="47" spans="1:4" x14ac:dyDescent="0.25">
      <c r="D47" s="2"/>
    </row>
    <row r="48" spans="1:4" x14ac:dyDescent="0.25">
      <c r="D48" s="2"/>
    </row>
    <row r="49" spans="4:4" x14ac:dyDescent="0.25">
      <c r="D4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GAPDH</vt:lpstr>
      <vt:lpstr>TNN2</vt:lpstr>
      <vt:lpstr>OCT</vt:lpstr>
      <vt:lpstr>NKX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dcterms:created xsi:type="dcterms:W3CDTF">2021-11-11T00:50:15Z</dcterms:created>
  <dcterms:modified xsi:type="dcterms:W3CDTF">2022-11-07T16:07:12Z</dcterms:modified>
</cp:coreProperties>
</file>