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150" windowHeight="6780" activeTab="3"/>
  </bookViews>
  <sheets>
    <sheet name="Fig. 1E" sheetId="1" r:id="rId1"/>
    <sheet name="Fig. 1C" sheetId="2" r:id="rId2"/>
    <sheet name="Fig. 1G" sheetId="3" r:id="rId3"/>
    <sheet name="Fig. 1F" sheetId="4" r:id="rId4"/>
    <sheet name="FIG. 1D" sheetId="5" r:id="rId5"/>
  </sheets>
  <externalReferences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K10" i="1"/>
  <c r="J10" i="1"/>
  <c r="I10" i="1"/>
  <c r="H11" i="1" l="1"/>
  <c r="G11" i="1"/>
  <c r="H10" i="1"/>
  <c r="G10" i="1"/>
</calcChain>
</file>

<file path=xl/sharedStrings.xml><?xml version="1.0" encoding="utf-8"?>
<sst xmlns="http://schemas.openxmlformats.org/spreadsheetml/2006/main" count="58" uniqueCount="39">
  <si>
    <t>N2</t>
  </si>
  <si>
    <t>asic-1</t>
  </si>
  <si>
    <t>mec-10</t>
  </si>
  <si>
    <t>degt-1</t>
  </si>
  <si>
    <t>crowded worms</t>
  </si>
  <si>
    <t>isolated eggs</t>
  </si>
  <si>
    <t>mec-3</t>
  </si>
  <si>
    <t>mec-4</t>
  </si>
  <si>
    <t>Crowded</t>
  </si>
  <si>
    <t>p-value = 0.0006618</t>
  </si>
  <si>
    <t>Fisher test</t>
  </si>
  <si>
    <t>N</t>
  </si>
  <si>
    <t># responding</t>
  </si>
  <si>
    <t>% responding</t>
  </si>
  <si>
    <t>p-value = 0.14</t>
  </si>
  <si>
    <t>Isolated 24 hr</t>
  </si>
  <si>
    <t>him-5 vs. him-5;mec-10</t>
  </si>
  <si>
    <t>p-value = 0.007838</t>
  </si>
  <si>
    <t xml:space="preserve"> him-5;mec-10;PVD::MEC-10 (rescue) vs. him-5;mec-10</t>
  </si>
  <si>
    <t>p-value = 0.001668</t>
  </si>
  <si>
    <t>him-5;mec-10;PVD::MEC-10</t>
  </si>
  <si>
    <t>him-5;mec-10</t>
  </si>
  <si>
    <t>% of responding worms</t>
  </si>
  <si>
    <t>WT</t>
  </si>
  <si>
    <t>him-5</t>
  </si>
  <si>
    <t>SE proportion</t>
  </si>
  <si>
    <t>Average</t>
  </si>
  <si>
    <t>n</t>
  </si>
  <si>
    <t>HT chemical stimulation</t>
  </si>
  <si>
    <t>Isolated</t>
  </si>
  <si>
    <t>p-value = 0.01328</t>
  </si>
  <si>
    <t>SE.proportion</t>
  </si>
  <si>
    <t>%Responding to harsh touch</t>
  </si>
  <si>
    <t>unc-8</t>
  </si>
  <si>
    <t>del-1</t>
  </si>
  <si>
    <t xml:space="preserve">gtl-1 </t>
  </si>
  <si>
    <t>Fisher exact test, P-value</t>
  </si>
  <si>
    <t>N.S.</t>
  </si>
  <si>
    <t>p-value=8.81606177393607E-08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</si>
</sst>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Lucida Console"/>
      <family val="3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0" fontId="2" fillId="4" borderId="0" xfId="0" applyFont="1" applyFill="1" applyAlignment="1">
      <alignment vertical="center"/>
    </xf>
    <xf numFmtId="0" fontId="1" fillId="0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0" fillId="0" borderId="0" xfId="0" applyAlignment="1"/>
    <xf numFmtId="0" fontId="1" fillId="0" borderId="0" xfId="0" applyFont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/>
    <xf numFmtId="0" fontId="7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Figure 1E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1E'!$D$7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'Fig. 1E'!$E$10:$K$10</c:f>
                <c:numCache>
                  <c:formatCode>General</c:formatCode>
                  <c:ptCount val="7"/>
                  <c:pt idx="0">
                    <c:v>6.4177868069919501</c:v>
                  </c:pt>
                  <c:pt idx="1">
                    <c:v>7.01422790501194</c:v>
                  </c:pt>
                  <c:pt idx="2">
                    <c:v>7.9291585469807497</c:v>
                  </c:pt>
                  <c:pt idx="3">
                    <c:v>7.6957255598086309</c:v>
                  </c:pt>
                  <c:pt idx="4">
                    <c:v>11.2772376444273</c:v>
                  </c:pt>
                  <c:pt idx="5">
                    <c:v>8.7483379066558804</c:v>
                  </c:pt>
                  <c:pt idx="6">
                    <c:v>8.4415199614322507</c:v>
                  </c:pt>
                </c:numCache>
              </c:numRef>
            </c:plus>
            <c:minus>
              <c:numRef>
                <c:f>'Fig. 1E'!$E$10:$K$10</c:f>
                <c:numCache>
                  <c:formatCode>General</c:formatCode>
                  <c:ptCount val="7"/>
                  <c:pt idx="0">
                    <c:v>6.4177868069919501</c:v>
                  </c:pt>
                  <c:pt idx="1">
                    <c:v>7.01422790501194</c:v>
                  </c:pt>
                  <c:pt idx="2">
                    <c:v>7.9291585469807497</c:v>
                  </c:pt>
                  <c:pt idx="3">
                    <c:v>7.6957255598086309</c:v>
                  </c:pt>
                  <c:pt idx="4">
                    <c:v>11.2772376444273</c:v>
                  </c:pt>
                  <c:pt idx="5">
                    <c:v>8.7483379066558804</c:v>
                  </c:pt>
                  <c:pt idx="6">
                    <c:v>8.4415199614322507</c:v>
                  </c:pt>
                </c:numCache>
              </c:numRef>
            </c:minus>
          </c:errBars>
          <c:cat>
            <c:strRef>
              <c:f>'Fig. 1E'!$E$6:$K$6</c:f>
              <c:strCache>
                <c:ptCount val="7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unc-8</c:v>
                </c:pt>
                <c:pt idx="5">
                  <c:v>del-1</c:v>
                </c:pt>
                <c:pt idx="6">
                  <c:v>gtl-1 </c:v>
                </c:pt>
              </c:strCache>
            </c:strRef>
          </c:cat>
          <c:val>
            <c:numRef>
              <c:f>'Fig. 1E'!$E$7:$K$7</c:f>
              <c:numCache>
                <c:formatCode>0.00</c:formatCode>
                <c:ptCount val="7"/>
                <c:pt idx="0">
                  <c:v>84.375</c:v>
                </c:pt>
                <c:pt idx="1">
                  <c:v>82.758620689655174</c:v>
                </c:pt>
                <c:pt idx="2">
                  <c:v>39</c:v>
                </c:pt>
                <c:pt idx="3">
                  <c:v>68</c:v>
                </c:pt>
                <c:pt idx="4" formatCode="General">
                  <c:v>11</c:v>
                </c:pt>
                <c:pt idx="5" formatCode="General">
                  <c:v>61.29032258064516</c:v>
                </c:pt>
                <c:pt idx="6" formatCode="General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3-4BAA-BD6C-2CAAC1248E56}"/>
            </c:ext>
          </c:extLst>
        </c:ser>
        <c:ser>
          <c:idx val="1"/>
          <c:order val="1"/>
          <c:tx>
            <c:strRef>
              <c:f>'Fig. 1E'!$D$8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'Fig. 1E'!$E$11:$K$11</c:f>
                <c:numCache>
                  <c:formatCode>General</c:formatCode>
                  <c:ptCount val="7"/>
                  <c:pt idx="0">
                    <c:v>8.6822431937259097</c:v>
                  </c:pt>
                  <c:pt idx="1">
                    <c:v>7.9031856537892891</c:v>
                  </c:pt>
                  <c:pt idx="2">
                    <c:v>8.5932636783216001</c:v>
                  </c:pt>
                  <c:pt idx="3">
                    <c:v>8.5932636783216001</c:v>
                  </c:pt>
                  <c:pt idx="4">
                    <c:v>0</c:v>
                  </c:pt>
                  <c:pt idx="5">
                    <c:v>9.5630413184958698</c:v>
                  </c:pt>
                  <c:pt idx="6">
                    <c:v>9.9277389167926806</c:v>
                  </c:pt>
                </c:numCache>
              </c:numRef>
            </c:plus>
            <c:minus>
              <c:numRef>
                <c:f>'Fig. 1E'!$E$11:$K$11</c:f>
                <c:numCache>
                  <c:formatCode>General</c:formatCode>
                  <c:ptCount val="7"/>
                  <c:pt idx="0">
                    <c:v>8.6822431937259097</c:v>
                  </c:pt>
                  <c:pt idx="1">
                    <c:v>7.9031856537892891</c:v>
                  </c:pt>
                  <c:pt idx="2">
                    <c:v>8.5932636783216001</c:v>
                  </c:pt>
                  <c:pt idx="3">
                    <c:v>8.5932636783216001</c:v>
                  </c:pt>
                  <c:pt idx="4">
                    <c:v>0</c:v>
                  </c:pt>
                  <c:pt idx="5">
                    <c:v>9.5630413184958698</c:v>
                  </c:pt>
                  <c:pt idx="6">
                    <c:v>9.9277389167926806</c:v>
                  </c:pt>
                </c:numCache>
              </c:numRef>
            </c:minus>
          </c:errBars>
          <c:cat>
            <c:strRef>
              <c:f>'Fig. 1E'!$E$6:$K$6</c:f>
              <c:strCache>
                <c:ptCount val="7"/>
                <c:pt idx="0">
                  <c:v>N2</c:v>
                </c:pt>
                <c:pt idx="1">
                  <c:v>asic-1</c:v>
                </c:pt>
                <c:pt idx="2">
                  <c:v>mec-10</c:v>
                </c:pt>
                <c:pt idx="3">
                  <c:v>degt-1</c:v>
                </c:pt>
                <c:pt idx="4">
                  <c:v>unc-8</c:v>
                </c:pt>
                <c:pt idx="5">
                  <c:v>del-1</c:v>
                </c:pt>
                <c:pt idx="6">
                  <c:v>gtl-1 </c:v>
                </c:pt>
              </c:strCache>
            </c:strRef>
          </c:cat>
          <c:val>
            <c:numRef>
              <c:f>'Fig. 1E'!$E$8:$K$8</c:f>
              <c:numCache>
                <c:formatCode>0.00</c:formatCode>
                <c:ptCount val="7"/>
                <c:pt idx="0">
                  <c:v>40.625</c:v>
                </c:pt>
                <c:pt idx="1">
                  <c:v>82.608695652173907</c:v>
                </c:pt>
                <c:pt idx="2">
                  <c:v>35</c:v>
                </c:pt>
                <c:pt idx="3">
                  <c:v>35</c:v>
                </c:pt>
                <c:pt idx="4" formatCode="General">
                  <c:v>0</c:v>
                </c:pt>
                <c:pt idx="5" formatCode="General">
                  <c:v>55.555555555555557</c:v>
                </c:pt>
                <c:pt idx="6" formatCode="General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3-4BAA-BD6C-2CAAC1248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048576"/>
        <c:axId val="198929216"/>
      </c:barChart>
      <c:catAx>
        <c:axId val="20104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98929216"/>
        <c:crosses val="autoZero"/>
        <c:auto val="1"/>
        <c:lblAlgn val="ctr"/>
        <c:lblOffset val="100"/>
        <c:noMultiLvlLbl val="0"/>
      </c:catAx>
      <c:valAx>
        <c:axId val="198929216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 responding</a:t>
                </a:r>
                <a:r>
                  <a:rPr lang="en-US" baseline="0"/>
                  <a:t> worms </a:t>
                </a:r>
                <a:r>
                  <a:rPr lang="en-US"/>
                  <a:t> to harsh</a:t>
                </a:r>
                <a:r>
                  <a:rPr lang="en-US" baseline="0"/>
                  <a:t> touch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954490240902952E-2"/>
              <c:y val="0.1994359232320118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20104857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8457530001779987"/>
          <c:y val="8.7579104695246435E-2"/>
          <c:w val="0.14545095651776418"/>
          <c:h val="0.1194823694919945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1.C</a:t>
            </a:r>
          </a:p>
        </c:rich>
      </c:tx>
      <c:layout>
        <c:manualLayout>
          <c:xMode val="edge"/>
          <c:yMode val="edge"/>
          <c:x val="0.4011596675415573"/>
          <c:y val="3.7691401648998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1C'!$D$5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'Fig. 1C'!$E$4:$G$4</c:f>
              <c:strCache>
                <c:ptCount val="3"/>
                <c:pt idx="0">
                  <c:v>N2</c:v>
                </c:pt>
                <c:pt idx="1">
                  <c:v>mec-4</c:v>
                </c:pt>
                <c:pt idx="2">
                  <c:v>mec-3</c:v>
                </c:pt>
              </c:strCache>
            </c:strRef>
          </c:cat>
          <c:val>
            <c:numRef>
              <c:f>'Fig. 1C'!$E$5:$G$5</c:f>
              <c:numCache>
                <c:formatCode>0.00</c:formatCode>
                <c:ptCount val="3"/>
                <c:pt idx="0">
                  <c:v>84.375</c:v>
                </c:pt>
                <c:pt idx="1">
                  <c:v>78.84615384615384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B-4C20-AD91-B20165540181}"/>
            </c:ext>
          </c:extLst>
        </c:ser>
        <c:ser>
          <c:idx val="1"/>
          <c:order val="1"/>
          <c:tx>
            <c:strRef>
              <c:f>'Fig. 1C'!$D$6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'Fig. 1C'!$E$4:$G$4</c:f>
              <c:strCache>
                <c:ptCount val="3"/>
                <c:pt idx="0">
                  <c:v>N2</c:v>
                </c:pt>
                <c:pt idx="1">
                  <c:v>mec-4</c:v>
                </c:pt>
                <c:pt idx="2">
                  <c:v>mec-3</c:v>
                </c:pt>
              </c:strCache>
            </c:strRef>
          </c:cat>
          <c:val>
            <c:numRef>
              <c:f>'Fig. 1C'!$E$6:$G$6</c:f>
              <c:numCache>
                <c:formatCode>0.00</c:formatCode>
                <c:ptCount val="3"/>
                <c:pt idx="0">
                  <c:v>40.625</c:v>
                </c:pt>
                <c:pt idx="1">
                  <c:v>28.260869565217391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6B-4C20-AD91-B20165540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6990239"/>
        <c:axId val="1187003551"/>
      </c:barChart>
      <c:catAx>
        <c:axId val="118699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003551"/>
        <c:crosses val="autoZero"/>
        <c:auto val="1"/>
        <c:lblAlgn val="ctr"/>
        <c:lblOffset val="100"/>
        <c:noMultiLvlLbl val="0"/>
      </c:catAx>
      <c:valAx>
        <c:axId val="118700355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responding worms  to harsh touch</a:t>
                </a:r>
                <a:endParaRPr lang="en-US" sz="1200" b="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2.7777777777777776E-2"/>
              <c:y val="6.167255594817434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99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832458442694663"/>
          <c:y val="0.14310898416849832"/>
          <c:w val="0.42112860892388454"/>
          <c:h val="7.9505856820900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Figure 1G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085137505959904"/>
          <c:y val="0.11419577586358752"/>
          <c:w val="0.63468436815768403"/>
          <c:h val="0.7699797424650777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CEA-44C9-96D7-99AE0830D96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CCEA-44C9-96D7-99AE0830D96C}"/>
              </c:ext>
            </c:extLst>
          </c:dPt>
          <c:errBars>
            <c:errBarType val="both"/>
            <c:errValType val="cust"/>
            <c:noEndCap val="0"/>
            <c:plus>
              <c:numRef>
                <c:f>'[1]BP709 isolated adults 24 hr'!$N$70:$O$70</c:f>
                <c:numCache>
                  <c:formatCode>General</c:formatCode>
                  <c:ptCount val="2"/>
                  <c:pt idx="0">
                    <c:v>8.541662601625049</c:v>
                  </c:pt>
                  <c:pt idx="1">
                    <c:v>5.3204973740893999</c:v>
                  </c:pt>
                </c:numCache>
              </c:numRef>
            </c:plus>
            <c:minus>
              <c:numRef>
                <c:f>'[1]BP709 isolated adults 24 hr'!$N$70:$O$70</c:f>
                <c:numCache>
                  <c:formatCode>General</c:formatCode>
                  <c:ptCount val="2"/>
                  <c:pt idx="0">
                    <c:v>8.541662601625049</c:v>
                  </c:pt>
                  <c:pt idx="1">
                    <c:v>5.3204973740893999</c:v>
                  </c:pt>
                </c:numCache>
              </c:numRef>
            </c:minus>
          </c:errBars>
          <c:cat>
            <c:strRef>
              <c:f>'[1]BP709 isolated adults 24 hr'!$S$64:$S$65</c:f>
              <c:strCache>
                <c:ptCount val="2"/>
                <c:pt idx="0">
                  <c:v>crowded worms</c:v>
                </c:pt>
                <c:pt idx="1">
                  <c:v>Isolated adults 24 hr</c:v>
                </c:pt>
              </c:strCache>
            </c:strRef>
          </c:cat>
          <c:val>
            <c:numRef>
              <c:f>'[1]BP709 isolated adults 24 hr'!$T$64:$T$65</c:f>
              <c:numCache>
                <c:formatCode>General</c:formatCode>
                <c:ptCount val="2"/>
                <c:pt idx="0">
                  <c:v>76</c:v>
                </c:pt>
                <c:pt idx="1">
                  <c:v>92.307692307692307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EA-44C9-96D7-99AE0830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92320"/>
        <c:axId val="200915136"/>
      </c:barChart>
      <c:catAx>
        <c:axId val="201592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0915136"/>
        <c:crosses val="autoZero"/>
        <c:auto val="1"/>
        <c:lblAlgn val="ctr"/>
        <c:lblOffset val="100"/>
        <c:noMultiLvlLbl val="0"/>
      </c:catAx>
      <c:valAx>
        <c:axId val="20091513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responding worms to harsh touch</a:t>
                </a:r>
                <a:endParaRPr lang="en-CA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05"/>
              <c:y val="0.1808121901428988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59232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Figure 1F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449651041176855"/>
          <c:y val="0.10077357575059634"/>
          <c:w val="0.80065286233643396"/>
          <c:h val="0.4918573191086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'[1]BP1022 with MIX-5 rescue'!$L$66</c:f>
              <c:strCache>
                <c:ptCount val="1"/>
                <c:pt idx="0">
                  <c:v>% of responding worms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199-43FC-A940-E6561B67DF49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199-43FC-A940-E6561B67DF4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199-43FC-A940-E6561B67DF49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199-43FC-A940-E6561B67DF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199-43FC-A940-E6561B67DF49}"/>
              </c:ext>
            </c:extLst>
          </c:dPt>
          <c:errBars>
            <c:errBarType val="both"/>
            <c:errValType val="cust"/>
            <c:noEndCap val="0"/>
            <c:plus>
              <c:numRef>
                <c:f>'[1]BP1022 with MIX-5 rescue'!$M$68:$M$72</c:f>
                <c:numCache>
                  <c:formatCode>General</c:formatCode>
                  <c:ptCount val="5"/>
                  <c:pt idx="0">
                    <c:v>5.7551426278300504</c:v>
                  </c:pt>
                  <c:pt idx="1">
                    <c:v>7.8243962368088296</c:v>
                  </c:pt>
                  <c:pt idx="2">
                    <c:v>7.8141122336449698</c:v>
                  </c:pt>
                  <c:pt idx="3">
                    <c:v>8.1792278713475497</c:v>
                  </c:pt>
                  <c:pt idx="4">
                    <c:v>7.4598367030628498</c:v>
                  </c:pt>
                </c:numCache>
              </c:numRef>
            </c:plus>
            <c:minus>
              <c:numRef>
                <c:f>'[1]BP1022 with MIX-5 rescue'!$M$68:$M$72</c:f>
                <c:numCache>
                  <c:formatCode>General</c:formatCode>
                  <c:ptCount val="5"/>
                  <c:pt idx="0">
                    <c:v>5.7551426278300504</c:v>
                  </c:pt>
                  <c:pt idx="1">
                    <c:v>7.8243962368088296</c:v>
                  </c:pt>
                  <c:pt idx="2">
                    <c:v>7.8141122336449698</c:v>
                  </c:pt>
                  <c:pt idx="3">
                    <c:v>8.1792278713475497</c:v>
                  </c:pt>
                  <c:pt idx="4">
                    <c:v>7.4598367030628498</c:v>
                  </c:pt>
                </c:numCache>
              </c:numRef>
            </c:minus>
          </c:errBars>
          <c:cat>
            <c:strRef>
              <c:f>'[1]BP1022 with MIX-5 rescue'!$K$68:$K$72</c:f>
              <c:strCache>
                <c:ptCount val="5"/>
                <c:pt idx="0">
                  <c:v>WT</c:v>
                </c:pt>
                <c:pt idx="1">
                  <c:v>mec-4</c:v>
                </c:pt>
                <c:pt idx="2">
                  <c:v>him-5</c:v>
                </c:pt>
                <c:pt idx="3">
                  <c:v>him-5;mec-10</c:v>
                </c:pt>
                <c:pt idx="4">
                  <c:v>him-5;mec-10;PVD::MEC-10</c:v>
                </c:pt>
              </c:strCache>
            </c:strRef>
          </c:cat>
          <c:val>
            <c:numRef>
              <c:f>'[1]BP1022 with MIX-5 rescue'!$L$68:$L$72</c:f>
              <c:numCache>
                <c:formatCode>General</c:formatCode>
                <c:ptCount val="5"/>
                <c:pt idx="0">
                  <c:v>83.333333333333343</c:v>
                </c:pt>
                <c:pt idx="1">
                  <c:v>88.235294117647058</c:v>
                </c:pt>
                <c:pt idx="2">
                  <c:v>70.588235294117652</c:v>
                </c:pt>
                <c:pt idx="3">
                  <c:v>37.142857142857146</c:v>
                </c:pt>
                <c:pt idx="4">
                  <c:v>75.757575757575751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99-43FC-A940-E6561B67D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889280"/>
        <c:axId val="201664768"/>
      </c:barChart>
      <c:catAx>
        <c:axId val="20188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664768"/>
        <c:crosses val="autoZero"/>
        <c:auto val="1"/>
        <c:lblAlgn val="ctr"/>
        <c:lblOffset val="100"/>
        <c:noMultiLvlLbl val="0"/>
      </c:catAx>
      <c:valAx>
        <c:axId val="201664768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</a:rPr>
                  <a:t>% of responding worms to </a:t>
                </a:r>
              </a:p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 i="0" baseline="0">
                    <a:effectLst/>
                  </a:rPr>
                  <a:t>harsh touch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3.0213879296660758E-2"/>
              <c:y val="0.1842420315837553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889280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1D</a:t>
            </a:r>
          </a:p>
        </c:rich>
      </c:tx>
      <c:layout>
        <c:manualLayout>
          <c:xMode val="edge"/>
          <c:yMode val="edge"/>
          <c:x val="0.4179921444629926"/>
          <c:y val="1.7998092485631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162729658792649"/>
          <c:y val="0.17640055409740446"/>
          <c:w val="0.71392825896762901"/>
          <c:h val="0.7076195683872850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2D8-4A99-B048-FA8E5131E79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C2D8-4A99-B048-FA8E5131E798}"/>
              </c:ext>
            </c:extLst>
          </c:dPt>
          <c:errBars>
            <c:errBarType val="both"/>
            <c:errValType val="cust"/>
            <c:noEndCap val="0"/>
            <c:plus>
              <c:numRef>
                <c:f>'[1]mec-4 WITH CHEMICAL STIMULATION'!$G$81:$H$81</c:f>
                <c:numCache>
                  <c:formatCode>General</c:formatCode>
                  <c:ptCount val="2"/>
                  <c:pt idx="0">
                    <c:v>6.7166911045498701</c:v>
                  </c:pt>
                  <c:pt idx="1">
                    <c:v>9.4491118252306805</c:v>
                  </c:pt>
                </c:numCache>
              </c:numRef>
            </c:plus>
            <c:minus>
              <c:numRef>
                <c:f>'[1]mec-4 WITH CHEMICAL STIMULATION'!$G$81:$H$81</c:f>
                <c:numCache>
                  <c:formatCode>General</c:formatCode>
                  <c:ptCount val="2"/>
                  <c:pt idx="0">
                    <c:v>6.7166911045498701</c:v>
                  </c:pt>
                  <c:pt idx="1">
                    <c:v>9.4491118252306805</c:v>
                  </c:pt>
                </c:numCache>
              </c:numRef>
            </c:minus>
          </c:errBars>
          <c:cat>
            <c:strRef>
              <c:f>'[1]mec-4 WITH CHEMICAL STIMULATION'!$R$43:$S$43</c:f>
              <c:strCache>
                <c:ptCount val="2"/>
                <c:pt idx="0">
                  <c:v>Crowded</c:v>
                </c:pt>
                <c:pt idx="1">
                  <c:v>Isolated</c:v>
                </c:pt>
              </c:strCache>
            </c:strRef>
          </c:cat>
          <c:val>
            <c:numRef>
              <c:f>'[1]mec-4 WITH CHEMICAL STIMULATION'!$R$44:$S$44</c:f>
              <c:numCache>
                <c:formatCode>General</c:formatCode>
                <c:ptCount val="2"/>
                <c:pt idx="0">
                  <c:v>81.818181818181827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D8-4A99-B048-FA8E5131E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724416"/>
        <c:axId val="201669376"/>
      </c:barChart>
      <c:catAx>
        <c:axId val="201724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669376"/>
        <c:crosses val="autoZero"/>
        <c:auto val="1"/>
        <c:lblAlgn val="ctr"/>
        <c:lblOffset val="100"/>
        <c:noMultiLvlLbl val="0"/>
      </c:catAx>
      <c:valAx>
        <c:axId val="20166937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% worms respondint</a:t>
                </a:r>
              </a:p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CA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to harsh touch</a:t>
                </a:r>
              </a:p>
            </c:rich>
          </c:tx>
          <c:layout>
            <c:manualLayout>
              <c:xMode val="edge"/>
              <c:yMode val="edge"/>
              <c:x val="6.6672973891929374E-2"/>
              <c:y val="0.358155899382632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01724416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783168</xdr:colOff>
      <xdr:row>15</xdr:row>
      <xdr:rowOff>74083</xdr:rowOff>
    </xdr:from>
    <xdr:to>
      <xdr:col>15</xdr:col>
      <xdr:colOff>381265</xdr:colOff>
      <xdr:row>36</xdr:row>
      <xdr:rowOff>84402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12</xdr:row>
      <xdr:rowOff>57150</xdr:rowOff>
    </xdr:from>
    <xdr:to>
      <xdr:col>8</xdr:col>
      <xdr:colOff>381000</xdr:colOff>
      <xdr:row>26</xdr:row>
      <xdr:rowOff>130175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603250</xdr:colOff>
      <xdr:row>15</xdr:row>
      <xdr:rowOff>177800</xdr:rowOff>
    </xdr:from>
    <xdr:to>
      <xdr:col>13</xdr:col>
      <xdr:colOff>536575</xdr:colOff>
      <xdr:row>30</xdr:row>
      <xdr:rowOff>155575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92075</xdr:colOff>
      <xdr:row>9</xdr:row>
      <xdr:rowOff>63499</xdr:rowOff>
    </xdr:from>
    <xdr:to>
      <xdr:col>11</xdr:col>
      <xdr:colOff>595993</xdr:colOff>
      <xdr:row>35</xdr:row>
      <xdr:rowOff>11792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1019175</xdr:colOff>
      <xdr:row>12</xdr:row>
      <xdr:rowOff>162899</xdr:rowOff>
    </xdr:from>
    <xdr:to>
      <xdr:col>10</xdr:col>
      <xdr:colOff>53766</xdr:colOff>
      <xdr:row>12</xdr:row>
      <xdr:rowOff>162899</xdr:rowOff>
    </xdr:to>
    <xdr:cxnSp macro="">
      <xdr:nvCxnSpPr>
        <xdr:cNvPr id="3" name="Straight Connector 2"/>
        <xdr:cNvCxnSpPr/>
      </xdr:nvCxnSpPr>
      <xdr:spPr>
        <a:xfrm>
          <a:off x="6264275" y="2410799"/>
          <a:ext cx="13682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806450</xdr:colOff>
      <xdr:row>14</xdr:row>
      <xdr:rowOff>7324</xdr:rowOff>
    </xdr:from>
    <xdr:to>
      <xdr:col>9</xdr:col>
      <xdr:colOff>129966</xdr:colOff>
      <xdr:row>14</xdr:row>
      <xdr:rowOff>7324</xdr:rowOff>
    </xdr:to>
    <xdr:cxnSp macro="">
      <xdr:nvCxnSpPr>
        <xdr:cNvPr id="5" name="Straight Connector 4"/>
        <xdr:cNvCxnSpPr/>
      </xdr:nvCxnSpPr>
      <xdr:spPr>
        <a:xfrm>
          <a:off x="5073650" y="2629874"/>
          <a:ext cx="13682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0.57391</cdr:x>
      <cdr:y>0.02636</cdr:y>
    </cdr:from>
    <cdr:to>
      <cdr:x>0.67588</cdr:x>
      <cdr:y>0.07517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38675" y="127000"/>
          <a:ext cx="824204" cy="23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**</a:t>
          </a:r>
        </a:p>
      </cdr:txBody>
    </cdr:sp>
  </cdr:relSizeAnchor>
  <cdr:relSizeAnchor xmlns:cdr="http://schemas.openxmlformats.org/drawingml/2006/chartDrawing">
    <cdr:from>
      <cdr:x>0.73771</cdr:x>
      <cdr:y>0.06062</cdr:y>
    </cdr:from>
    <cdr:to>
      <cdr:x>0.83968</cdr:x>
      <cdr:y>0.10943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962650" y="292100"/>
          <a:ext cx="824204" cy="23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800"/>
            <a:t>**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206375</xdr:colOff>
      <xdr:row>10</xdr:row>
      <xdr:rowOff>152400</xdr:rowOff>
    </xdr:from>
    <xdr:to>
      <xdr:col>17</xdr:col>
      <xdr:colOff>357179</xdr:colOff>
      <xdr:row>33</xdr:row>
      <xdr:rowOff>77707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0.37458</cdr:x>
      <cdr:y>0.18696</cdr:y>
    </cdr:from>
    <cdr:to>
      <cdr:x>0.71763</cdr:x>
      <cdr:y>0.18696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339925" y="791549"/>
          <a:ext cx="2142966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0.47204</cdr:x>
      <cdr:y>0.11209</cdr:y>
    </cdr:from>
    <cdr:to>
      <cdr:x>0.60398</cdr:x>
      <cdr:y>0.16765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41134" y="455088"/>
          <a:ext cx="822080" cy="225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CA" sz="1800"/>
            <a:t>*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%20after%20isol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rnlab/Desktop/eLife%20From%20Beni%2007-2024/Excel%20files%20for%20Manuscript%20with%20Bnei/HT%20after%20iso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S282"/>
      <sheetName val="MT1085"/>
      <sheetName val="BP462"/>
      <sheetName val="ZB2551"/>
      <sheetName val="TU1803"/>
      <sheetName val="VC2633"/>
      <sheetName val="VC244"/>
      <sheetName val="CB1338"/>
      <sheetName val="git-1"/>
      <sheetName val="summary"/>
      <sheetName val="JPS478"/>
      <sheetName val="osm-6 PR811"/>
      <sheetName val="mec-4 (e1611)"/>
      <sheetName val="BP-709 with beads"/>
      <sheetName val="mec-4 with beads"/>
      <sheetName val="asic-1;kaede"/>
      <sheetName val="del-1"/>
      <sheetName val="N2"/>
      <sheetName val="BP1025 asic-1;mec-10;degt-1"/>
      <sheetName val="BP709 isolated adults 24 hr"/>
      <sheetName val="BP709  first experiments"/>
      <sheetName val="adults mec-4"/>
      <sheetName val="BP1026 mec-10;degt-1"/>
      <sheetName val="BP1028 asic-1;degt-1"/>
      <sheetName val="Summary with figures"/>
      <sheetName val="BP1022 with MIX-5 rescue"/>
      <sheetName val="ML strains"/>
      <sheetName val="mec-4 WITH CHEMICAL STIM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 t="str">
            <v>WT- kaede</v>
          </cell>
        </row>
        <row r="109">
          <cell r="S109" t="str">
            <v>N2</v>
          </cell>
          <cell r="T109" t="str">
            <v>asic-1</v>
          </cell>
          <cell r="U109" t="str">
            <v>mec-10</v>
          </cell>
          <cell r="V109" t="str">
            <v>degt-1</v>
          </cell>
          <cell r="W109" t="str">
            <v>asic-1;mec-10</v>
          </cell>
          <cell r="X109" t="str">
            <v>mec-10;degt-1</v>
          </cell>
          <cell r="Y109" t="str">
            <v>asic-1;degt-1</v>
          </cell>
          <cell r="Z109" t="str">
            <v>asic-1;mec-10;degt-1</v>
          </cell>
        </row>
        <row r="110">
          <cell r="R110" t="str">
            <v>crowded worms</v>
          </cell>
          <cell r="S110">
            <v>84.375</v>
          </cell>
          <cell r="T110">
            <v>82.758620689655174</v>
          </cell>
          <cell r="U110">
            <v>39</v>
          </cell>
          <cell r="V110">
            <v>68</v>
          </cell>
          <cell r="W110">
            <v>92.307692307692307</v>
          </cell>
          <cell r="X110">
            <v>37.5</v>
          </cell>
          <cell r="Y110">
            <v>85.714285714285708</v>
          </cell>
          <cell r="Z110">
            <v>28.846153846153843</v>
          </cell>
        </row>
        <row r="111">
          <cell r="R111" t="str">
            <v>isolated eggs</v>
          </cell>
          <cell r="S111">
            <v>40.625</v>
          </cell>
          <cell r="T111">
            <v>82.608695652173907</v>
          </cell>
          <cell r="U111">
            <v>35</v>
          </cell>
          <cell r="V111">
            <v>35</v>
          </cell>
          <cell r="W111">
            <v>87.5</v>
          </cell>
          <cell r="X111">
            <v>25</v>
          </cell>
          <cell r="Y111">
            <v>79.411764705882348</v>
          </cell>
          <cell r="Z111">
            <v>44</v>
          </cell>
        </row>
        <row r="113">
          <cell r="S113">
            <v>6.4177868069919501</v>
          </cell>
          <cell r="T113">
            <v>7.01422790501194</v>
          </cell>
          <cell r="U113">
            <v>7.9291585469807497</v>
          </cell>
          <cell r="V113">
            <v>7.6957255598086309</v>
          </cell>
          <cell r="W113">
            <v>4.2663378278727997</v>
          </cell>
          <cell r="X113">
            <v>7.6546554461974292</v>
          </cell>
          <cell r="Y113">
            <v>5.9155869169025399</v>
          </cell>
          <cell r="Z113">
            <v>6.2828789028352494</v>
          </cell>
        </row>
        <row r="114">
          <cell r="S114">
            <v>8.6822431937259097</v>
          </cell>
          <cell r="T114">
            <v>7.9031856537892891</v>
          </cell>
          <cell r="U114">
            <v>8.5932636783216001</v>
          </cell>
          <cell r="V114">
            <v>8.5932636783216001</v>
          </cell>
          <cell r="W114">
            <v>5.2291251658379698</v>
          </cell>
          <cell r="X114">
            <v>7.2168783648703201</v>
          </cell>
          <cell r="Y114">
            <v>6.934678201957591</v>
          </cell>
          <cell r="Z114">
            <v>7.0199715099136899</v>
          </cell>
        </row>
      </sheetData>
      <sheetData sheetId="10"/>
      <sheetData sheetId="11">
        <row r="87">
          <cell r="H87">
            <v>7.7819549940494799</v>
          </cell>
        </row>
      </sheetData>
      <sheetData sheetId="12"/>
      <sheetData sheetId="13"/>
      <sheetData sheetId="14">
        <row r="69">
          <cell r="O69" t="str">
            <v>crowded worms</v>
          </cell>
        </row>
      </sheetData>
      <sheetData sheetId="15"/>
      <sheetData sheetId="16"/>
      <sheetData sheetId="17"/>
      <sheetData sheetId="18"/>
      <sheetData sheetId="19">
        <row r="64">
          <cell r="S64" t="str">
            <v>crowded worms</v>
          </cell>
          <cell r="T64">
            <v>76</v>
          </cell>
        </row>
        <row r="65">
          <cell r="S65" t="str">
            <v>Isolated adults 24 hr</v>
          </cell>
          <cell r="T65">
            <v>92.307692307692307</v>
          </cell>
        </row>
        <row r="70">
          <cell r="N70">
            <v>8.541662601625049</v>
          </cell>
          <cell r="O70">
            <v>5.3204973740893999</v>
          </cell>
        </row>
      </sheetData>
      <sheetData sheetId="20"/>
      <sheetData sheetId="21"/>
      <sheetData sheetId="22"/>
      <sheetData sheetId="23"/>
      <sheetData sheetId="24"/>
      <sheetData sheetId="25">
        <row r="66">
          <cell r="L66" t="str">
            <v>% of responding worms</v>
          </cell>
        </row>
        <row r="68">
          <cell r="K68" t="str">
            <v>WT</v>
          </cell>
          <cell r="L68">
            <v>83.333333333333343</v>
          </cell>
          <cell r="M68">
            <v>5.7551426278300504</v>
          </cell>
        </row>
        <row r="69">
          <cell r="K69" t="str">
            <v>mec-4</v>
          </cell>
          <cell r="L69">
            <v>88.235294117647058</v>
          </cell>
          <cell r="M69">
            <v>7.8243962368088296</v>
          </cell>
        </row>
        <row r="70">
          <cell r="K70" t="str">
            <v>him-5</v>
          </cell>
          <cell r="L70">
            <v>70.588235294117652</v>
          </cell>
          <cell r="M70">
            <v>7.8141122336449698</v>
          </cell>
        </row>
        <row r="71">
          <cell r="K71" t="str">
            <v>him-5;mec-10</v>
          </cell>
          <cell r="L71">
            <v>37.142857142857146</v>
          </cell>
          <cell r="M71">
            <v>8.1792278713475497</v>
          </cell>
        </row>
        <row r="72">
          <cell r="K72" t="str">
            <v>him-5;mec-10;PVD::MEC-10</v>
          </cell>
          <cell r="L72">
            <v>75.757575757575751</v>
          </cell>
          <cell r="M72">
            <v>7.4598367030628498</v>
          </cell>
        </row>
      </sheetData>
      <sheetData sheetId="26"/>
      <sheetData sheetId="27">
        <row r="43">
          <cell r="R43" t="str">
            <v>Crowded</v>
          </cell>
          <cell r="S43" t="str">
            <v>Isolated</v>
          </cell>
        </row>
        <row r="44">
          <cell r="R44">
            <v>81.818181818181827</v>
          </cell>
          <cell r="S44">
            <v>50</v>
          </cell>
        </row>
        <row r="81">
          <cell r="G81">
            <v>6.7166911045498701</v>
          </cell>
          <cell r="H81">
            <v>9.4491118252306805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S282"/>
      <sheetName val="MT1085"/>
      <sheetName val="BP462"/>
      <sheetName val="ZB2551"/>
      <sheetName val="TU1803"/>
      <sheetName val="VC2633"/>
      <sheetName val="VC244"/>
      <sheetName val="CB1338"/>
      <sheetName val="git-1"/>
      <sheetName val="summary"/>
      <sheetName val="JPS478"/>
      <sheetName val="osm-6 PR811"/>
      <sheetName val="mec-4 (e1611)"/>
      <sheetName val="BP-709 with beads"/>
      <sheetName val="mec-4 with beads"/>
      <sheetName val="asic-1;kaede"/>
      <sheetName val="del-1"/>
      <sheetName val="N2"/>
      <sheetName val="BP1025 asic-1;mec-10;degt-1"/>
      <sheetName val="BP709 isolated adults 24 hr"/>
      <sheetName val="BP709  first experiments"/>
      <sheetName val="adults mec-4"/>
      <sheetName val="BP1026 mec-10;degt-1"/>
      <sheetName val="BP1028 asic-1;degt-1"/>
      <sheetName val="Summary with figures"/>
      <sheetName val="BP1022 with MIX-5 rescue"/>
      <sheetName val="ML strains"/>
      <sheetName val="mec-4 WITH CHEMICAL STIM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4">
          <cell r="T64">
            <v>76</v>
          </cell>
        </row>
        <row r="65">
          <cell r="T65">
            <v>92.307692307692307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>
        <row r="44">
          <cell r="R44">
            <v>81.818181818181827</v>
          </cell>
          <cell r="S44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12"/>
  <sheetViews>
    <sheetView topLeftCell="A4" zoomScale="90" zoomScaleNormal="90" workbookViewId="0">
      <selection activeCell="L2" sqref="L2"/>
    </sheetView>
  </sheetViews>
  <sheetFormatPr defaultRowHeight="15" x14ac:dyDescent="0.25"/>
  <cols>
    <col min="3" max="3" width="19.140625" customWidth="1"/>
    <col min="4" max="4" width="23.5703125" customWidth="1"/>
  </cols>
  <sheetData>
    <row r="5" spans="3:12" x14ac:dyDescent="0.25">
      <c r="E5" s="33" t="s">
        <v>32</v>
      </c>
      <c r="F5" s="33"/>
      <c r="G5" s="33"/>
      <c r="H5" s="33"/>
      <c r="I5" s="33"/>
      <c r="J5" s="33"/>
      <c r="K5" s="33"/>
      <c r="L5" s="33"/>
    </row>
    <row r="6" spans="3:12" x14ac:dyDescent="0.25">
      <c r="E6" s="1" t="s">
        <v>0</v>
      </c>
      <c r="F6" s="1" t="s">
        <v>1</v>
      </c>
      <c r="G6" s="1" t="s">
        <v>2</v>
      </c>
      <c r="H6" s="1" t="s">
        <v>3</v>
      </c>
      <c r="I6" s="27" t="s">
        <v>33</v>
      </c>
      <c r="J6" s="1" t="s">
        <v>34</v>
      </c>
      <c r="K6" s="1" t="s">
        <v>35</v>
      </c>
      <c r="L6" s="1"/>
    </row>
    <row r="7" spans="3:12" x14ac:dyDescent="0.25">
      <c r="D7" s="1" t="s">
        <v>4</v>
      </c>
      <c r="E7" s="2">
        <v>84.375</v>
      </c>
      <c r="F7" s="2">
        <v>82.758620689655174</v>
      </c>
      <c r="G7" s="2">
        <v>39</v>
      </c>
      <c r="H7" s="2">
        <v>68</v>
      </c>
      <c r="I7" s="4">
        <v>11</v>
      </c>
      <c r="J7" s="4">
        <v>61.29032258064516</v>
      </c>
      <c r="K7" s="4">
        <v>74</v>
      </c>
      <c r="L7" s="2"/>
    </row>
    <row r="8" spans="3:12" x14ac:dyDescent="0.25">
      <c r="D8" s="1" t="s">
        <v>5</v>
      </c>
      <c r="E8" s="2">
        <v>40.625</v>
      </c>
      <c r="F8" s="2">
        <v>82.608695652173907</v>
      </c>
      <c r="G8" s="2">
        <v>35</v>
      </c>
      <c r="H8" s="2">
        <v>35</v>
      </c>
      <c r="I8" s="4">
        <v>0</v>
      </c>
      <c r="J8" s="4">
        <v>55.555555555555557</v>
      </c>
      <c r="K8" s="4">
        <v>44</v>
      </c>
      <c r="L8" s="2"/>
    </row>
    <row r="9" spans="3:12" x14ac:dyDescent="0.25">
      <c r="E9" s="2"/>
      <c r="F9" s="2"/>
      <c r="G9" s="2"/>
      <c r="H9" s="2"/>
      <c r="I9" s="2"/>
      <c r="J9" s="2"/>
      <c r="K9" s="2"/>
      <c r="L9" s="2"/>
    </row>
    <row r="10" spans="3:12" x14ac:dyDescent="0.25">
      <c r="C10" s="34" t="s">
        <v>31</v>
      </c>
      <c r="D10" s="1" t="s">
        <v>4</v>
      </c>
      <c r="E10" s="2">
        <v>6.4177868069919501</v>
      </c>
      <c r="F10" s="2">
        <v>7.01422790501194</v>
      </c>
      <c r="G10" s="2">
        <f>0.0792915854698075*100</f>
        <v>7.9291585469807497</v>
      </c>
      <c r="H10" s="2">
        <f>0.0769572555980863*100</f>
        <v>7.6957255598086309</v>
      </c>
      <c r="I10" s="28">
        <f>0.112772376444273*100</f>
        <v>11.2772376444273</v>
      </c>
      <c r="J10" s="28">
        <f>0.0874833790665588*100</f>
        <v>8.7483379066558804</v>
      </c>
      <c r="K10" s="28">
        <f>0.0844151996143225*100</f>
        <v>8.4415199614322507</v>
      </c>
      <c r="L10" s="2"/>
    </row>
    <row r="11" spans="3:12" x14ac:dyDescent="0.25">
      <c r="C11" s="34" t="s">
        <v>31</v>
      </c>
      <c r="D11" s="1" t="s">
        <v>5</v>
      </c>
      <c r="E11" s="2">
        <v>8.6822431937259097</v>
      </c>
      <c r="F11" s="2">
        <v>7.9031856537892891</v>
      </c>
      <c r="G11" s="2">
        <f>0.085932636783216*100</f>
        <v>8.5932636783216001</v>
      </c>
      <c r="H11" s="2">
        <f>0.085932636783216*100</f>
        <v>8.5932636783216001</v>
      </c>
      <c r="I11" s="28">
        <v>0</v>
      </c>
      <c r="J11" s="28">
        <f>0.0956304131849587*100</f>
        <v>9.5630413184958698</v>
      </c>
      <c r="K11" s="28">
        <f>0.0992773891679268*100</f>
        <v>9.9277389167926806</v>
      </c>
      <c r="L11" s="2"/>
    </row>
    <row r="12" spans="3:12" s="30" customFormat="1" x14ac:dyDescent="0.25">
      <c r="D12" s="29" t="s">
        <v>36</v>
      </c>
      <c r="E12" s="31">
        <v>6.2832999999999997E-4</v>
      </c>
      <c r="F12" s="31">
        <v>0.29637880999999999</v>
      </c>
      <c r="G12" s="31">
        <v>0.62933117999999999</v>
      </c>
      <c r="H12" s="31">
        <v>1.419577E-2</v>
      </c>
      <c r="I12" s="32" t="s">
        <v>37</v>
      </c>
      <c r="J12" s="32" t="s">
        <v>37</v>
      </c>
      <c r="K12" s="7">
        <v>4.6879999999999998E-2</v>
      </c>
    </row>
  </sheetData>
  <mergeCells count="1">
    <mergeCell ref="E5:L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32"/>
  <sheetViews>
    <sheetView workbookViewId="0">
      <selection activeCell="D33" sqref="D33"/>
    </sheetView>
  </sheetViews>
  <sheetFormatPr defaultRowHeight="15" x14ac:dyDescent="0.25"/>
  <cols>
    <col min="4" max="4" width="15.85546875" customWidth="1"/>
    <col min="11" max="11" width="42.85546875" customWidth="1"/>
  </cols>
  <sheetData>
    <row r="3" spans="4:12" x14ac:dyDescent="0.25">
      <c r="E3" s="25" t="s">
        <v>32</v>
      </c>
      <c r="F3" s="25"/>
      <c r="G3" s="25"/>
      <c r="H3" s="18"/>
      <c r="I3" s="18"/>
      <c r="J3" s="18"/>
      <c r="K3" s="18"/>
      <c r="L3" s="18"/>
    </row>
    <row r="4" spans="4:12" x14ac:dyDescent="0.25">
      <c r="D4" s="4"/>
      <c r="E4" s="1" t="s">
        <v>0</v>
      </c>
      <c r="F4" s="1" t="s">
        <v>7</v>
      </c>
      <c r="G4" s="1" t="s">
        <v>6</v>
      </c>
      <c r="I4" s="1"/>
    </row>
    <row r="5" spans="4:12" x14ac:dyDescent="0.25">
      <c r="D5" s="1" t="s">
        <v>4</v>
      </c>
      <c r="E5" s="2">
        <v>84.375</v>
      </c>
      <c r="F5" s="2">
        <v>78.84615384615384</v>
      </c>
      <c r="G5" s="2">
        <v>0</v>
      </c>
      <c r="I5" s="5"/>
    </row>
    <row r="6" spans="4:12" x14ac:dyDescent="0.25">
      <c r="D6" s="1" t="s">
        <v>5</v>
      </c>
      <c r="E6" s="2">
        <v>40.625</v>
      </c>
      <c r="F6" s="2">
        <v>28.260869565217391</v>
      </c>
      <c r="G6" s="2">
        <v>0</v>
      </c>
      <c r="I6" s="5"/>
    </row>
    <row r="15" spans="4:12" x14ac:dyDescent="0.25">
      <c r="K15" s="3" t="s">
        <v>10</v>
      </c>
    </row>
    <row r="16" spans="4:12" x14ac:dyDescent="0.25">
      <c r="J16" t="s">
        <v>0</v>
      </c>
      <c r="K16" s="7" t="s">
        <v>9</v>
      </c>
    </row>
    <row r="17" spans="5:11" x14ac:dyDescent="0.25">
      <c r="J17" t="s">
        <v>7</v>
      </c>
      <c r="K17" s="7" t="s">
        <v>38</v>
      </c>
    </row>
    <row r="18" spans="5:11" x14ac:dyDescent="0.25">
      <c r="K18" s="4"/>
    </row>
    <row r="19" spans="5:11" x14ac:dyDescent="0.25">
      <c r="K19" s="4"/>
    </row>
    <row r="20" spans="5:11" x14ac:dyDescent="0.25">
      <c r="K20" s="4"/>
    </row>
    <row r="21" spans="5:11" x14ac:dyDescent="0.25">
      <c r="K21" s="4"/>
    </row>
    <row r="22" spans="5:11" x14ac:dyDescent="0.25">
      <c r="K22" s="4"/>
    </row>
    <row r="23" spans="5:11" x14ac:dyDescent="0.25">
      <c r="K23" s="4"/>
    </row>
    <row r="30" spans="5:11" x14ac:dyDescent="0.25">
      <c r="F30" s="6"/>
      <c r="G30" s="6"/>
      <c r="H30" s="6"/>
    </row>
    <row r="31" spans="5:11" x14ac:dyDescent="0.25">
      <c r="E31" s="6"/>
    </row>
    <row r="32" spans="5:11" x14ac:dyDescent="0.25">
      <c r="E32" s="6"/>
    </row>
  </sheetData>
  <mergeCells count="1">
    <mergeCell ref="E3:G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0:R26"/>
  <sheetViews>
    <sheetView topLeftCell="A19" workbookViewId="0">
      <selection activeCell="D14" sqref="D14"/>
    </sheetView>
  </sheetViews>
  <sheetFormatPr defaultRowHeight="15" x14ac:dyDescent="0.25"/>
  <cols>
    <col min="5" max="5" width="12.5703125" customWidth="1"/>
    <col min="7" max="7" width="18.85546875" customWidth="1"/>
    <col min="12" max="12" width="19.85546875" customWidth="1"/>
    <col min="18" max="18" width="21.7109375" customWidth="1"/>
  </cols>
  <sheetData>
    <row r="10" spans="5:12" x14ac:dyDescent="0.25">
      <c r="F10" s="25" t="s">
        <v>32</v>
      </c>
      <c r="G10" s="25"/>
      <c r="H10" s="19"/>
    </row>
    <row r="11" spans="5:12" x14ac:dyDescent="0.25">
      <c r="E11" s="4"/>
      <c r="F11" s="1" t="s">
        <v>8</v>
      </c>
      <c r="G11" s="1" t="s">
        <v>15</v>
      </c>
      <c r="H11" s="6"/>
      <c r="L11" s="3" t="s">
        <v>10</v>
      </c>
    </row>
    <row r="12" spans="5:12" x14ac:dyDescent="0.25">
      <c r="E12" s="4" t="s">
        <v>11</v>
      </c>
      <c r="F12" s="4">
        <v>25</v>
      </c>
      <c r="G12" s="4">
        <v>26</v>
      </c>
      <c r="L12" s="7" t="s">
        <v>14</v>
      </c>
    </row>
    <row r="13" spans="5:12" x14ac:dyDescent="0.25">
      <c r="E13" s="4" t="s">
        <v>12</v>
      </c>
      <c r="F13" s="4">
        <v>19</v>
      </c>
      <c r="G13" s="4">
        <v>24</v>
      </c>
    </row>
    <row r="14" spans="5:12" x14ac:dyDescent="0.25">
      <c r="E14" s="24" t="s">
        <v>13</v>
      </c>
      <c r="F14" s="24">
        <v>76</v>
      </c>
      <c r="G14" s="24">
        <v>92.307692307692307</v>
      </c>
    </row>
    <row r="21" spans="18:18" x14ac:dyDescent="0.25">
      <c r="R21" s="4"/>
    </row>
    <row r="22" spans="18:18" x14ac:dyDescent="0.25">
      <c r="R22" s="4"/>
    </row>
    <row r="23" spans="18:18" x14ac:dyDescent="0.25">
      <c r="R23" s="4"/>
    </row>
    <row r="24" spans="18:18" x14ac:dyDescent="0.25">
      <c r="R24" s="4"/>
    </row>
    <row r="25" spans="18:18" x14ac:dyDescent="0.25">
      <c r="R25" s="4"/>
    </row>
    <row r="26" spans="18:18" x14ac:dyDescent="0.25">
      <c r="R26" s="4"/>
    </row>
  </sheetData>
  <mergeCells count="1">
    <mergeCell ref="F10:G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42"/>
  <sheetViews>
    <sheetView tabSelected="1" workbookViewId="0">
      <selection activeCell="J4" sqref="J4"/>
    </sheetView>
  </sheetViews>
  <sheetFormatPr defaultRowHeight="15" x14ac:dyDescent="0.25"/>
  <cols>
    <col min="4" max="4" width="16.42578125" customWidth="1"/>
    <col min="8" max="8" width="14" customWidth="1"/>
    <col min="9" max="9" width="15.28515625" customWidth="1"/>
    <col min="10" max="10" width="18.140625" customWidth="1"/>
  </cols>
  <sheetData>
    <row r="2" spans="2:23" x14ac:dyDescent="0.25">
      <c r="B2" s="35"/>
      <c r="C2" s="35"/>
      <c r="D2" s="37" t="s">
        <v>22</v>
      </c>
      <c r="E2" s="37" t="s">
        <v>25</v>
      </c>
    </row>
    <row r="3" spans="2:23" x14ac:dyDescent="0.25">
      <c r="B3" s="35"/>
      <c r="C3" s="27" t="s">
        <v>23</v>
      </c>
      <c r="D3" s="36">
        <v>83.333333333333343</v>
      </c>
      <c r="E3" s="36">
        <v>5.7551426278300504</v>
      </c>
    </row>
    <row r="4" spans="2:23" x14ac:dyDescent="0.25">
      <c r="B4" s="35"/>
      <c r="C4" s="27" t="s">
        <v>7</v>
      </c>
      <c r="D4" s="36">
        <v>88.235294117647058</v>
      </c>
      <c r="E4" s="36">
        <v>7.8243962368088296</v>
      </c>
    </row>
    <row r="5" spans="2:23" x14ac:dyDescent="0.25">
      <c r="B5" s="35"/>
      <c r="C5" s="27" t="s">
        <v>24</v>
      </c>
      <c r="D5" s="36">
        <v>70.588235294117652</v>
      </c>
      <c r="E5" s="36">
        <v>7.8141122336449698</v>
      </c>
    </row>
    <row r="6" spans="2:23" x14ac:dyDescent="0.25">
      <c r="B6" s="35"/>
      <c r="C6" s="27" t="s">
        <v>21</v>
      </c>
      <c r="D6" s="36">
        <v>37.142857142857146</v>
      </c>
      <c r="E6" s="36">
        <v>8.1792278713475497</v>
      </c>
    </row>
    <row r="7" spans="2:23" x14ac:dyDescent="0.25">
      <c r="B7" s="35"/>
      <c r="C7" s="27" t="s">
        <v>20</v>
      </c>
      <c r="D7" s="36">
        <v>75.757575757575751</v>
      </c>
      <c r="E7" s="36">
        <v>7.4598367030628498</v>
      </c>
    </row>
    <row r="8" spans="2:23" x14ac:dyDescent="0.25">
      <c r="S8" s="9"/>
      <c r="T8" s="9"/>
    </row>
    <row r="10" spans="2:23" x14ac:dyDescent="0.25">
      <c r="S10" s="20" t="s">
        <v>16</v>
      </c>
      <c r="T10" s="20"/>
      <c r="U10" s="12"/>
      <c r="V10" s="12"/>
      <c r="W10" s="12"/>
    </row>
    <row r="11" spans="2:23" x14ac:dyDescent="0.25">
      <c r="S11" s="3" t="s">
        <v>10</v>
      </c>
      <c r="T11" s="8"/>
    </row>
    <row r="12" spans="2:23" x14ac:dyDescent="0.25">
      <c r="R12" s="17"/>
      <c r="S12" s="15" t="s">
        <v>17</v>
      </c>
      <c r="T12" s="15"/>
    </row>
    <row r="13" spans="2:23" x14ac:dyDescent="0.25">
      <c r="S13" s="10"/>
      <c r="T13" s="8"/>
    </row>
    <row r="14" spans="2:23" x14ac:dyDescent="0.25">
      <c r="S14" s="10"/>
      <c r="T14" s="8"/>
    </row>
    <row r="15" spans="2:23" x14ac:dyDescent="0.25">
      <c r="T15" s="10"/>
      <c r="U15" s="12"/>
    </row>
    <row r="16" spans="2:23" x14ac:dyDescent="0.25">
      <c r="S16" s="20" t="s">
        <v>18</v>
      </c>
      <c r="T16" s="21"/>
      <c r="U16" s="6"/>
      <c r="V16" s="6"/>
      <c r="W16" s="6"/>
    </row>
    <row r="17" spans="18:22" x14ac:dyDescent="0.25">
      <c r="T17" s="3" t="s">
        <v>10</v>
      </c>
      <c r="U17" s="12"/>
    </row>
    <row r="18" spans="18:22" x14ac:dyDescent="0.25">
      <c r="R18" s="26" t="s">
        <v>19</v>
      </c>
      <c r="S18" s="26"/>
      <c r="T18" s="26"/>
      <c r="U18" s="26"/>
    </row>
    <row r="19" spans="18:22" x14ac:dyDescent="0.25">
      <c r="S19" s="12"/>
      <c r="T19" s="12"/>
    </row>
    <row r="20" spans="18:22" x14ac:dyDescent="0.25">
      <c r="S20" s="12"/>
      <c r="T20" s="12"/>
    </row>
    <row r="28" spans="18:22" x14ac:dyDescent="0.25">
      <c r="U28" s="10"/>
      <c r="V28" s="12"/>
    </row>
    <row r="29" spans="18:22" x14ac:dyDescent="0.25">
      <c r="U29" s="10"/>
      <c r="V29" s="12"/>
    </row>
    <row r="30" spans="18:22" x14ac:dyDescent="0.25">
      <c r="U30" s="10"/>
    </row>
    <row r="31" spans="18:22" x14ac:dyDescent="0.25">
      <c r="S31" s="13"/>
      <c r="U31" s="10"/>
    </row>
    <row r="32" spans="18:22" x14ac:dyDescent="0.25">
      <c r="U32" s="10"/>
    </row>
    <row r="34" spans="5:12" x14ac:dyDescent="0.25">
      <c r="H34" s="6"/>
      <c r="I34" s="6"/>
      <c r="J34" s="6"/>
      <c r="K34" s="6"/>
      <c r="L34" s="6"/>
    </row>
    <row r="36" spans="5:12" x14ac:dyDescent="0.25">
      <c r="E36" s="12"/>
      <c r="F36" s="12"/>
      <c r="G36" s="12"/>
      <c r="H36" s="12"/>
      <c r="I36" s="12"/>
      <c r="J36" s="12"/>
      <c r="K36" s="12"/>
    </row>
    <row r="37" spans="5:12" x14ac:dyDescent="0.25">
      <c r="E37" s="12"/>
      <c r="F37" s="12"/>
      <c r="G37" s="12"/>
      <c r="H37" s="12"/>
      <c r="I37" s="12"/>
      <c r="J37" s="12"/>
      <c r="K37" s="12"/>
    </row>
    <row r="38" spans="5:12" x14ac:dyDescent="0.25">
      <c r="E38" s="12"/>
      <c r="F38" s="12"/>
      <c r="G38" s="14"/>
      <c r="H38" s="14"/>
      <c r="I38" s="14"/>
      <c r="J38" s="14"/>
      <c r="K38" s="12"/>
    </row>
    <row r="39" spans="5:12" x14ac:dyDescent="0.25">
      <c r="E39" s="12"/>
      <c r="F39" s="12"/>
      <c r="G39" s="12"/>
      <c r="H39" s="12"/>
      <c r="I39" s="12"/>
      <c r="J39" s="12"/>
      <c r="K39" s="12"/>
    </row>
    <row r="40" spans="5:12" x14ac:dyDescent="0.25">
      <c r="E40" s="12"/>
      <c r="F40" s="12"/>
      <c r="G40" s="12"/>
      <c r="H40" s="12"/>
      <c r="I40" s="12"/>
      <c r="J40" s="12"/>
      <c r="K40" s="12"/>
    </row>
    <row r="41" spans="5:12" x14ac:dyDescent="0.25">
      <c r="E41" s="12"/>
      <c r="F41" s="12"/>
      <c r="G41" s="12"/>
      <c r="H41" s="12"/>
      <c r="I41" s="12"/>
      <c r="J41" s="12"/>
      <c r="K41" s="12"/>
    </row>
    <row r="42" spans="5:12" x14ac:dyDescent="0.25">
      <c r="E42" s="12"/>
      <c r="F42" s="12"/>
      <c r="G42" s="12"/>
      <c r="H42" s="12"/>
      <c r="I42" s="12"/>
      <c r="J42" s="12"/>
      <c r="K42" s="12"/>
    </row>
  </sheetData>
  <mergeCells count="1">
    <mergeCell ref="R18:U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workbookViewId="0">
      <selection activeCell="D30" sqref="D30"/>
    </sheetView>
  </sheetViews>
  <sheetFormatPr defaultRowHeight="15" x14ac:dyDescent="0.25"/>
  <cols>
    <col min="4" max="4" width="19" customWidth="1"/>
  </cols>
  <sheetData>
    <row r="3" spans="4:6" x14ac:dyDescent="0.25">
      <c r="E3" t="s">
        <v>28</v>
      </c>
    </row>
    <row r="4" spans="4:6" x14ac:dyDescent="0.25">
      <c r="E4" s="6" t="s">
        <v>8</v>
      </c>
      <c r="F4" s="6" t="s">
        <v>29</v>
      </c>
    </row>
    <row r="5" spans="4:6" x14ac:dyDescent="0.25">
      <c r="D5" s="1" t="s">
        <v>26</v>
      </c>
      <c r="E5">
        <v>2.8181818181818183</v>
      </c>
      <c r="F5">
        <v>1.7142857142857142</v>
      </c>
    </row>
    <row r="6" spans="4:6" x14ac:dyDescent="0.25">
      <c r="D6" s="1" t="s">
        <v>27</v>
      </c>
      <c r="E6">
        <v>33</v>
      </c>
      <c r="F6">
        <v>28</v>
      </c>
    </row>
    <row r="7" spans="4:6" x14ac:dyDescent="0.25">
      <c r="D7" s="1" t="s">
        <v>12</v>
      </c>
      <c r="E7">
        <v>27</v>
      </c>
      <c r="F7">
        <v>14</v>
      </c>
    </row>
    <row r="8" spans="4:6" x14ac:dyDescent="0.25">
      <c r="D8" s="22" t="s">
        <v>13</v>
      </c>
      <c r="E8" s="23">
        <v>81.818181818181799</v>
      </c>
      <c r="F8" s="23">
        <v>50</v>
      </c>
    </row>
    <row r="17" spans="2:4" x14ac:dyDescent="0.25">
      <c r="B17" s="10"/>
    </row>
    <row r="18" spans="2:4" x14ac:dyDescent="0.25">
      <c r="B18" s="11"/>
    </row>
    <row r="19" spans="2:4" x14ac:dyDescent="0.25">
      <c r="B19" s="3" t="s">
        <v>10</v>
      </c>
    </row>
    <row r="20" spans="2:4" x14ac:dyDescent="0.25">
      <c r="B20" s="16" t="s">
        <v>30</v>
      </c>
      <c r="C20" s="17"/>
      <c r="D20" s="17"/>
    </row>
    <row r="21" spans="2:4" x14ac:dyDescent="0.25">
      <c r="B21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Fig. 1E</vt:lpstr>
      <vt:lpstr>Fig. 1C</vt:lpstr>
      <vt:lpstr>Fig. 1G</vt:lpstr>
      <vt:lpstr>Fig. 1F</vt:lpstr>
      <vt:lpstr>FIG.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2024-09-27T19:03:00Z</dcterms:modified>
</cp:coreProperties>
</file>