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pp Fig. 2 A+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E37" i="1"/>
  <c r="E36" i="1"/>
  <c r="M28" i="1"/>
  <c r="F28" i="1"/>
  <c r="F32" i="1"/>
  <c r="F31" i="1"/>
  <c r="E32" i="1"/>
  <c r="E31" i="1"/>
  <c r="L28" i="1"/>
  <c r="E28" i="1"/>
  <c r="L27" i="1"/>
  <c r="E27" i="1"/>
  <c r="F27" i="1" l="1"/>
  <c r="M27" i="1"/>
</calcChain>
</file>

<file path=xl/sharedStrings.xml><?xml version="1.0" encoding="utf-8"?>
<sst xmlns="http://schemas.openxmlformats.org/spreadsheetml/2006/main" count="24" uniqueCount="11">
  <si>
    <t>Isolated</t>
  </si>
  <si>
    <t>Pf49h12.4::mCherry</t>
  </si>
  <si>
    <t>Crowded</t>
  </si>
  <si>
    <t>Mann-Whitney U</t>
  </si>
  <si>
    <t>ectopic/non ectopic branches</t>
  </si>
  <si>
    <t>% straight 4yr branches</t>
  </si>
  <si>
    <t>Standard error</t>
  </si>
  <si>
    <t>isolated</t>
  </si>
  <si>
    <t>Average</t>
  </si>
  <si>
    <t>Statistics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</si>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</sst>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##0.000"/>
    <numFmt numFmtId="166" formatCode="0.0000"/>
    <numFmt numFmtId="167" formatCode="####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164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 wrapText="1"/>
    </xf>
    <xf numFmtId="165" fontId="9" fillId="0" borderId="3" xfId="1" applyNumberFormat="1" applyFont="1" applyBorder="1" applyAlignment="1">
      <alignment horizontal="center" vertical="top"/>
    </xf>
    <xf numFmtId="165" fontId="9" fillId="0" borderId="4" xfId="1" applyNumberFormat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 wrapText="1"/>
    </xf>
    <xf numFmtId="0" fontId="9" fillId="4" borderId="5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67" fontId="9" fillId="0" borderId="6" xfId="1" applyNumberFormat="1" applyFont="1" applyBorder="1" applyAlignment="1">
      <alignment horizontal="center" vertical="top"/>
    </xf>
    <xf numFmtId="167" fontId="9" fillId="0" borderId="7" xfId="1" applyNumberFormat="1" applyFont="1" applyBorder="1" applyAlignment="1">
      <alignment horizontal="center" vertical="top"/>
    </xf>
    <xf numFmtId="167" fontId="9" fillId="4" borderId="6" xfId="1" applyNumberFormat="1" applyFont="1" applyFill="1" applyBorder="1" applyAlignment="1">
      <alignment horizontal="center" vertical="top"/>
    </xf>
    <xf numFmtId="167" fontId="9" fillId="4" borderId="7" xfId="1" applyNumberFormat="1" applyFont="1" applyFill="1" applyBorder="1" applyAlignment="1">
      <alignment horizontal="center" vertical="top"/>
    </xf>
    <xf numFmtId="166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Fill="1"/>
    <xf numFmtId="0" fontId="8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_PVD 72hr isolation EB2110_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57668949253128"/>
          <c:y val="0.11822213015900827"/>
          <c:w val="0.83912270341207351"/>
          <c:h val="0.74500157783720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'Supp Fig. 2 A+B'!$E$35</c:f>
              <c:strCache>
                <c:ptCount val="1"/>
                <c:pt idx="0">
                  <c:v>% straight 4yr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502-4ADF-9112-590DF12DE9F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502-4ADF-9112-590DF12DE9F9}"/>
              </c:ext>
            </c:extLst>
          </c:dPt>
          <c:errBars>
            <c:errBarType val="both"/>
            <c:errValType val="cust"/>
            <c:noEndCap val="0"/>
            <c:plus>
              <c:numRef>
                <c:f>'Supp Fig. 2 A+B'!$F$36:$F$37</c:f>
                <c:numCache>
                  <c:formatCode>General</c:formatCode>
                  <c:ptCount val="2"/>
                  <c:pt idx="0">
                    <c:v>3.1777230808908454</c:v>
                  </c:pt>
                  <c:pt idx="1">
                    <c:v>2.7871197743058409</c:v>
                  </c:pt>
                </c:numCache>
              </c:numRef>
            </c:plus>
            <c:minus>
              <c:numRef>
                <c:f>'Supp Fig. 2 A+B'!$F$36:$F$37</c:f>
                <c:numCache>
                  <c:formatCode>General</c:formatCode>
                  <c:ptCount val="2"/>
                  <c:pt idx="0">
                    <c:v>3.1777230808908454</c:v>
                  </c:pt>
                  <c:pt idx="1">
                    <c:v>2.7871197743058409</c:v>
                  </c:pt>
                </c:numCache>
              </c:numRef>
            </c:minus>
          </c:errBars>
          <c:cat>
            <c:strRef>
              <c:f>'Supp Fig. 2 A+B'!$D$36:$D$37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'Supp Fig. 2 A+B'!$E$36:$E$37</c:f>
              <c:numCache>
                <c:formatCode>0.000</c:formatCode>
                <c:ptCount val="2"/>
                <c:pt idx="0">
                  <c:v>26.882295083732021</c:v>
                </c:pt>
                <c:pt idx="1">
                  <c:v>12.229989374554592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2-4ADF-9112-590DF12D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99360"/>
        <c:axId val="166689536"/>
      </c:barChart>
      <c:catAx>
        <c:axId val="1971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689536"/>
        <c:crosses val="autoZero"/>
        <c:auto val="1"/>
        <c:lblAlgn val="ctr"/>
        <c:lblOffset val="100"/>
        <c:noMultiLvlLbl val="0"/>
      </c:catAx>
      <c:valAx>
        <c:axId val="1666895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 of straigth quaternary branches</a:t>
                </a:r>
              </a:p>
            </c:rich>
          </c:tx>
          <c:layout>
            <c:manualLayout>
              <c:xMode val="edge"/>
              <c:yMode val="edge"/>
              <c:x val="3.4643357332599947E-2"/>
              <c:y val="0.1227723517769555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71993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44156247997295"/>
          <c:y val="0.21420190945037465"/>
          <c:w val="0.69669903042148484"/>
          <c:h val="0.66980569274815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'Supp Fig. 2 A+B'!$E$30</c:f>
              <c:strCache>
                <c:ptCount val="1"/>
                <c:pt idx="0">
                  <c:v>ectopic/non ectopic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020-4365-8E0C-2B4E4A5240A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020-4365-8E0C-2B4E4A5240AA}"/>
              </c:ext>
            </c:extLst>
          </c:dPt>
          <c:errBars>
            <c:errBarType val="both"/>
            <c:errValType val="cust"/>
            <c:noEndCap val="0"/>
            <c:plus>
              <c:numRef>
                <c:f>'Supp Fig. 2 A+B'!$F$31:$F$32</c:f>
                <c:numCache>
                  <c:formatCode>General</c:formatCode>
                  <c:ptCount val="2"/>
                  <c:pt idx="0">
                    <c:v>2.1823998263520262E-2</c:v>
                  </c:pt>
                  <c:pt idx="1">
                    <c:v>5.0789367769931516E-2</c:v>
                  </c:pt>
                </c:numCache>
              </c:numRef>
            </c:plus>
            <c:minus>
              <c:numRef>
                <c:f>'Supp Fig. 2 A+B'!$F$31:$F$32</c:f>
                <c:numCache>
                  <c:formatCode>General</c:formatCode>
                  <c:ptCount val="2"/>
                  <c:pt idx="0">
                    <c:v>2.1823998263520262E-2</c:v>
                  </c:pt>
                  <c:pt idx="1">
                    <c:v>5.0789367769931516E-2</c:v>
                  </c:pt>
                </c:numCache>
              </c:numRef>
            </c:minus>
          </c:errBars>
          <c:cat>
            <c:strRef>
              <c:f>'Supp Fig. 2 A+B'!$D$31:$D$32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'Supp Fig. 2 A+B'!$E$31:$E$32</c:f>
              <c:numCache>
                <c:formatCode>0.000</c:formatCode>
                <c:ptCount val="2"/>
                <c:pt idx="0">
                  <c:v>0.23907160652652934</c:v>
                </c:pt>
                <c:pt idx="1">
                  <c:v>0.42996920414932999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20-4365-8E0C-2B4E4A524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64576"/>
        <c:axId val="166768576"/>
      </c:barChart>
      <c:catAx>
        <c:axId val="1974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US"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768576"/>
        <c:crosses val="autoZero"/>
        <c:auto val="1"/>
        <c:lblAlgn val="ctr"/>
        <c:lblOffset val="100"/>
        <c:noMultiLvlLbl val="0"/>
      </c:catAx>
      <c:valAx>
        <c:axId val="1667685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ectopic/non ectopic branches</a:t>
                </a:r>
                <a:endParaRPr lang="en-US" sz="16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895170645980284E-2"/>
              <c:y val="0.2104886332803255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US"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746457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1852</xdr:rowOff>
    </xdr:from>
    <xdr:to>
      <xdr:col>5</xdr:col>
      <xdr:colOff>268552</xdr:colOff>
      <xdr:row>61</xdr:row>
      <xdr:rowOff>5822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650875</xdr:colOff>
      <xdr:row>40</xdr:row>
      <xdr:rowOff>66147</xdr:rowOff>
    </xdr:from>
    <xdr:to>
      <xdr:col>14</xdr:col>
      <xdr:colOff>169599</xdr:colOff>
      <xdr:row>63</xdr:row>
      <xdr:rowOff>70515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0.34084</cdr:x>
      <cdr:y>0.18944</cdr:y>
    </cdr:from>
    <cdr:to>
      <cdr:x>0.75602</cdr:x>
      <cdr:y>0.18944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758137" y="925513"/>
          <a:ext cx="3359754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0.52086</cdr:x>
      <cdr:y>0.10791</cdr:y>
    </cdr:from>
    <cdr:to>
      <cdr:x>0.60791</cdr:x>
      <cdr:y>0.16676</cdr:y>
    </cdr:to>
    <cdr:sp macro="" textlink="">
      <cdr:nvSpPr>
        <cdr:cNvPr id="3" name="TextBox 2"/>
        <cdr:cNvSpPr txBox="1"/>
      </cdr:nvSpPr>
      <cdr:spPr>
        <a:xfrm xmlns:a="http://schemas.openxmlformats.org/drawingml/2006/main" flipV="1">
          <a:off x="4221129" y="552906"/>
          <a:ext cx="705470" cy="30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***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0.36225</cdr:x>
      <cdr:y>0.25924</cdr:y>
    </cdr:from>
    <cdr:to>
      <cdr:x>0.68214</cdr:x>
      <cdr:y>0.25924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415273" y="1202840"/>
          <a:ext cx="213286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0.47954</cdr:x>
      <cdr:y>0.17351</cdr:y>
    </cdr:from>
    <cdr:to>
      <cdr:x>0.55984</cdr:x>
      <cdr:y>0.23274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746276" y="805073"/>
          <a:ext cx="459870" cy="27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7"/>
  <sheetViews>
    <sheetView tabSelected="1" topLeftCell="B17" zoomScale="60" zoomScaleNormal="60" workbookViewId="0">
      <selection activeCell="N35" sqref="N35"/>
    </sheetView>
  </sheetViews>
  <sheetFormatPr defaultRowHeight="14.75" x14ac:dyDescent="0.75"/>
  <cols>
    <col min="3" max="4" width="22.86328125" customWidth="1"/>
    <col min="5" max="5" width="34.58984375" customWidth="1"/>
    <col min="6" max="6" width="19.1328125" customWidth="1"/>
    <col min="11" max="11" width="17.2265625" customWidth="1"/>
    <col min="12" max="12" width="24.7265625" customWidth="1"/>
    <col min="13" max="13" width="21.453125" customWidth="1"/>
    <col min="14" max="14" width="14.81640625" style="9" customWidth="1"/>
    <col min="15" max="15" width="27.40625" customWidth="1"/>
    <col min="16" max="16" width="27.1328125" customWidth="1"/>
    <col min="18" max="18" width="20.2265625" customWidth="1"/>
    <col min="19" max="19" width="16.08984375" customWidth="1"/>
  </cols>
  <sheetData>
    <row r="1" spans="3:14" x14ac:dyDescent="0.75">
      <c r="J1" t="s">
        <v>1</v>
      </c>
    </row>
    <row r="4" spans="3:14" s="25" customFormat="1" ht="26" x14ac:dyDescent="1.2">
      <c r="D4" s="26"/>
      <c r="E4" s="27" t="s">
        <v>0</v>
      </c>
      <c r="F4" s="28"/>
      <c r="G4" s="28"/>
      <c r="H4" s="28"/>
      <c r="I4" s="28"/>
      <c r="J4" s="28"/>
      <c r="K4" s="28"/>
      <c r="L4" s="29" t="s">
        <v>2</v>
      </c>
      <c r="M4" s="28"/>
      <c r="N4" s="30"/>
    </row>
    <row r="5" spans="3:14" x14ac:dyDescent="0.75">
      <c r="C5" s="3"/>
      <c r="E5" s="3" t="s">
        <v>4</v>
      </c>
      <c r="F5" s="4" t="s">
        <v>5</v>
      </c>
      <c r="G5" s="6"/>
      <c r="H5" s="6"/>
      <c r="I5" s="6"/>
      <c r="J5" s="6"/>
      <c r="K5" s="6"/>
      <c r="L5" s="3" t="s">
        <v>4</v>
      </c>
      <c r="M5" s="4" t="s">
        <v>5</v>
      </c>
      <c r="N5" s="5"/>
    </row>
    <row r="6" spans="3:14" x14ac:dyDescent="0.75">
      <c r="C6" s="1"/>
      <c r="D6" s="1"/>
      <c r="E6" s="8">
        <v>0.19444444444444448</v>
      </c>
      <c r="F6" s="2">
        <v>18.181818181818183</v>
      </c>
      <c r="G6" s="6"/>
      <c r="H6" s="6"/>
      <c r="I6" s="6"/>
      <c r="J6" s="6"/>
      <c r="K6" s="6"/>
      <c r="L6" s="1">
        <v>0.32352941176470584</v>
      </c>
      <c r="M6" s="2">
        <v>16</v>
      </c>
      <c r="N6" s="2"/>
    </row>
    <row r="7" spans="3:14" x14ac:dyDescent="0.75">
      <c r="C7" s="1"/>
      <c r="D7" s="1"/>
      <c r="E7" s="1">
        <v>0.23076923076923075</v>
      </c>
      <c r="F7" s="2">
        <v>41.17647058823529</v>
      </c>
      <c r="G7" s="6"/>
      <c r="H7" s="6"/>
      <c r="I7" s="6"/>
      <c r="J7" s="6"/>
      <c r="K7" s="6"/>
      <c r="L7" s="1">
        <v>0.46875</v>
      </c>
      <c r="M7" s="2">
        <v>29.411764705882355</v>
      </c>
      <c r="N7" s="2"/>
    </row>
    <row r="8" spans="3:14" x14ac:dyDescent="0.75">
      <c r="C8" s="1"/>
      <c r="D8" s="1"/>
      <c r="E8" s="1">
        <v>0.27397260273972601</v>
      </c>
      <c r="F8" s="2">
        <v>19.565217391304348</v>
      </c>
      <c r="G8" s="6"/>
      <c r="H8" s="6"/>
      <c r="I8" s="6"/>
      <c r="J8" s="6"/>
      <c r="K8" s="6"/>
      <c r="L8" s="1">
        <v>0.42553191489361702</v>
      </c>
      <c r="M8" s="2">
        <v>29.411764705882355</v>
      </c>
      <c r="N8" s="2"/>
    </row>
    <row r="9" spans="3:14" x14ac:dyDescent="0.75">
      <c r="C9" s="1"/>
      <c r="D9" s="1"/>
      <c r="E9" s="1">
        <v>0.4242424242424242</v>
      </c>
      <c r="F9" s="2">
        <v>4.7619047619047619</v>
      </c>
      <c r="G9" s="6"/>
      <c r="H9" s="6"/>
      <c r="I9" s="6"/>
      <c r="J9" s="6"/>
      <c r="K9" s="6"/>
      <c r="L9" s="1">
        <v>0.25714285714285712</v>
      </c>
      <c r="M9" s="2">
        <v>27.27272727272727</v>
      </c>
      <c r="N9" s="2"/>
    </row>
    <row r="10" spans="3:14" x14ac:dyDescent="0.75">
      <c r="C10" s="1"/>
      <c r="D10" s="1"/>
      <c r="E10" s="1">
        <v>0.27777777777777779</v>
      </c>
      <c r="F10" s="2">
        <v>26.086956521739129</v>
      </c>
      <c r="G10" s="6"/>
      <c r="H10" s="6"/>
      <c r="I10" s="6"/>
      <c r="J10" s="6"/>
      <c r="K10" s="6"/>
      <c r="L10" s="1">
        <v>0.3125</v>
      </c>
      <c r="M10" s="2">
        <v>9.0909090909090917</v>
      </c>
      <c r="N10" s="2"/>
    </row>
    <row r="11" spans="3:14" x14ac:dyDescent="0.75">
      <c r="C11" s="1"/>
      <c r="D11" s="1"/>
      <c r="E11" s="1">
        <v>0.34285714285714286</v>
      </c>
      <c r="F11" s="2">
        <v>9.0909090909090917</v>
      </c>
      <c r="G11" s="6"/>
      <c r="H11" s="6"/>
      <c r="I11" s="6"/>
      <c r="J11" s="6"/>
      <c r="K11" s="6"/>
      <c r="L11" s="1">
        <v>0.16</v>
      </c>
      <c r="M11" s="2">
        <v>9.0909090909090917</v>
      </c>
      <c r="N11" s="2"/>
    </row>
    <row r="12" spans="3:14" x14ac:dyDescent="0.75">
      <c r="C12" s="1"/>
      <c r="D12" s="1"/>
      <c r="E12" s="1">
        <v>0.2857142857142857</v>
      </c>
      <c r="F12" s="2">
        <v>0</v>
      </c>
      <c r="G12" s="6"/>
      <c r="H12" s="6"/>
      <c r="I12" s="6"/>
      <c r="J12" s="6"/>
      <c r="K12" s="6"/>
      <c r="L12" s="1">
        <v>0.15584415584415584</v>
      </c>
      <c r="M12" s="2">
        <v>26.923076923076923</v>
      </c>
      <c r="N12" s="2"/>
    </row>
    <row r="13" spans="3:14" x14ac:dyDescent="0.75">
      <c r="C13" s="1"/>
      <c r="D13" s="1"/>
      <c r="E13" s="1">
        <v>0.53125</v>
      </c>
      <c r="F13" s="2">
        <v>39.130434782608695</v>
      </c>
      <c r="G13" s="6"/>
      <c r="H13" s="6"/>
      <c r="I13" s="6"/>
      <c r="J13" s="6"/>
      <c r="K13" s="6"/>
      <c r="L13" s="1">
        <v>0.25641025641025639</v>
      </c>
      <c r="M13" s="2">
        <v>36.95652173913043</v>
      </c>
      <c r="N13" s="2"/>
    </row>
    <row r="14" spans="3:14" x14ac:dyDescent="0.75">
      <c r="C14" s="1"/>
      <c r="D14" s="1"/>
      <c r="E14" s="1">
        <v>0.5</v>
      </c>
      <c r="F14" s="2">
        <v>0</v>
      </c>
      <c r="G14" s="6"/>
      <c r="H14" s="6"/>
      <c r="I14" s="6"/>
      <c r="J14" s="6"/>
      <c r="K14" s="6"/>
      <c r="L14" s="1">
        <v>0.20895522388059701</v>
      </c>
      <c r="M14" s="2">
        <v>35.714285714285715</v>
      </c>
      <c r="N14" s="2"/>
    </row>
    <row r="15" spans="3:14" x14ac:dyDescent="0.75">
      <c r="C15" s="1"/>
      <c r="D15" s="1"/>
      <c r="E15" s="1">
        <v>0.59459459459459463</v>
      </c>
      <c r="F15" s="2">
        <v>8</v>
      </c>
      <c r="G15" s="6"/>
      <c r="H15" s="6"/>
      <c r="I15" s="6"/>
      <c r="J15" s="6"/>
      <c r="K15" s="6"/>
      <c r="L15" s="1">
        <v>0.15384615384615385</v>
      </c>
      <c r="M15" s="2">
        <v>25</v>
      </c>
      <c r="N15" s="2"/>
    </row>
    <row r="16" spans="3:14" x14ac:dyDescent="0.75">
      <c r="C16" s="1"/>
      <c r="D16" s="1"/>
      <c r="E16" s="1">
        <v>0.45161290322580638</v>
      </c>
      <c r="F16" s="2">
        <v>0</v>
      </c>
      <c r="G16" s="6"/>
      <c r="H16" s="6"/>
      <c r="I16" s="6"/>
      <c r="J16" s="6"/>
      <c r="K16" s="6"/>
      <c r="L16" s="1">
        <v>0.20289855072463769</v>
      </c>
      <c r="M16" s="2">
        <v>25</v>
      </c>
      <c r="N16" s="2"/>
    </row>
    <row r="17" spans="3:16" x14ac:dyDescent="0.75">
      <c r="C17" s="1"/>
      <c r="D17" s="1"/>
      <c r="E17" s="1">
        <v>0.33333333333333326</v>
      </c>
      <c r="F17" s="2">
        <v>8.695652173913043</v>
      </c>
      <c r="G17" s="6"/>
      <c r="H17" s="6"/>
      <c r="I17" s="6"/>
      <c r="J17" s="6"/>
      <c r="K17" s="6"/>
      <c r="L17" s="1">
        <v>0.21428571428571427</v>
      </c>
      <c r="M17" s="2">
        <v>40</v>
      </c>
      <c r="N17" s="2"/>
    </row>
    <row r="18" spans="3:16" x14ac:dyDescent="0.75">
      <c r="C18" s="1"/>
      <c r="D18" s="1"/>
      <c r="E18" s="1">
        <v>0.31707317073170732</v>
      </c>
      <c r="F18" s="2">
        <v>4</v>
      </c>
      <c r="G18" s="6"/>
      <c r="H18" s="6"/>
      <c r="I18" s="6"/>
      <c r="J18" s="6"/>
      <c r="K18" s="6"/>
      <c r="L18" s="1">
        <v>0.17857142857142858</v>
      </c>
      <c r="M18" s="2">
        <v>26.315789473684209</v>
      </c>
      <c r="N18" s="2"/>
    </row>
    <row r="19" spans="3:16" x14ac:dyDescent="0.75">
      <c r="C19" s="1"/>
      <c r="D19" s="1"/>
      <c r="E19" s="1">
        <v>0.44186046511627908</v>
      </c>
      <c r="F19" s="2">
        <v>3.8461538461538463</v>
      </c>
      <c r="G19" s="6"/>
      <c r="H19" s="6"/>
      <c r="I19" s="6"/>
      <c r="J19" s="6"/>
      <c r="K19" s="6"/>
      <c r="L19" s="1">
        <v>0.17142857142857143</v>
      </c>
      <c r="M19" s="2">
        <v>22.727272727272727</v>
      </c>
      <c r="N19" s="2"/>
    </row>
    <row r="20" spans="3:16" x14ac:dyDescent="0.75">
      <c r="C20" s="1"/>
      <c r="D20" s="1"/>
      <c r="E20" s="1">
        <v>1.1395348837209303</v>
      </c>
      <c r="F20" s="2">
        <v>7.4074074074074066</v>
      </c>
      <c r="G20" s="6"/>
      <c r="H20" s="6"/>
      <c r="I20" s="6"/>
      <c r="J20" s="6"/>
      <c r="K20" s="6"/>
      <c r="L20" s="1">
        <v>0.30555555555555558</v>
      </c>
      <c r="M20" s="2">
        <v>18.181818181818183</v>
      </c>
      <c r="N20" s="2"/>
    </row>
    <row r="21" spans="3:16" x14ac:dyDescent="0.75">
      <c r="C21" s="1"/>
      <c r="D21" s="1"/>
      <c r="E21" s="1">
        <v>0.75</v>
      </c>
      <c r="F21" s="2">
        <v>0</v>
      </c>
      <c r="G21" s="6"/>
      <c r="H21" s="6"/>
      <c r="I21" s="6"/>
      <c r="J21" s="6"/>
      <c r="K21" s="6"/>
      <c r="L21" s="1">
        <v>0.25</v>
      </c>
      <c r="M21" s="2">
        <v>9.5238095238095237</v>
      </c>
      <c r="N21" s="2"/>
    </row>
    <row r="22" spans="3:16" x14ac:dyDescent="0.75">
      <c r="C22" s="1"/>
      <c r="D22" s="1"/>
      <c r="E22" s="1">
        <v>0.37142857142857144</v>
      </c>
      <c r="F22" s="2">
        <v>15</v>
      </c>
      <c r="G22" s="6"/>
      <c r="H22" s="6"/>
      <c r="I22" s="6"/>
      <c r="J22" s="6"/>
      <c r="K22" s="6"/>
      <c r="L22" s="1">
        <v>0.12820512820512819</v>
      </c>
      <c r="M22" s="2">
        <v>29.166666666666668</v>
      </c>
      <c r="N22" s="2"/>
    </row>
    <row r="23" spans="3:16" x14ac:dyDescent="0.75">
      <c r="C23" s="1"/>
      <c r="D23" s="1"/>
      <c r="E23" s="1">
        <v>0.27906976744186046</v>
      </c>
      <c r="F23" s="2">
        <v>4.1666666666666661</v>
      </c>
      <c r="G23" s="6"/>
      <c r="H23" s="6"/>
      <c r="I23" s="6"/>
      <c r="J23" s="6"/>
      <c r="K23" s="6"/>
      <c r="L23" s="1">
        <v>6.6666666666666666E-2</v>
      </c>
      <c r="M23" s="2">
        <v>36</v>
      </c>
      <c r="N23" s="2"/>
    </row>
    <row r="24" spans="3:16" x14ac:dyDescent="0.75">
      <c r="C24" s="1"/>
      <c r="D24" s="1"/>
      <c r="E24" s="1">
        <v>0.19318181818181818</v>
      </c>
      <c r="F24" s="2">
        <v>25.490196078431371</v>
      </c>
      <c r="G24" s="6"/>
      <c r="H24" s="6"/>
      <c r="I24" s="6"/>
      <c r="J24" s="6"/>
      <c r="K24" s="6"/>
      <c r="L24" s="1">
        <v>0.25925925925925924</v>
      </c>
      <c r="M24" s="2">
        <v>72.222222222222214</v>
      </c>
      <c r="N24" s="10"/>
    </row>
    <row r="25" spans="3:16" x14ac:dyDescent="0.75">
      <c r="C25" s="1"/>
      <c r="D25" s="1"/>
      <c r="E25" s="1">
        <v>0.66666666666666652</v>
      </c>
      <c r="F25" s="2">
        <v>10</v>
      </c>
      <c r="G25" s="6"/>
      <c r="H25" s="6"/>
      <c r="I25" s="6"/>
      <c r="J25" s="6"/>
      <c r="K25" s="6"/>
      <c r="L25" s="1">
        <v>0.28205128205128205</v>
      </c>
      <c r="M25" s="2">
        <v>13.636363636363635</v>
      </c>
      <c r="N25" s="10"/>
    </row>
    <row r="26" spans="3:16" x14ac:dyDescent="0.7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1"/>
    </row>
    <row r="27" spans="3:16" x14ac:dyDescent="0.75">
      <c r="C27" s="7"/>
      <c r="D27" s="7" t="s">
        <v>8</v>
      </c>
      <c r="E27" s="7">
        <f t="shared" ref="E27:M27" si="0">AVERAGE(E6:E25)</f>
        <v>0.42996920414932999</v>
      </c>
      <c r="F27" s="7">
        <f t="shared" si="0"/>
        <v>12.229989374554592</v>
      </c>
      <c r="G27" s="7"/>
      <c r="H27" s="7"/>
      <c r="I27" s="7"/>
      <c r="J27" s="7"/>
      <c r="K27" s="7" t="s">
        <v>8</v>
      </c>
      <c r="L27" s="7">
        <f t="shared" si="0"/>
        <v>0.23907160652652934</v>
      </c>
      <c r="M27" s="7">
        <f t="shared" si="0"/>
        <v>26.882295083732021</v>
      </c>
      <c r="N27" s="12"/>
    </row>
    <row r="28" spans="3:16" x14ac:dyDescent="0.75">
      <c r="D28" s="19" t="s">
        <v>6</v>
      </c>
      <c r="E28" s="24">
        <f>STDEV(E6:E25)/COUNT(E6:E26)^0.5</f>
        <v>5.0789367769931516E-2</v>
      </c>
      <c r="F28" s="24">
        <f>STDEV(F6:F25)/COUNT(F6:F26)^0.5</f>
        <v>2.7871197743058409</v>
      </c>
      <c r="K28" s="19" t="s">
        <v>6</v>
      </c>
      <c r="L28">
        <f>STDEV(L6:L25)/COUNT(L6:L26)^0.5</f>
        <v>2.1823998263520262E-2</v>
      </c>
      <c r="M28">
        <f>STDEV(M6:M25)/COUNT(M6:M26)^0.5</f>
        <v>3.1777230808908454</v>
      </c>
    </row>
    <row r="30" spans="3:16" x14ac:dyDescent="0.75">
      <c r="D30" s="6"/>
      <c r="E30" s="3" t="s">
        <v>4</v>
      </c>
      <c r="F30" s="19" t="s">
        <v>6</v>
      </c>
    </row>
    <row r="31" spans="3:16" x14ac:dyDescent="0.75">
      <c r="D31" s="19" t="s">
        <v>2</v>
      </c>
      <c r="E31" s="8">
        <f>L27</f>
        <v>0.23907160652652934</v>
      </c>
      <c r="F31" s="6">
        <f>L28</f>
        <v>2.1823998263520262E-2</v>
      </c>
    </row>
    <row r="32" spans="3:16" ht="15.5" thickBot="1" x14ac:dyDescent="0.9">
      <c r="D32" s="19" t="s">
        <v>7</v>
      </c>
      <c r="E32" s="8">
        <f>E27</f>
        <v>0.42996920414932999</v>
      </c>
      <c r="F32" s="6">
        <f>E28</f>
        <v>5.0789367769931516E-2</v>
      </c>
      <c r="N32" s="31" t="s">
        <v>9</v>
      </c>
      <c r="O32" s="31"/>
      <c r="P32" s="31"/>
    </row>
    <row r="33" spans="4:16" ht="16.25" thickTop="1" thickBot="1" x14ac:dyDescent="0.9">
      <c r="N33" s="13"/>
      <c r="O33" s="3" t="s">
        <v>4</v>
      </c>
      <c r="P33" s="4" t="s">
        <v>5</v>
      </c>
    </row>
    <row r="34" spans="4:16" ht="15.5" thickTop="1" x14ac:dyDescent="0.75">
      <c r="N34" s="14" t="s">
        <v>3</v>
      </c>
      <c r="O34" s="15"/>
      <c r="P34" s="16"/>
    </row>
    <row r="35" spans="4:16" x14ac:dyDescent="0.75">
      <c r="D35" s="6"/>
      <c r="E35" s="4" t="s">
        <v>5</v>
      </c>
      <c r="F35" s="19" t="s">
        <v>6</v>
      </c>
      <c r="N35" s="18" t="s">
        <v>10</v>
      </c>
      <c r="O35" s="22">
        <v>5.3535815134055965E-4</v>
      </c>
      <c r="P35" s="23">
        <v>6.8005500515933796E-4</v>
      </c>
    </row>
    <row r="36" spans="4:16" x14ac:dyDescent="0.75">
      <c r="D36" s="19" t="s">
        <v>2</v>
      </c>
      <c r="E36" s="8">
        <f>M27</f>
        <v>26.882295083732021</v>
      </c>
      <c r="F36" s="6">
        <f>M28</f>
        <v>3.1777230808908454</v>
      </c>
      <c r="N36" s="17"/>
      <c r="O36" s="20"/>
      <c r="P36" s="21"/>
    </row>
    <row r="37" spans="4:16" x14ac:dyDescent="0.75">
      <c r="D37" s="19" t="s">
        <v>7</v>
      </c>
      <c r="E37" s="8">
        <f>F27</f>
        <v>12.229989374554592</v>
      </c>
      <c r="F37" s="6">
        <f>F28</f>
        <v>2.7871197743058409</v>
      </c>
    </row>
  </sheetData>
  <mergeCells count="1">
    <mergeCell ref="N32:P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Fig. 2 A+B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2024-09-28T06:13:08Z</dcterms:modified>
</cp:coreProperties>
</file>