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2 Supp Fig. 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P32" i="1"/>
  <c r="G43" i="1" s="1"/>
  <c r="O32" i="1"/>
  <c r="G37" i="1" s="1"/>
  <c r="G32" i="1"/>
  <c r="G44" i="1" s="1"/>
  <c r="F32" i="1"/>
  <c r="G38" i="1" s="1"/>
  <c r="O31" i="1"/>
  <c r="F37" i="1" s="1"/>
  <c r="P31" i="1"/>
  <c r="F43" i="1" s="1"/>
  <c r="G31" i="1"/>
  <c r="F44" i="1" s="1"/>
  <c r="F31" i="1"/>
</calcChain>
</file>

<file path=xl/sharedStrings.xml><?xml version="1.0" encoding="utf-8"?>
<sst xmlns="http://schemas.openxmlformats.org/spreadsheetml/2006/main" count="23" uniqueCount="11">
  <si>
    <t>% straight</t>
  </si>
  <si>
    <t>ISOLATED</t>
  </si>
  <si>
    <t>Mann-Whitney Test</t>
  </si>
  <si>
    <t>CROWDED</t>
  </si>
  <si>
    <t>ectopic/non ectopic branches</t>
  </si>
  <si>
    <t>Average</t>
  </si>
  <si>
    <t>Standard error</t>
  </si>
  <si>
    <t>P-value (2-tailed)</t>
  </si>
  <si>
    <t>Crowded</t>
  </si>
  <si>
    <t>isolated</t>
  </si>
  <si>
    <t>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</si>
</sst>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##0"/>
    <numFmt numFmtId="166" formatCode="###0.00"/>
    <numFmt numFmtId="168" formatCode="####.000"/>
    <numFmt numFmtId="169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charset val="177"/>
      <scheme val="minor"/>
    </font>
    <font>
      <sz val="11"/>
      <color rgb="FF7030A0"/>
      <name val="Calibri"/>
      <family val="2"/>
      <charset val="177"/>
      <scheme val="minor"/>
    </font>
    <font>
      <b/>
      <sz val="11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sz val="10"/>
      <name val="Arial"/>
      <family val="2"/>
    </font>
    <font>
      <b/>
      <sz val="13"/>
      <color indexed="8"/>
      <name val="Arial Bold"/>
    </font>
    <font>
      <sz val="9"/>
      <color indexed="8"/>
      <name val="Arial"/>
      <family val="2"/>
    </font>
    <font>
      <b/>
      <sz val="9"/>
      <color indexed="8"/>
      <name val="Arial Bold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0" fillId="3" borderId="0" xfId="0" applyFill="1"/>
    <xf numFmtId="164" fontId="3" fillId="0" borderId="0" xfId="0" applyNumberFormat="1" applyFont="1" applyFill="1" applyAlignment="1">
      <alignment horizontal="center"/>
    </xf>
    <xf numFmtId="0" fontId="7" fillId="0" borderId="0" xfId="1" applyFont="1" applyBorder="1" applyAlignment="1"/>
    <xf numFmtId="0" fontId="8" fillId="0" borderId="0" xfId="1" applyFont="1" applyBorder="1" applyAlignment="1">
      <alignment horizontal="center" wrapText="1"/>
    </xf>
    <xf numFmtId="0" fontId="6" fillId="0" borderId="0" xfId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0" fillId="2" borderId="0" xfId="0" applyFill="1"/>
    <xf numFmtId="0" fontId="8" fillId="0" borderId="0" xfId="1" applyFont="1" applyBorder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168" fontId="8" fillId="4" borderId="1" xfId="1" applyNumberFormat="1" applyFont="1" applyFill="1" applyBorder="1" applyAlignment="1">
      <alignment horizontal="center" vertical="top"/>
    </xf>
    <xf numFmtId="0" fontId="8" fillId="0" borderId="0" xfId="1" applyFont="1" applyBorder="1" applyAlignment="1">
      <alignment horizontal="center" vertical="top" wrapText="1"/>
    </xf>
    <xf numFmtId="165" fontId="8" fillId="0" borderId="0" xfId="1" applyNumberFormat="1" applyFont="1" applyBorder="1" applyAlignment="1">
      <alignment horizontal="center" vertical="top"/>
    </xf>
    <xf numFmtId="166" fontId="8" fillId="0" borderId="0" xfId="1" applyNumberFormat="1" applyFont="1" applyBorder="1" applyAlignment="1">
      <alignment horizontal="center" vertical="top"/>
    </xf>
    <xf numFmtId="0" fontId="9" fillId="0" borderId="0" xfId="1" applyFont="1" applyBorder="1" applyAlignment="1">
      <alignment vertical="center" wrapText="1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vertical="top" wrapText="1"/>
    </xf>
    <xf numFmtId="0" fontId="0" fillId="0" borderId="0" xfId="0" applyFill="1"/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9" fontId="1" fillId="0" borderId="0" xfId="0" applyNumberFormat="1" applyFont="1" applyAlignment="1">
      <alignment horizontal="center"/>
    </xf>
    <xf numFmtId="0" fontId="1" fillId="0" borderId="0" xfId="0" applyFont="1"/>
    <xf numFmtId="169" fontId="1" fillId="0" borderId="0" xfId="0" applyNumberFormat="1" applyFont="1"/>
    <xf numFmtId="0" fontId="9" fillId="0" borderId="0" xfId="1" applyFont="1" applyBorder="1" applyAlignment="1">
      <alignment horizontal="center" vertical="center" wrapText="1"/>
    </xf>
    <xf numFmtId="168" fontId="8" fillId="4" borderId="4" xfId="1" applyNumberFormat="1" applyFont="1" applyFill="1" applyBorder="1" applyAlignment="1">
      <alignment horizontal="center" vertical="top"/>
    </xf>
    <xf numFmtId="0" fontId="6" fillId="0" borderId="0" xfId="1" applyBorder="1" applyAlignment="1">
      <alignment horizontal="center"/>
    </xf>
  </cellXfs>
  <cellStyles count="2">
    <cellStyle name="Normal" xfId="0" builtinId="0"/>
    <cellStyle name="Normal_PVD 96hr isolation BP925_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4925529251642558"/>
          <c:y val="0.18877134066470924"/>
          <c:w val="0.72980621161160664"/>
          <c:h val="0.65453832948608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 Supp Fig. 3'!$F$36</c:f>
              <c:strCache>
                <c:ptCount val="1"/>
                <c:pt idx="0">
                  <c:v>ectopic/non ectopic branches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1FC8-4547-AB74-1C9FA16EDC6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FC8-4547-AB74-1C9FA16EDC64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5-1FC8-4547-AB74-1C9FA16EDC64}"/>
              </c:ext>
            </c:extLst>
          </c:dPt>
          <c:errBars>
            <c:errBarType val="both"/>
            <c:errValType val="cust"/>
            <c:noEndCap val="0"/>
            <c:plus>
              <c:numRef>
                <c:f>'FIGURE 2 Supp Fig. 3'!$G$37:$G$38</c:f>
                <c:numCache>
                  <c:formatCode>General</c:formatCode>
                  <c:ptCount val="2"/>
                  <c:pt idx="0">
                    <c:v>2.4502084386768895E-2</c:v>
                  </c:pt>
                  <c:pt idx="1">
                    <c:v>2.4162237319455715E-2</c:v>
                  </c:pt>
                </c:numCache>
              </c:numRef>
            </c:plus>
            <c:minus>
              <c:numRef>
                <c:f>'FIGURE 2 Supp Fig. 3'!$G$37:$G$38</c:f>
                <c:numCache>
                  <c:formatCode>General</c:formatCode>
                  <c:ptCount val="2"/>
                  <c:pt idx="0">
                    <c:v>2.4502084386768895E-2</c:v>
                  </c:pt>
                  <c:pt idx="1">
                    <c:v>2.4162237319455715E-2</c:v>
                  </c:pt>
                </c:numCache>
              </c:numRef>
            </c:minus>
          </c:errBars>
          <c:cat>
            <c:strRef>
              <c:f>'FIGURE 2 Supp Fig. 3'!$E$37:$E$38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'FIGURE 2 Supp Fig. 3'!$F$37:$F$38</c:f>
              <c:numCache>
                <c:formatCode>0.000</c:formatCode>
                <c:ptCount val="2"/>
                <c:pt idx="0">
                  <c:v>0.13644835461970123</c:v>
                </c:pt>
                <c:pt idx="1">
                  <c:v>0.22187780240252983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C8-4547-AB74-1C9FA16ED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38528"/>
        <c:axId val="162358976"/>
      </c:barChart>
      <c:catAx>
        <c:axId val="13883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62358976"/>
        <c:crosses val="autoZero"/>
        <c:auto val="1"/>
        <c:lblAlgn val="ctr"/>
        <c:lblOffset val="100"/>
        <c:noMultiLvlLbl val="0"/>
      </c:catAx>
      <c:valAx>
        <c:axId val="16235897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ectopic/non ectopic branches</a:t>
                </a:r>
              </a:p>
            </c:rich>
          </c:tx>
          <c:layout>
            <c:manualLayout>
              <c:xMode val="edge"/>
              <c:yMode val="edge"/>
              <c:x val="5.6156884079935944E-2"/>
              <c:y val="0.2686420105339242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38838528"/>
        <c:crosses val="autoZero"/>
        <c:crossBetween val="between"/>
        <c:majorUnit val="0.2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33159116891733"/>
          <c:y val="0.21650612028039615"/>
          <c:w val="0.66339792942548848"/>
          <c:h val="0.586191031551432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6A6-4E12-8144-A6D64CB06CD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96A6-4E12-8144-A6D64CB06CD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5-96A6-4E12-8144-A6D64CB06CD6}"/>
              </c:ext>
            </c:extLst>
          </c:dPt>
          <c:errBars>
            <c:errBarType val="both"/>
            <c:errValType val="cust"/>
            <c:noEndCap val="0"/>
            <c:plus>
              <c:numRef>
                <c:f>'[1]PVD 96hr isolation BP925'!$AW$108:$AW$110</c:f>
                <c:numCache>
                  <c:formatCode>General</c:formatCode>
                  <c:ptCount val="3"/>
                  <c:pt idx="0">
                    <c:v>4.4797964640456227</c:v>
                  </c:pt>
                  <c:pt idx="1">
                    <c:v>3.0062307795278831</c:v>
                  </c:pt>
                  <c:pt idx="2">
                    <c:v>1.7546555208137951</c:v>
                  </c:pt>
                </c:numCache>
              </c:numRef>
            </c:plus>
            <c:minus>
              <c:numRef>
                <c:f>'[1]PVD 96hr isolation BP925'!$AW$108:$AW$110</c:f>
                <c:numCache>
                  <c:formatCode>General</c:formatCode>
                  <c:ptCount val="3"/>
                  <c:pt idx="0">
                    <c:v>4.4797964640456227</c:v>
                  </c:pt>
                  <c:pt idx="1">
                    <c:v>3.0062307795278831</c:v>
                  </c:pt>
                  <c:pt idx="2">
                    <c:v>1.7546555208137951</c:v>
                  </c:pt>
                </c:numCache>
              </c:numRef>
            </c:minus>
          </c:errBars>
          <c:cat>
            <c:strRef>
              <c:f>'FIGURE 2 Supp Fig. 3'!$E$43:$E$44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'[1]PVD 96hr isolation BP925'!$AW$102:$AW$103</c:f>
              <c:numCache>
                <c:formatCode>General</c:formatCode>
                <c:ptCount val="2"/>
                <c:pt idx="0">
                  <c:v>33.553268339040123</c:v>
                </c:pt>
                <c:pt idx="1">
                  <c:v>19.417462359966926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A6-4E12-8144-A6D64CB0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40064"/>
        <c:axId val="131024576"/>
      </c:barChart>
      <c:catAx>
        <c:axId val="13884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1024576"/>
        <c:crosses val="autoZero"/>
        <c:auto val="1"/>
        <c:lblAlgn val="ctr"/>
        <c:lblOffset val="100"/>
        <c:noMultiLvlLbl val="0"/>
      </c:catAx>
      <c:valAx>
        <c:axId val="1310245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% of straight quaternary</a:t>
                </a:r>
              </a:p>
            </c:rich>
          </c:tx>
          <c:layout>
            <c:manualLayout>
              <c:xMode val="edge"/>
              <c:yMode val="edge"/>
              <c:x val="8.3948028463279187E-2"/>
              <c:y val="0.3640203726548628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84006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116416</xdr:colOff>
      <xdr:row>38</xdr:row>
      <xdr:rowOff>52916</xdr:rowOff>
    </xdr:from>
    <xdr:to>
      <xdr:col>17</xdr:col>
      <xdr:colOff>507998</xdr:colOff>
      <xdr:row>61</xdr:row>
      <xdr:rowOff>84666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503690</xdr:colOff>
      <xdr:row>40</xdr:row>
      <xdr:rowOff>158500</xdr:rowOff>
    </xdr:from>
    <xdr:to>
      <xdr:col>31</xdr:col>
      <xdr:colOff>74084</xdr:colOff>
      <xdr:row>65</xdr:row>
      <xdr:rowOff>15876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0.34335</cdr:x>
      <cdr:y>0.38075</cdr:y>
    </cdr:from>
    <cdr:to>
      <cdr:x>0.69304</cdr:x>
      <cdr:y>0.38075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296584" y="1634002"/>
          <a:ext cx="2338916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0.47437</cdr:x>
      <cdr:y>0.27571</cdr:y>
    </cdr:from>
    <cdr:to>
      <cdr:x>0.61115</cdr:x>
      <cdr:y>0.38231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72884" y="1183216"/>
          <a:ext cx="914909" cy="457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dirty="0" smtClean="0"/>
            <a:t>**</a:t>
          </a:r>
          <a:endParaRPr lang="en-US" sz="2800" dirty="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olation%20with%20BP925%20mec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D 96hr isolation BP925"/>
      <sheetName val="HT after isolation"/>
    </sheetNames>
    <sheetDataSet>
      <sheetData sheetId="0">
        <row r="37">
          <cell r="BP37" t="str">
            <v>crowded  worms</v>
          </cell>
        </row>
        <row r="102">
          <cell r="AW102">
            <v>33.553268339040123</v>
          </cell>
        </row>
        <row r="103">
          <cell r="AW103">
            <v>19.417462359966926</v>
          </cell>
        </row>
        <row r="108">
          <cell r="AW108">
            <v>4.4797964640456227</v>
          </cell>
        </row>
        <row r="109">
          <cell r="AW109">
            <v>3.0062307795278831</v>
          </cell>
        </row>
        <row r="110">
          <cell r="AW110">
            <v>1.7546555208137951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AB44"/>
  <sheetViews>
    <sheetView tabSelected="1" topLeftCell="K1" zoomScale="60" zoomScaleNormal="60" workbookViewId="0">
      <selection activeCell="X5" sqref="X5"/>
    </sheetView>
  </sheetViews>
  <sheetFormatPr defaultRowHeight="14.75" x14ac:dyDescent="0.75"/>
  <cols>
    <col min="5" max="5" width="16.1328125" customWidth="1"/>
    <col min="6" max="6" width="25.2265625" customWidth="1"/>
    <col min="14" max="14" width="14.26953125" customWidth="1"/>
    <col min="15" max="15" width="23.6328125" customWidth="1"/>
    <col min="25" max="25" width="17.81640625" customWidth="1"/>
    <col min="26" max="26" width="29.76953125" customWidth="1"/>
    <col min="27" max="27" width="29.5" customWidth="1"/>
  </cols>
  <sheetData>
    <row r="5" spans="4:28" x14ac:dyDescent="0.75">
      <c r="Z5" s="8"/>
      <c r="AA5" s="8"/>
      <c r="AB5" s="8"/>
    </row>
    <row r="6" spans="4:28" x14ac:dyDescent="0.75">
      <c r="D6" s="5" t="s">
        <v>1</v>
      </c>
      <c r="E6" s="5"/>
      <c r="L6" s="21"/>
      <c r="N6" s="11" t="s">
        <v>3</v>
      </c>
      <c r="Y6" s="8"/>
      <c r="Z6" s="8"/>
      <c r="AA6" s="8"/>
      <c r="AB6" s="8"/>
    </row>
    <row r="7" spans="4:28" x14ac:dyDescent="0.75">
      <c r="F7" s="1" t="s">
        <v>4</v>
      </c>
      <c r="G7" s="3" t="s">
        <v>0</v>
      </c>
      <c r="M7" s="1"/>
      <c r="N7" s="1"/>
      <c r="O7" s="1" t="s">
        <v>4</v>
      </c>
      <c r="P7" s="3" t="s">
        <v>0</v>
      </c>
      <c r="Y7" s="18"/>
      <c r="Z7" s="18"/>
      <c r="AA7" s="18"/>
      <c r="AB7" s="18"/>
    </row>
    <row r="8" spans="4:28" x14ac:dyDescent="0.75">
      <c r="F8" s="25">
        <v>0.17567567567567569</v>
      </c>
      <c r="G8" s="4">
        <v>55.319148936170215</v>
      </c>
      <c r="M8" s="6"/>
      <c r="N8" s="6"/>
      <c r="O8" s="6">
        <v>0.11428571428571428</v>
      </c>
      <c r="P8" s="4">
        <v>14.285714285714285</v>
      </c>
      <c r="Y8" s="19"/>
      <c r="Z8" s="19"/>
      <c r="AA8" s="8"/>
      <c r="AB8" s="8"/>
    </row>
    <row r="9" spans="4:28" x14ac:dyDescent="0.75">
      <c r="F9" s="2">
        <v>0.17808219178082191</v>
      </c>
      <c r="G9" s="4">
        <v>8.8888888888888893</v>
      </c>
      <c r="M9" s="2"/>
      <c r="N9" s="6"/>
      <c r="O9" s="2">
        <v>4.4117647058823532E-2</v>
      </c>
      <c r="P9" s="4">
        <v>31.111111111111111</v>
      </c>
      <c r="Y9" s="20"/>
      <c r="Z9" s="12"/>
      <c r="AA9" s="16"/>
      <c r="AB9" s="17"/>
    </row>
    <row r="10" spans="4:28" x14ac:dyDescent="0.75">
      <c r="F10" s="2">
        <v>0.25</v>
      </c>
      <c r="G10" s="4">
        <v>12.121212121212121</v>
      </c>
      <c r="M10" s="2"/>
      <c r="N10" s="6"/>
      <c r="O10" s="2">
        <v>5.405405405405405E-2</v>
      </c>
      <c r="P10" s="4">
        <v>13.043478260869565</v>
      </c>
      <c r="Y10" s="20"/>
      <c r="Z10" s="12"/>
      <c r="AA10" s="16"/>
      <c r="AB10" s="17"/>
    </row>
    <row r="11" spans="4:28" x14ac:dyDescent="0.75">
      <c r="F11" s="2">
        <v>0.14634146341463414</v>
      </c>
      <c r="G11" s="4">
        <v>35.714285714285715</v>
      </c>
      <c r="M11" s="2"/>
      <c r="N11" s="6"/>
      <c r="O11" s="2">
        <v>0.08</v>
      </c>
      <c r="P11" s="4">
        <v>60</v>
      </c>
      <c r="Y11" s="20"/>
      <c r="Z11" s="12"/>
      <c r="AA11" s="16"/>
      <c r="AB11" s="12"/>
    </row>
    <row r="12" spans="4:28" x14ac:dyDescent="0.75">
      <c r="F12" s="2">
        <v>7.5949367088607597E-2</v>
      </c>
      <c r="G12" s="4">
        <v>11.538461538461538</v>
      </c>
      <c r="M12" s="2"/>
      <c r="N12" s="6"/>
      <c r="O12" s="2">
        <v>0</v>
      </c>
      <c r="P12" s="4">
        <v>88.888888888888886</v>
      </c>
      <c r="Y12" s="20"/>
      <c r="Z12" s="12"/>
      <c r="AA12" s="16"/>
      <c r="AB12" s="17"/>
    </row>
    <row r="13" spans="4:28" x14ac:dyDescent="0.75">
      <c r="F13" s="2">
        <v>0.1326530612244898</v>
      </c>
      <c r="G13" s="4">
        <v>21.53846153846154</v>
      </c>
      <c r="M13" s="2"/>
      <c r="N13" s="6"/>
      <c r="O13" s="2">
        <v>0.24193548387096775</v>
      </c>
      <c r="P13" s="4">
        <v>43.589743589743591</v>
      </c>
      <c r="Y13" s="20"/>
      <c r="Z13" s="12"/>
      <c r="AA13" s="16"/>
      <c r="AB13" s="17"/>
    </row>
    <row r="14" spans="4:28" x14ac:dyDescent="0.75">
      <c r="F14" s="2">
        <v>0.27272727272727271</v>
      </c>
      <c r="G14" s="4">
        <v>17.391304347826086</v>
      </c>
      <c r="M14" s="2"/>
      <c r="N14" s="6"/>
      <c r="O14" s="2">
        <v>6.9767441860465115E-2</v>
      </c>
      <c r="P14" s="4">
        <v>28.571428571428569</v>
      </c>
      <c r="Y14" s="20"/>
      <c r="Z14" s="12"/>
      <c r="AA14" s="16"/>
      <c r="AB14" s="12"/>
    </row>
    <row r="15" spans="4:28" x14ac:dyDescent="0.75">
      <c r="F15" s="2">
        <v>0.15</v>
      </c>
      <c r="G15" s="4">
        <v>23.076923076923077</v>
      </c>
      <c r="M15" s="2"/>
      <c r="N15" s="6"/>
      <c r="O15" s="2">
        <v>7.8947368421052627E-2</v>
      </c>
      <c r="P15" s="4">
        <v>43.478260869565219</v>
      </c>
      <c r="Y15" s="20"/>
      <c r="Z15" s="12"/>
      <c r="AA15" s="16"/>
      <c r="AB15" s="17"/>
    </row>
    <row r="16" spans="4:28" x14ac:dyDescent="0.75">
      <c r="F16" s="2">
        <v>0.3</v>
      </c>
      <c r="G16" s="4">
        <v>17.391304347826086</v>
      </c>
      <c r="M16" s="2"/>
      <c r="N16" s="6"/>
      <c r="O16" s="2">
        <v>0.15384615384615385</v>
      </c>
      <c r="P16" s="4">
        <v>45.454545454545453</v>
      </c>
      <c r="Y16" s="20"/>
      <c r="Z16" s="12"/>
      <c r="AA16" s="16"/>
      <c r="AB16" s="17"/>
    </row>
    <row r="17" spans="5:28" ht="16.75" x14ac:dyDescent="0.75">
      <c r="F17" s="2">
        <v>0.21311475409836064</v>
      </c>
      <c r="G17" s="4">
        <v>15.789473684210526</v>
      </c>
      <c r="M17" s="2"/>
      <c r="N17" s="6"/>
      <c r="O17" s="2">
        <v>0.1176470588235294</v>
      </c>
      <c r="P17" s="4">
        <v>30.434782608695656</v>
      </c>
      <c r="Y17" s="7" t="s">
        <v>2</v>
      </c>
      <c r="Z17" s="12"/>
      <c r="AA17" s="16"/>
      <c r="AB17" s="15"/>
    </row>
    <row r="18" spans="5:28" x14ac:dyDescent="0.75">
      <c r="F18" s="2">
        <v>0.20454545454545456</v>
      </c>
      <c r="G18" s="4">
        <v>31.03448275862069</v>
      </c>
      <c r="M18" s="2"/>
      <c r="N18" s="6"/>
      <c r="O18" s="2">
        <v>0.24444444444444444</v>
      </c>
      <c r="P18" s="4">
        <v>20.689655172413794</v>
      </c>
      <c r="Y18" s="8"/>
      <c r="Z18" s="8"/>
      <c r="AA18" s="8"/>
      <c r="AB18" s="8"/>
    </row>
    <row r="19" spans="5:28" ht="15.5" thickBot="1" x14ac:dyDescent="0.9">
      <c r="F19" s="2">
        <v>0.16326530612244899</v>
      </c>
      <c r="G19" s="4">
        <v>3.225806451612903</v>
      </c>
      <c r="M19" s="2"/>
      <c r="N19" s="6"/>
      <c r="O19" s="2">
        <v>0.16666666666666663</v>
      </c>
      <c r="P19" s="4">
        <v>20.588235294117645</v>
      </c>
      <c r="Y19" s="30" t="s">
        <v>10</v>
      </c>
      <c r="Z19" s="30"/>
      <c r="AA19" s="30"/>
      <c r="AB19" s="32"/>
    </row>
    <row r="20" spans="5:28" ht="16.25" thickTop="1" thickBot="1" x14ac:dyDescent="0.9">
      <c r="F20" s="2">
        <v>9.6153846153846173E-2</v>
      </c>
      <c r="G20" s="4">
        <v>27.27272727272727</v>
      </c>
      <c r="M20" s="2"/>
      <c r="N20" s="6"/>
      <c r="O20" s="2">
        <v>0.4242424242424242</v>
      </c>
      <c r="P20" s="4">
        <v>15</v>
      </c>
      <c r="Y20" s="10"/>
      <c r="Z20" s="1" t="s">
        <v>4</v>
      </c>
      <c r="AA20" s="3" t="s">
        <v>0</v>
      </c>
      <c r="AB20" s="8"/>
    </row>
    <row r="21" spans="5:28" ht="16.25" thickTop="1" thickBot="1" x14ac:dyDescent="0.9">
      <c r="F21" s="2">
        <v>0.30188679245283018</v>
      </c>
      <c r="G21" s="4">
        <v>5.7142857142857144</v>
      </c>
      <c r="M21" s="2"/>
      <c r="N21" s="6"/>
      <c r="O21" s="2">
        <v>0.2558139534883721</v>
      </c>
      <c r="P21" s="4">
        <v>3.7037037037037033</v>
      </c>
      <c r="Y21" s="13" t="s">
        <v>7</v>
      </c>
      <c r="Z21" s="14">
        <v>1.7617158506494101E-2</v>
      </c>
      <c r="AA21" s="31">
        <v>6.6747784074576407E-3</v>
      </c>
      <c r="AB21" s="8"/>
    </row>
    <row r="22" spans="5:28" ht="15.5" thickTop="1" x14ac:dyDescent="0.75">
      <c r="F22" s="2">
        <v>0.2</v>
      </c>
      <c r="G22" s="4">
        <v>7.4074074074074066</v>
      </c>
      <c r="M22" s="2"/>
      <c r="N22" s="6"/>
      <c r="O22" s="2">
        <v>2.1739130434782608E-2</v>
      </c>
      <c r="P22" s="4">
        <v>34.615384615384613</v>
      </c>
      <c r="Y22" s="8"/>
    </row>
    <row r="23" spans="5:28" x14ac:dyDescent="0.75">
      <c r="F23" s="2">
        <v>0.35483870967741937</v>
      </c>
      <c r="G23" s="4">
        <v>17.647058823529413</v>
      </c>
      <c r="M23" s="2"/>
      <c r="N23" s="6"/>
      <c r="O23" s="2">
        <v>6.8181818181818177E-2</v>
      </c>
      <c r="P23" s="4">
        <v>18.518518518518519</v>
      </c>
      <c r="Y23" s="8"/>
    </row>
    <row r="24" spans="5:28" x14ac:dyDescent="0.75">
      <c r="F24" s="2">
        <v>0.13953488372093023</v>
      </c>
      <c r="G24" s="4">
        <v>50</v>
      </c>
      <c r="M24" s="2"/>
      <c r="N24" s="6"/>
      <c r="O24" s="2">
        <v>9.5890410958904104E-2</v>
      </c>
      <c r="P24" s="4">
        <v>38.095238095238095</v>
      </c>
      <c r="Y24" s="8"/>
    </row>
    <row r="25" spans="5:28" x14ac:dyDescent="0.75">
      <c r="F25" s="2">
        <v>0.20454545454545456</v>
      </c>
      <c r="G25" s="4">
        <v>10.714285714285714</v>
      </c>
      <c r="M25" s="2"/>
      <c r="N25" s="6"/>
      <c r="O25" s="2">
        <v>9.3333333333333338E-2</v>
      </c>
      <c r="P25" s="4">
        <v>58.139534883720934</v>
      </c>
      <c r="Y25" s="32"/>
    </row>
    <row r="26" spans="5:28" x14ac:dyDescent="0.75">
      <c r="F26" s="2">
        <v>0.57499999999999996</v>
      </c>
      <c r="G26" s="4">
        <v>12</v>
      </c>
      <c r="M26" s="2"/>
      <c r="N26" s="6"/>
      <c r="O26" s="2">
        <v>0.26760563380281688</v>
      </c>
      <c r="P26" s="4">
        <v>42.857142857142854</v>
      </c>
      <c r="Y26" s="9"/>
    </row>
    <row r="27" spans="5:28" x14ac:dyDescent="0.75">
      <c r="F27" s="2">
        <v>0.18421052631578946</v>
      </c>
      <c r="G27" s="4">
        <v>13.636363636363635</v>
      </c>
      <c r="M27" s="2"/>
      <c r="N27" s="2"/>
      <c r="O27" s="2"/>
      <c r="P27" s="4">
        <v>20</v>
      </c>
    </row>
    <row r="28" spans="5:28" x14ac:dyDescent="0.75">
      <c r="F28" s="2">
        <v>0.34090909090909088</v>
      </c>
      <c r="G28" s="4">
        <v>10.344827586206897</v>
      </c>
    </row>
    <row r="31" spans="5:28" x14ac:dyDescent="0.75">
      <c r="E31" s="26" t="s">
        <v>5</v>
      </c>
      <c r="F31" s="27">
        <f>AVERAGE(F8:F29)</f>
        <v>0.22187780240252983</v>
      </c>
      <c r="G31" s="27">
        <f>AVERAGE(G8:G29)</f>
        <v>19.417462359966926</v>
      </c>
      <c r="H31" s="29"/>
      <c r="I31" s="29"/>
      <c r="J31" s="29"/>
      <c r="K31" s="29"/>
      <c r="L31" s="29"/>
      <c r="M31" s="29"/>
      <c r="N31" s="27" t="s">
        <v>5</v>
      </c>
      <c r="O31" s="27">
        <f>AVERAGE(O8:O29)</f>
        <v>0.13644835461970123</v>
      </c>
      <c r="P31" s="27">
        <f>AVERAGE(P8:P29)</f>
        <v>33.553268339040123</v>
      </c>
    </row>
    <row r="32" spans="5:28" x14ac:dyDescent="0.75">
      <c r="E32" s="26" t="s">
        <v>6</v>
      </c>
      <c r="F32" s="27">
        <f>STDEV(F8:F28)/COUNT(F8:F28)^0.5</f>
        <v>2.4162237319455715E-2</v>
      </c>
      <c r="G32" s="27">
        <f>STDEV(G8:G28)/COUNT(G8:G28)^0.5</f>
        <v>3.0062307795278831</v>
      </c>
      <c r="H32" s="28"/>
      <c r="I32" s="28"/>
      <c r="J32" s="28"/>
      <c r="K32" s="28"/>
      <c r="L32" s="28"/>
      <c r="M32" s="28"/>
      <c r="N32" s="26" t="s">
        <v>6</v>
      </c>
      <c r="O32" s="27">
        <f>STDEV(O8:O28)/COUNT(O8:O28)^0.5</f>
        <v>2.4502084386768895E-2</v>
      </c>
      <c r="P32" s="27">
        <f>STDEV(P8:P28)/COUNT(P8:P28)^0.5</f>
        <v>4.4797964640456227</v>
      </c>
    </row>
    <row r="36" spans="5:7" x14ac:dyDescent="0.75">
      <c r="E36" s="22"/>
      <c r="F36" s="1" t="s">
        <v>4</v>
      </c>
      <c r="G36" s="26" t="s">
        <v>6</v>
      </c>
    </row>
    <row r="37" spans="5:7" x14ac:dyDescent="0.75">
      <c r="E37" s="26" t="s">
        <v>8</v>
      </c>
      <c r="F37" s="24">
        <f>O31</f>
        <v>0.13644835461970123</v>
      </c>
      <c r="G37" s="23">
        <f>O32</f>
        <v>2.4502084386768895E-2</v>
      </c>
    </row>
    <row r="38" spans="5:7" x14ac:dyDescent="0.75">
      <c r="E38" s="26" t="s">
        <v>9</v>
      </c>
      <c r="F38" s="24">
        <f>F31</f>
        <v>0.22187780240252983</v>
      </c>
      <c r="G38" s="23">
        <f>F32</f>
        <v>2.4162237319455715E-2</v>
      </c>
    </row>
    <row r="42" spans="5:7" x14ac:dyDescent="0.75">
      <c r="E42" s="22"/>
      <c r="F42" s="3" t="s">
        <v>0</v>
      </c>
      <c r="G42" s="26" t="s">
        <v>6</v>
      </c>
    </row>
    <row r="43" spans="5:7" x14ac:dyDescent="0.75">
      <c r="E43" s="26" t="s">
        <v>8</v>
      </c>
      <c r="F43" s="24">
        <f>P31</f>
        <v>33.553268339040123</v>
      </c>
      <c r="G43" s="23">
        <f>P32</f>
        <v>4.4797964640456227</v>
      </c>
    </row>
    <row r="44" spans="5:7" x14ac:dyDescent="0.75">
      <c r="E44" s="26" t="s">
        <v>9</v>
      </c>
      <c r="F44" s="24">
        <f>G31</f>
        <v>19.417462359966926</v>
      </c>
      <c r="G44" s="23">
        <f>G32</f>
        <v>3.0062307795278831</v>
      </c>
    </row>
  </sheetData>
  <mergeCells count="1">
    <mergeCell ref="Y19:AA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Supp Fig.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2024-09-28T06:14:15Z</dcterms:modified>
</cp:coreProperties>
</file>