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800" windowHeight="6495"/>
  </bookViews>
  <sheets>
    <sheet name="FIG.2 B+C+D+E" sheetId="1" r:id="rId1"/>
    <sheet name="FIG. 2 J+K" sheetId="2" r:id="rId2"/>
  </sheets>
  <externalReferences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2" l="1"/>
  <c r="C53" i="2"/>
  <c r="C52" i="2"/>
  <c r="B54" i="2"/>
  <c r="B53" i="2"/>
  <c r="B52" i="2"/>
  <c r="C44" i="2"/>
  <c r="C43" i="2"/>
  <c r="C42" i="2"/>
  <c r="B44" i="2"/>
  <c r="B43" i="2"/>
  <c r="B42" i="2"/>
  <c r="K37" i="2"/>
  <c r="J37" i="2"/>
  <c r="G37" i="2"/>
  <c r="F37" i="2"/>
  <c r="C37" i="2"/>
  <c r="B37" i="2"/>
  <c r="G36" i="2"/>
  <c r="J36" i="2"/>
  <c r="K36" i="2"/>
  <c r="F36" i="2"/>
  <c r="C36" i="2"/>
  <c r="B36" i="2"/>
  <c r="CI186" i="1" l="1"/>
  <c r="CI185" i="1"/>
  <c r="CI184" i="1"/>
  <c r="CH186" i="1"/>
  <c r="CH185" i="1"/>
  <c r="CH184" i="1"/>
  <c r="CI179" i="1"/>
  <c r="CI178" i="1"/>
  <c r="CI177" i="1"/>
  <c r="CH179" i="1"/>
  <c r="CH178" i="1"/>
  <c r="CH177" i="1"/>
  <c r="CL173" i="1"/>
  <c r="CK173" i="1"/>
  <c r="CK172" i="1"/>
  <c r="CP173" i="1"/>
  <c r="CO173" i="1"/>
  <c r="CH173" i="1"/>
  <c r="CG173" i="1"/>
  <c r="CP172" i="1"/>
  <c r="CO172" i="1"/>
  <c r="CL172" i="1"/>
  <c r="CH172" i="1"/>
  <c r="CG172" i="1"/>
  <c r="CL68" i="1" l="1"/>
  <c r="CM113" i="1" s="1"/>
  <c r="CM103" i="1"/>
  <c r="CM125" i="1" s="1"/>
  <c r="CL103" i="1"/>
  <c r="CM115" i="1" s="1"/>
  <c r="CL102" i="1"/>
  <c r="CL115" i="1" s="1"/>
  <c r="CQ109" i="1"/>
  <c r="CM124" i="1" s="1"/>
  <c r="CP109" i="1"/>
  <c r="CM114" i="1" s="1"/>
  <c r="CP108" i="1"/>
  <c r="CL114" i="1" s="1"/>
  <c r="CQ70" i="1"/>
  <c r="CM122" i="1" s="1"/>
  <c r="CP70" i="1"/>
  <c r="CM112" i="1" s="1"/>
  <c r="CP69" i="1"/>
  <c r="CL112" i="1" s="1"/>
  <c r="CM68" i="1"/>
  <c r="CM123" i="1" s="1"/>
  <c r="CL67" i="1"/>
  <c r="CL113" i="1" s="1"/>
  <c r="CQ35" i="1"/>
  <c r="CM120" i="1" s="1"/>
  <c r="CM33" i="1"/>
  <c r="CM121" i="1" s="1"/>
  <c r="CP35" i="1"/>
  <c r="CM110" i="1" s="1"/>
  <c r="CP34" i="1"/>
  <c r="CL110" i="1" s="1"/>
  <c r="CL33" i="1"/>
  <c r="CM111" i="1" s="1"/>
  <c r="CL32" i="1"/>
  <c r="CL111" i="1" s="1"/>
  <c r="CQ108" i="1" l="1"/>
  <c r="CL124" i="1" s="1"/>
  <c r="CM102" i="1"/>
  <c r="CL125" i="1" s="1"/>
  <c r="CQ69" i="1"/>
  <c r="CL122" i="1" s="1"/>
  <c r="CM67" i="1"/>
  <c r="CL123" i="1" s="1"/>
  <c r="CQ34" i="1"/>
  <c r="CL120" i="1" s="1"/>
  <c r="CM32" i="1"/>
  <c r="CL121" i="1" s="1"/>
</calcChain>
</file>

<file path=xl/sharedStrings.xml><?xml version="1.0" encoding="utf-8"?>
<sst xmlns="http://schemas.openxmlformats.org/spreadsheetml/2006/main" count="141" uniqueCount="65">
  <si>
    <t>N</t>
  </si>
  <si>
    <t>Isolated</t>
  </si>
  <si>
    <t>Straight</t>
  </si>
  <si>
    <t>df</t>
  </si>
  <si>
    <t>Ranks</t>
  </si>
  <si>
    <t>Mean Rank</t>
  </si>
  <si>
    <t>Total</t>
  </si>
  <si>
    <t>SelfAvoidance</t>
  </si>
  <si>
    <t>Kruskal-Wallis Test</t>
  </si>
  <si>
    <t>Chi-Square</t>
  </si>
  <si>
    <t>Asymp. Sig.</t>
  </si>
  <si>
    <t>a. Kruskal Wallis Test</t>
  </si>
  <si>
    <t>him-5</t>
  </si>
  <si>
    <t>him-5;mec-10</t>
  </si>
  <si>
    <t>%straight 4ry</t>
  </si>
  <si>
    <t>AVG</t>
  </si>
  <si>
    <t>WT ISOLATED</t>
  </si>
  <si>
    <t>him-5 ISOLATED</t>
  </si>
  <si>
    <t>him-5;mec-10 ISOLATED</t>
  </si>
  <si>
    <t>WT crowded</t>
  </si>
  <si>
    <t>him-5 crowded</t>
  </si>
  <si>
    <t>him-5;mec-10 CROWDED</t>
  </si>
  <si>
    <t>WT with beads</t>
  </si>
  <si>
    <t>Genotype</t>
  </si>
  <si>
    <t>him-5,mec-10;PVD::MEC-10</t>
  </si>
  <si>
    <t>FractionEctopic</t>
  </si>
  <si>
    <t>b. Grouping Variable: Genotype</t>
  </si>
  <si>
    <t>ectopic/non ectopic branches</t>
  </si>
  <si>
    <t>WT Crowded</t>
  </si>
  <si>
    <t>WT isolated</t>
  </si>
  <si>
    <t>Crowded him-5</t>
  </si>
  <si>
    <t>Isolated him-5</t>
  </si>
  <si>
    <t>Crowded him-5;mec-10</t>
  </si>
  <si>
    <t>Isolated him-5;mec-1</t>
  </si>
  <si>
    <t>Standard error</t>
  </si>
  <si>
    <t>% straight 4ry branches</t>
  </si>
  <si>
    <t>For WT crowded vs. isolated</t>
  </si>
  <si>
    <t>For him-5 crowded vs. isolated</t>
  </si>
  <si>
    <t>For him-5;mec-10 crowded vs. isolated</t>
  </si>
  <si>
    <r>
      <t>The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&lt; .00001</t>
    </r>
  </si>
  <si>
    <t>Isolated him-5;mec-10</t>
  </si>
  <si>
    <r>
      <t>The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.000328</t>
    </r>
  </si>
  <si>
    <r>
      <t>The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.0002</t>
    </r>
  </si>
  <si>
    <t>Crowded him-5 vs. crowded him-5;mec-10</t>
  </si>
  <si>
    <r>
      <t>p</t>
    </r>
    <r>
      <rPr>
        <sz val="14"/>
        <color rgb="FF000000"/>
        <rFont val="Open Sans"/>
      </rPr>
      <t>-value is &lt; .00001</t>
    </r>
  </si>
  <si>
    <t>Crowded him-5;mec-10;PVD::MEC-10</t>
  </si>
  <si>
    <t>Stabdard error</t>
  </si>
  <si>
    <t>% Straight 4ry branches</t>
  </si>
  <si>
    <t>Crowded: him-5 vs. him-5;mec-10</t>
  </si>
  <si>
    <r>
      <t>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.0232</t>
    </r>
  </si>
  <si>
    <t>Crowded: . him-5;mec-10;PVD::MEC-10</t>
  </si>
  <si>
    <r>
      <t>p</t>
    </r>
    <r>
      <rPr>
        <sz val="14"/>
        <color rgb="FF000000"/>
        <rFont val="Arial"/>
        <family val="2"/>
      </rPr>
      <t>-value is .00438</t>
    </r>
  </si>
  <si>
    <t>p-value is .00108</t>
  </si>
  <si>
    <t>p-value is .0003</t>
  </si>
  <si>
    <r>
      <t>The </t>
    </r>
    <r>
      <rPr>
        <i/>
        <sz val="14"/>
        <color rgb="FF000000"/>
        <rFont val="Arial Black"/>
        <family val="2"/>
      </rPr>
      <t>p</t>
    </r>
    <r>
      <rPr>
        <sz val="14"/>
        <color rgb="FF000000"/>
        <rFont val="Arial Black"/>
        <family val="2"/>
      </rPr>
      <t>-value  &lt; .00001</t>
    </r>
  </si>
  <si>
    <t>panels D+E</t>
  </si>
  <si>
    <r>
      <t> The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.01596</t>
    </r>
  </si>
  <si>
    <t>Crowded:  him-5;mec-10 VS. him-5;mec-10;PVD::MEC-10</t>
  </si>
  <si>
    <t>Crowded</t>
  </si>
  <si>
    <t>Isolated with beads</t>
  </si>
  <si>
    <t>Crowde vs isolated</t>
  </si>
  <si>
    <t xml:space="preserve">The p-value is  </t>
  </si>
  <si>
    <t>Isolated vs iaolated with beads</t>
  </si>
  <si>
    <r>
      <t>The </t>
    </r>
    <r>
      <rPr>
        <i/>
        <sz val="14"/>
        <color rgb="FF000000"/>
        <rFont val="Arial"/>
        <family val="2"/>
      </rPr>
      <t>p</t>
    </r>
    <r>
      <rPr>
        <sz val="14"/>
        <color rgb="FF000000"/>
        <rFont val="Arial"/>
        <family val="2"/>
      </rPr>
      <t>-value is .00132</t>
    </r>
  </si>
  <si>
    <t>Crowded vs iaolated with beads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</si>
</sst>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###0"/>
    <numFmt numFmtId="166" formatCode="###0.00"/>
    <numFmt numFmtId="167" formatCode="###0.000"/>
    <numFmt numFmtId="168" formatCode="####.000"/>
    <numFmt numFmtId="169" formatCode="0.000"/>
    <numFmt numFmtId="170" formatCode="####.00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  <charset val="177"/>
      <scheme val="minor"/>
    </font>
    <font>
      <sz val="10"/>
      <name val="Arial"/>
      <family val="2"/>
    </font>
    <font>
      <b/>
      <sz val="13"/>
      <color indexed="8"/>
      <name val="Arial Bold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b/>
      <sz val="11"/>
      <color rgb="FF7030A0"/>
      <name val="Calibri"/>
      <family val="2"/>
      <charset val="177"/>
      <scheme val="minor"/>
    </font>
    <font>
      <sz val="14"/>
      <color rgb="FF000000"/>
      <name val="Arial"/>
      <family val="2"/>
    </font>
    <font>
      <i/>
      <sz val="14"/>
      <color rgb="FF000000"/>
      <name val="Arial"/>
      <family val="2"/>
    </font>
    <font>
      <sz val="14"/>
      <color rgb="FF000000"/>
      <name val="Arial Black"/>
      <family val="2"/>
    </font>
    <font>
      <i/>
      <sz val="14"/>
      <color rgb="FF000000"/>
      <name val="Arial Black"/>
      <family val="2"/>
    </font>
    <font>
      <i/>
      <sz val="14"/>
      <color rgb="FF000000"/>
      <name val="Open Sans"/>
    </font>
    <font>
      <sz val="14"/>
      <color rgb="FF000000"/>
      <name val="Open Sans"/>
    </font>
    <font>
      <sz val="11"/>
      <color rgb="FF7030A0"/>
      <name val="Calibri"/>
      <family val="2"/>
      <scheme val="minor"/>
    </font>
    <font>
      <sz val="11"/>
      <color rgb="FF7030A0"/>
      <name val="Calibri"/>
      <family val="2"/>
      <charset val="177"/>
      <scheme val="minor"/>
    </font>
    <font>
      <sz val="22"/>
      <color theme="1"/>
      <name val="Arial"/>
      <family val="2"/>
    </font>
    <font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/>
    <xf numFmtId="2" fontId="0" fillId="0" borderId="0" xfId="0" applyNumberFormat="1"/>
    <xf numFmtId="0" fontId="5" fillId="0" borderId="0" xfId="1" applyFont="1" applyBorder="1" applyAlignment="1"/>
    <xf numFmtId="0" fontId="3" fillId="0" borderId="0" xfId="0" applyFont="1" applyFill="1" applyBorder="1" applyAlignment="1">
      <alignment horizontal="center"/>
    </xf>
    <xf numFmtId="0" fontId="5" fillId="0" borderId="0" xfId="2" applyFont="1" applyBorder="1" applyAlignment="1"/>
    <xf numFmtId="0" fontId="4" fillId="0" borderId="0" xfId="2"/>
    <xf numFmtId="0" fontId="7" fillId="0" borderId="3" xfId="2" applyFont="1" applyBorder="1" applyAlignment="1">
      <alignment horizontal="center" wrapText="1"/>
    </xf>
    <xf numFmtId="0" fontId="7" fillId="0" borderId="5" xfId="2" applyFont="1" applyBorder="1" applyAlignment="1">
      <alignment horizontal="center" wrapText="1"/>
    </xf>
    <xf numFmtId="0" fontId="7" fillId="0" borderId="8" xfId="2" applyFont="1" applyBorder="1" applyAlignment="1">
      <alignment horizontal="left" vertical="top" wrapText="1"/>
    </xf>
    <xf numFmtId="165" fontId="7" fillId="0" borderId="9" xfId="2" applyNumberFormat="1" applyFont="1" applyBorder="1" applyAlignment="1">
      <alignment horizontal="right" vertical="top"/>
    </xf>
    <xf numFmtId="166" fontId="7" fillId="0" borderId="11" xfId="2" applyNumberFormat="1" applyFont="1" applyBorder="1" applyAlignment="1">
      <alignment horizontal="right" vertical="top"/>
    </xf>
    <xf numFmtId="0" fontId="7" fillId="0" borderId="11" xfId="2" applyFont="1" applyBorder="1" applyAlignment="1">
      <alignment horizontal="left" vertical="top" wrapText="1"/>
    </xf>
    <xf numFmtId="0" fontId="8" fillId="0" borderId="8" xfId="2" applyFont="1" applyBorder="1" applyAlignment="1">
      <alignment horizontal="left" vertical="top" wrapText="1"/>
    </xf>
    <xf numFmtId="165" fontId="8" fillId="0" borderId="9" xfId="2" applyNumberFormat="1" applyFont="1" applyBorder="1" applyAlignment="1">
      <alignment horizontal="right" vertical="top"/>
    </xf>
    <xf numFmtId="166" fontId="8" fillId="0" borderId="11" xfId="2" applyNumberFormat="1" applyFont="1" applyBorder="1" applyAlignment="1">
      <alignment horizontal="right" vertical="top"/>
    </xf>
    <xf numFmtId="0" fontId="9" fillId="0" borderId="0" xfId="2" applyFont="1"/>
    <xf numFmtId="0" fontId="8" fillId="0" borderId="11" xfId="2" applyFont="1" applyBorder="1" applyAlignment="1">
      <alignment horizontal="left" vertical="top" wrapText="1"/>
    </xf>
    <xf numFmtId="0" fontId="7" fillId="0" borderId="14" xfId="2" applyFont="1" applyBorder="1" applyAlignment="1">
      <alignment horizontal="left" wrapText="1"/>
    </xf>
    <xf numFmtId="0" fontId="7" fillId="0" borderId="4" xfId="2" applyFont="1" applyBorder="1" applyAlignment="1">
      <alignment horizontal="center" wrapText="1"/>
    </xf>
    <xf numFmtId="0" fontId="7" fillId="0" borderId="15" xfId="2" applyFont="1" applyBorder="1" applyAlignment="1">
      <alignment horizontal="left" vertical="top" wrapText="1"/>
    </xf>
    <xf numFmtId="167" fontId="7" fillId="0" borderId="6" xfId="2" applyNumberFormat="1" applyFont="1" applyBorder="1" applyAlignment="1">
      <alignment horizontal="right" vertical="top"/>
    </xf>
    <xf numFmtId="0" fontId="7" fillId="0" borderId="16" xfId="2" applyFont="1" applyBorder="1" applyAlignment="1">
      <alignment horizontal="left" vertical="top" wrapText="1"/>
    </xf>
    <xf numFmtId="165" fontId="7" fillId="0" borderId="10" xfId="2" applyNumberFormat="1" applyFont="1" applyBorder="1" applyAlignment="1">
      <alignment horizontal="right" vertical="top"/>
    </xf>
    <xf numFmtId="0" fontId="7" fillId="0" borderId="17" xfId="2" applyFont="1" applyBorder="1" applyAlignment="1">
      <alignment horizontal="left" vertical="top" wrapText="1"/>
    </xf>
    <xf numFmtId="168" fontId="7" fillId="5" borderId="13" xfId="2" applyNumberFormat="1" applyFont="1" applyFill="1" applyBorder="1" applyAlignment="1">
      <alignment horizontal="right" vertical="top"/>
    </xf>
    <xf numFmtId="0" fontId="7" fillId="0" borderId="0" xfId="2" applyFont="1" applyBorder="1" applyAlignment="1">
      <alignment horizontal="center" wrapText="1"/>
    </xf>
    <xf numFmtId="167" fontId="7" fillId="0" borderId="0" xfId="2" applyNumberFormat="1" applyFont="1" applyBorder="1" applyAlignment="1">
      <alignment horizontal="right" vertical="top"/>
    </xf>
    <xf numFmtId="168" fontId="7" fillId="0" borderId="0" xfId="2" applyNumberFormat="1" applyFont="1" applyBorder="1" applyAlignment="1">
      <alignment horizontal="right" vertical="top"/>
    </xf>
    <xf numFmtId="165" fontId="7" fillId="0" borderId="0" xfId="2" applyNumberFormat="1" applyFont="1" applyBorder="1" applyAlignment="1">
      <alignment horizontal="right" vertical="top"/>
    </xf>
    <xf numFmtId="168" fontId="7" fillId="5" borderId="0" xfId="2" applyNumberFormat="1" applyFont="1" applyFill="1" applyBorder="1" applyAlignment="1">
      <alignment horizontal="right" vertical="top"/>
    </xf>
    <xf numFmtId="0" fontId="7" fillId="0" borderId="0" xfId="2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7" fillId="0" borderId="0" xfId="1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0" fontId="11" fillId="0" borderId="0" xfId="0" applyFont="1"/>
    <xf numFmtId="0" fontId="12" fillId="5" borderId="0" xfId="0" applyFont="1" applyFill="1"/>
    <xf numFmtId="0" fontId="11" fillId="5" borderId="0" xfId="0" applyFont="1" applyFill="1"/>
    <xf numFmtId="0" fontId="13" fillId="5" borderId="0" xfId="0" applyFont="1" applyFill="1"/>
    <xf numFmtId="0" fontId="15" fillId="5" borderId="0" xfId="0" applyFont="1" applyFill="1"/>
    <xf numFmtId="2" fontId="17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18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2" applyBorder="1"/>
    <xf numFmtId="166" fontId="7" fillId="0" borderId="0" xfId="2" applyNumberFormat="1" applyFont="1" applyBorder="1" applyAlignment="1">
      <alignment horizontal="right" vertical="top"/>
    </xf>
    <xf numFmtId="0" fontId="7" fillId="0" borderId="0" xfId="2" applyFont="1" applyBorder="1" applyAlignment="1">
      <alignment horizontal="left" wrapText="1"/>
    </xf>
    <xf numFmtId="0" fontId="4" fillId="0" borderId="0" xfId="2" applyBorder="1" applyAlignment="1">
      <alignment horizontal="center"/>
    </xf>
    <xf numFmtId="165" fontId="7" fillId="0" borderId="0" xfId="2" applyNumberFormat="1" applyFont="1" applyBorder="1" applyAlignment="1">
      <alignment horizontal="center" vertical="top"/>
    </xf>
    <xf numFmtId="166" fontId="7" fillId="0" borderId="0" xfId="2" applyNumberFormat="1" applyFont="1" applyBorder="1" applyAlignment="1">
      <alignment horizontal="center" vertical="top"/>
    </xf>
    <xf numFmtId="167" fontId="7" fillId="0" borderId="0" xfId="2" applyNumberFormat="1" applyFont="1" applyBorder="1" applyAlignment="1">
      <alignment horizontal="center" vertical="top"/>
    </xf>
    <xf numFmtId="168" fontId="7" fillId="0" borderId="0" xfId="2" applyNumberFormat="1" applyFont="1" applyBorder="1" applyAlignment="1">
      <alignment horizontal="center" vertical="top"/>
    </xf>
    <xf numFmtId="168" fontId="7" fillId="5" borderId="0" xfId="2" applyNumberFormat="1" applyFont="1" applyFill="1" applyBorder="1" applyAlignment="1">
      <alignment horizontal="center" vertical="top"/>
    </xf>
    <xf numFmtId="0" fontId="6" fillId="0" borderId="0" xfId="2" applyFont="1" applyBorder="1" applyAlignment="1">
      <alignment vertical="center" wrapText="1"/>
    </xf>
    <xf numFmtId="0" fontId="7" fillId="0" borderId="0" xfId="2" applyFont="1" applyBorder="1" applyAlignment="1">
      <alignment wrapText="1"/>
    </xf>
    <xf numFmtId="0" fontId="7" fillId="0" borderId="0" xfId="2" applyFont="1" applyBorder="1" applyAlignment="1">
      <alignment vertical="top" wrapText="1"/>
    </xf>
    <xf numFmtId="0" fontId="19" fillId="3" borderId="0" xfId="0" applyFont="1" applyFill="1" applyAlignment="1">
      <alignment horizontal="center"/>
    </xf>
    <xf numFmtId="0" fontId="11" fillId="6" borderId="0" xfId="0" applyFont="1" applyFill="1"/>
    <xf numFmtId="164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0" fillId="6" borderId="0" xfId="0" applyFill="1"/>
    <xf numFmtId="11" fontId="0" fillId="6" borderId="0" xfId="0" applyNumberFormat="1" applyFill="1"/>
    <xf numFmtId="170" fontId="7" fillId="6" borderId="12" xfId="1" applyNumberFormat="1" applyFont="1" applyFill="1" applyBorder="1" applyAlignment="1">
      <alignment horizontal="center" vertical="top"/>
    </xf>
    <xf numFmtId="0" fontId="4" fillId="0" borderId="0" xfId="1" applyBorder="1"/>
    <xf numFmtId="0" fontId="0" fillId="0" borderId="0" xfId="0" applyBorder="1"/>
    <xf numFmtId="0" fontId="7" fillId="0" borderId="0" xfId="1" applyFont="1" applyBorder="1" applyAlignment="1">
      <alignment horizontal="center" wrapText="1"/>
    </xf>
    <xf numFmtId="165" fontId="7" fillId="0" borderId="0" xfId="1" applyNumberFormat="1" applyFont="1" applyBorder="1" applyAlignment="1">
      <alignment horizontal="right" vertical="top"/>
    </xf>
    <xf numFmtId="166" fontId="7" fillId="0" borderId="0" xfId="1" applyNumberFormat="1" applyFont="1" applyBorder="1" applyAlignment="1">
      <alignment horizontal="right" vertical="top"/>
    </xf>
    <xf numFmtId="0" fontId="7" fillId="0" borderId="0" xfId="1" applyFont="1" applyBorder="1" applyAlignment="1">
      <alignment horizontal="left" wrapText="1"/>
    </xf>
    <xf numFmtId="167" fontId="7" fillId="0" borderId="0" xfId="1" applyNumberFormat="1" applyFont="1" applyBorder="1" applyAlignment="1">
      <alignment horizontal="right" vertical="top"/>
    </xf>
    <xf numFmtId="0" fontId="0" fillId="0" borderId="0" xfId="0" applyFill="1"/>
    <xf numFmtId="0" fontId="7" fillId="0" borderId="0" xfId="1" applyFont="1" applyFill="1" applyBorder="1" applyAlignment="1">
      <alignment horizontal="left" vertical="top" wrapText="1"/>
    </xf>
    <xf numFmtId="167" fontId="7" fillId="0" borderId="0" xfId="1" applyNumberFormat="1" applyFont="1" applyFill="1" applyBorder="1" applyAlignment="1">
      <alignment horizontal="right" vertical="top"/>
    </xf>
    <xf numFmtId="0" fontId="0" fillId="0" borderId="0" xfId="0" applyFill="1" applyBorder="1"/>
    <xf numFmtId="0" fontId="4" fillId="0" borderId="0" xfId="1" applyFill="1" applyBorder="1"/>
    <xf numFmtId="168" fontId="7" fillId="0" borderId="0" xfId="1" applyNumberFormat="1" applyFont="1" applyFill="1" applyBorder="1" applyAlignment="1">
      <alignment horizontal="right" vertical="top"/>
    </xf>
    <xf numFmtId="0" fontId="0" fillId="0" borderId="0" xfId="0" applyFill="1" applyBorder="1" applyAlignment="1">
      <alignment horizontal="center"/>
    </xf>
    <xf numFmtId="0" fontId="5" fillId="0" borderId="0" xfId="1" applyFont="1" applyFill="1" applyBorder="1" applyAlignment="1"/>
    <xf numFmtId="0" fontId="7" fillId="0" borderId="0" xfId="1" applyFont="1" applyFill="1" applyBorder="1" applyAlignment="1">
      <alignment horizontal="center" wrapText="1"/>
    </xf>
    <xf numFmtId="165" fontId="7" fillId="0" borderId="0" xfId="1" applyNumberFormat="1" applyFont="1" applyFill="1" applyBorder="1" applyAlignment="1">
      <alignment horizontal="right" vertical="top"/>
    </xf>
    <xf numFmtId="166" fontId="7" fillId="0" borderId="0" xfId="1" applyNumberFormat="1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center" vertical="top" wrapText="1"/>
    </xf>
    <xf numFmtId="167" fontId="7" fillId="0" borderId="0" xfId="1" applyNumberFormat="1" applyFont="1" applyFill="1" applyBorder="1" applyAlignment="1">
      <alignment horizontal="center" vertical="top"/>
    </xf>
    <xf numFmtId="168" fontId="7" fillId="0" borderId="0" xfId="1" applyNumberFormat="1" applyFont="1" applyFill="1" applyBorder="1" applyAlignment="1">
      <alignment horizontal="center" vertical="top"/>
    </xf>
    <xf numFmtId="165" fontId="7" fillId="0" borderId="0" xfId="1" applyNumberFormat="1" applyFont="1" applyFill="1" applyBorder="1" applyAlignment="1">
      <alignment horizontal="center" vertical="top"/>
    </xf>
    <xf numFmtId="166" fontId="7" fillId="0" borderId="0" xfId="1" applyNumberFormat="1" applyFont="1" applyFill="1" applyBorder="1" applyAlignment="1">
      <alignment horizontal="center" vertical="top"/>
    </xf>
    <xf numFmtId="0" fontId="7" fillId="0" borderId="0" xfId="2" applyFont="1" applyBorder="1" applyAlignment="1">
      <alignment horizontal="left" vertical="top" wrapText="1"/>
    </xf>
    <xf numFmtId="0" fontId="7" fillId="0" borderId="7" xfId="2" applyFont="1" applyBorder="1" applyAlignment="1">
      <alignment horizontal="left" vertical="top" wrapText="1"/>
    </xf>
    <xf numFmtId="0" fontId="6" fillId="0" borderId="0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wrapText="1"/>
    </xf>
    <xf numFmtId="0" fontId="7" fillId="0" borderId="2" xfId="2" applyFont="1" applyBorder="1" applyAlignment="1">
      <alignment horizontal="left" wrapText="1"/>
    </xf>
    <xf numFmtId="0" fontId="8" fillId="0" borderId="7" xfId="2" applyFont="1" applyBorder="1" applyAlignment="1">
      <alignment horizontal="left" vertical="top" wrapText="1"/>
    </xf>
    <xf numFmtId="0" fontId="7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left" vertical="top"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wrapText="1"/>
    </xf>
    <xf numFmtId="0" fontId="7" fillId="0" borderId="0" xfId="1" applyFont="1" applyBorder="1" applyAlignment="1">
      <alignment horizontal="left" vertical="top" wrapText="1"/>
    </xf>
    <xf numFmtId="0" fontId="7" fillId="0" borderId="0" xfId="1" applyFont="1" applyFill="1" applyBorder="1" applyAlignment="1">
      <alignment horizontal="left" wrapText="1"/>
    </xf>
    <xf numFmtId="2" fontId="0" fillId="0" borderId="0" xfId="0" applyNumberFormat="1" applyFill="1" applyAlignment="1">
      <alignment horizontal="center"/>
    </xf>
    <xf numFmtId="0" fontId="20" fillId="0" borderId="0" xfId="0" applyFont="1" applyAlignment="1">
      <alignment horizontal="center"/>
    </xf>
  </cellXfs>
  <cellStyles count="3">
    <cellStyle name="Normal" xfId="0" builtinId="0"/>
    <cellStyle name="Normal_BP1022 with array rescue MIX-5_1" xfId="2"/>
    <cellStyle name="Normal_isolation and PVD_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108284571277028"/>
          <c:y val="0.16121945192509249"/>
          <c:w val="0.7594975940507438"/>
          <c:h val="0.546824511519393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'FIG.2 B+C+D+E'!$CL$109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F31F-4486-A034-4C3C76A8995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F31F-4486-A034-4C3C76A89952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5-F31F-4486-A034-4C3C76A89952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F31F-4486-A034-4C3C76A89952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F31F-4486-A034-4C3C76A89952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F31F-4486-A034-4C3C76A89952}"/>
              </c:ext>
            </c:extLst>
          </c:dPt>
          <c:errBars>
            <c:errBarType val="both"/>
            <c:errValType val="cust"/>
            <c:noEndCap val="0"/>
            <c:plus>
              <c:numRef>
                <c:f>'FIG.2 B+C+D+E'!$CM$110:$CM$115</c:f>
                <c:numCache>
                  <c:formatCode>General</c:formatCode>
                  <c:ptCount val="6"/>
                  <c:pt idx="0">
                    <c:v>3.1138284785597048E-2</c:v>
                  </c:pt>
                  <c:pt idx="1">
                    <c:v>4.4038530002304774E-2</c:v>
                  </c:pt>
                  <c:pt idx="2">
                    <c:v>1.6839179974087282E-2</c:v>
                  </c:pt>
                  <c:pt idx="3">
                    <c:v>3.9518188597132811E-2</c:v>
                  </c:pt>
                  <c:pt idx="4">
                    <c:v>3.2829793800300218E-2</c:v>
                  </c:pt>
                  <c:pt idx="5">
                    <c:v>4.0431987388202584E-2</c:v>
                  </c:pt>
                </c:numCache>
              </c:numRef>
            </c:plus>
            <c:minus>
              <c:numRef>
                <c:f>'FIG.2 B+C+D+E'!$CM$110:$CM$115</c:f>
                <c:numCache>
                  <c:formatCode>General</c:formatCode>
                  <c:ptCount val="6"/>
                  <c:pt idx="0">
                    <c:v>3.1138284785597048E-2</c:v>
                  </c:pt>
                  <c:pt idx="1">
                    <c:v>4.4038530002304774E-2</c:v>
                  </c:pt>
                  <c:pt idx="2">
                    <c:v>1.6839179974087282E-2</c:v>
                  </c:pt>
                  <c:pt idx="3">
                    <c:v>3.9518188597132811E-2</c:v>
                  </c:pt>
                  <c:pt idx="4">
                    <c:v>3.2829793800300218E-2</c:v>
                  </c:pt>
                  <c:pt idx="5">
                    <c:v>4.0431987388202584E-2</c:v>
                  </c:pt>
                </c:numCache>
              </c:numRef>
            </c:minus>
          </c:errBars>
          <c:cat>
            <c:strRef>
              <c:f>'FIG.2 B+C+D+E'!$CK$110:$CK$115</c:f>
              <c:strCache>
                <c:ptCount val="6"/>
                <c:pt idx="0">
                  <c:v>WT Crowded</c:v>
                </c:pt>
                <c:pt idx="1">
                  <c:v>WT isolated</c:v>
                </c:pt>
                <c:pt idx="2">
                  <c:v>Crowded him-5</c:v>
                </c:pt>
                <c:pt idx="3">
                  <c:v>Isolated him-5</c:v>
                </c:pt>
                <c:pt idx="4">
                  <c:v>Crowded him-5;mec-10</c:v>
                </c:pt>
                <c:pt idx="5">
                  <c:v>Isolated him-5;mec-10</c:v>
                </c:pt>
              </c:strCache>
            </c:strRef>
          </c:cat>
          <c:val>
            <c:numRef>
              <c:f>'FIG.2 B+C+D+E'!$CL$110:$CL$115</c:f>
              <c:numCache>
                <c:formatCode>0.000</c:formatCode>
                <c:ptCount val="6"/>
                <c:pt idx="0">
                  <c:v>0.20160874534186873</c:v>
                </c:pt>
                <c:pt idx="1">
                  <c:v>0.40561072348106042</c:v>
                </c:pt>
                <c:pt idx="2">
                  <c:v>0.23287965219646883</c:v>
                </c:pt>
                <c:pt idx="3">
                  <c:v>0.43116830590072452</c:v>
                </c:pt>
                <c:pt idx="4">
                  <c:v>0.33146534482598672</c:v>
                </c:pt>
                <c:pt idx="5">
                  <c:v>0.47841711654022018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31F-4486-A034-4C3C76A899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538048"/>
        <c:axId val="137816320"/>
      </c:barChart>
      <c:catAx>
        <c:axId val="201538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/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816320"/>
        <c:crosses val="autoZero"/>
        <c:auto val="1"/>
        <c:lblAlgn val="ctr"/>
        <c:lblOffset val="100"/>
        <c:noMultiLvlLbl val="0"/>
      </c:catAx>
      <c:valAx>
        <c:axId val="13781632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ectopic/non ectopic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7199030708357102E-2"/>
              <c:y val="0.23769983687512775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/>
        </c:spPr>
        <c:txPr>
          <a:bodyPr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1538048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540583514017269"/>
          <c:y val="0.1641573714330628"/>
          <c:w val="0.7594975940507438"/>
          <c:h val="0.546824511519393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'[1]BP1021 him-5;kaede'!$BQ$38</c:f>
              <c:strCache>
                <c:ptCount val="1"/>
                <c:pt idx="0">
                  <c:v>Straight quaternary branching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050-4958-BD1E-47AC51484C23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9050-4958-BD1E-47AC51484C23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050-4958-BD1E-47AC51484C23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7-9050-4958-BD1E-47AC51484C23}"/>
              </c:ext>
            </c:extLst>
          </c:dPt>
          <c:dPt>
            <c:idx val="4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050-4958-BD1E-47AC51484C23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9050-4958-BD1E-47AC51484C23}"/>
              </c:ext>
            </c:extLst>
          </c:dPt>
          <c:errBars>
            <c:errBarType val="both"/>
            <c:errValType val="cust"/>
            <c:noEndCap val="0"/>
            <c:plus>
              <c:numRef>
                <c:f>'[1]BP1021 him-5;kaede'!$BR$39:$BR$44</c:f>
                <c:numCache>
                  <c:formatCode>General</c:formatCode>
                  <c:ptCount val="6"/>
                  <c:pt idx="0">
                    <c:v>2.9513610165940176</c:v>
                  </c:pt>
                  <c:pt idx="1">
                    <c:v>2.7268224896475273</c:v>
                  </c:pt>
                  <c:pt idx="2">
                    <c:v>1.8003678704816799</c:v>
                  </c:pt>
                  <c:pt idx="3">
                    <c:v>2.2281430895927654</c:v>
                  </c:pt>
                  <c:pt idx="4">
                    <c:v>1.6443109968371352</c:v>
                  </c:pt>
                  <c:pt idx="5">
                    <c:v>1.9559388037221701</c:v>
                  </c:pt>
                </c:numCache>
              </c:numRef>
            </c:plus>
            <c:minus>
              <c:numRef>
                <c:f>'[1]BP1021 him-5;kaede'!$BR$39:$BR$44</c:f>
                <c:numCache>
                  <c:formatCode>General</c:formatCode>
                  <c:ptCount val="6"/>
                  <c:pt idx="0">
                    <c:v>2.9513610165940176</c:v>
                  </c:pt>
                  <c:pt idx="1">
                    <c:v>2.7268224896475273</c:v>
                  </c:pt>
                  <c:pt idx="2">
                    <c:v>1.8003678704816799</c:v>
                  </c:pt>
                  <c:pt idx="3">
                    <c:v>2.2281430895927654</c:v>
                  </c:pt>
                  <c:pt idx="4">
                    <c:v>1.6443109968371352</c:v>
                  </c:pt>
                  <c:pt idx="5">
                    <c:v>1.9559388037221701</c:v>
                  </c:pt>
                </c:numCache>
              </c:numRef>
            </c:minus>
          </c:errBars>
          <c:cat>
            <c:strRef>
              <c:f>'FIG.2 B+C+D+E'!$CK$120:$CK$125</c:f>
              <c:strCache>
                <c:ptCount val="6"/>
                <c:pt idx="0">
                  <c:v>WT Crowded</c:v>
                </c:pt>
                <c:pt idx="1">
                  <c:v>WT isolated</c:v>
                </c:pt>
                <c:pt idx="2">
                  <c:v>Crowded him-5</c:v>
                </c:pt>
                <c:pt idx="3">
                  <c:v>Isolated him-5</c:v>
                </c:pt>
                <c:pt idx="4">
                  <c:v>Crowded him-5;mec-10</c:v>
                </c:pt>
                <c:pt idx="5">
                  <c:v>Isolated him-5;mec-1</c:v>
                </c:pt>
              </c:strCache>
            </c:strRef>
          </c:cat>
          <c:val>
            <c:numRef>
              <c:f>'[1]BP1021 him-5;kaede'!$BQ$39:$BQ$44</c:f>
              <c:numCache>
                <c:formatCode>General</c:formatCode>
                <c:ptCount val="6"/>
                <c:pt idx="0">
                  <c:v>34.827135224141173</c:v>
                </c:pt>
                <c:pt idx="1">
                  <c:v>12.524567605105672</c:v>
                </c:pt>
                <c:pt idx="2">
                  <c:v>32.954915982493759</c:v>
                </c:pt>
                <c:pt idx="3">
                  <c:v>15.002457511085293</c:v>
                </c:pt>
                <c:pt idx="4">
                  <c:v>21.041369481046178</c:v>
                </c:pt>
                <c:pt idx="5">
                  <c:v>10.480175274254769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9050-4958-BD1E-47AC51484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91232"/>
        <c:axId val="137819200"/>
      </c:barChart>
      <c:catAx>
        <c:axId val="252191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37819200"/>
        <c:crosses val="autoZero"/>
        <c:auto val="1"/>
        <c:lblAlgn val="ctr"/>
        <c:lblOffset val="100"/>
        <c:noMultiLvlLbl val="0"/>
      </c:catAx>
      <c:valAx>
        <c:axId val="137819200"/>
        <c:scaling>
          <c:orientation val="minMax"/>
          <c:max val="7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% straight quaternary </a:t>
                </a:r>
              </a:p>
              <a:p>
                <a:pPr>
                  <a:defRPr sz="14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branching </a:t>
                </a:r>
                <a:endParaRPr lang="en-US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3.8311080680132371E-2"/>
              <c:y val="0.2431184102767723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521912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882631013918449"/>
          <c:y val="4.556590181579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81663751534285"/>
          <c:y val="0.15100012875120988"/>
          <c:w val="0.72092588808078384"/>
          <c:h val="0.769257712351173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'[1]BP1022 with array rescue MIX-5'!$BP$54</c:f>
              <c:strCache>
                <c:ptCount val="1"/>
                <c:pt idx="0">
                  <c:v>Straight quaternary branching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6E7-407E-9D0D-6A530A893B75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3-E6E7-407E-9D0D-6A530A893B75}"/>
              </c:ext>
            </c:extLst>
          </c:dPt>
          <c:errBars>
            <c:errBarType val="both"/>
            <c:errValType val="cust"/>
            <c:noEndCap val="0"/>
            <c:plus>
              <c:numRef>
                <c:f>'[1]BP1022 with array rescue MIX-5'!$BQ$55:$BQ$57</c:f>
                <c:numCache>
                  <c:formatCode>General</c:formatCode>
                  <c:ptCount val="3"/>
                  <c:pt idx="0">
                    <c:v>2.4684576681115855</c:v>
                  </c:pt>
                  <c:pt idx="1">
                    <c:v>2.4433980461201874</c:v>
                  </c:pt>
                  <c:pt idx="2">
                    <c:v>2.78295900974762</c:v>
                  </c:pt>
                </c:numCache>
              </c:numRef>
            </c:plus>
            <c:minus>
              <c:numRef>
                <c:f>'[1]BP1022 with array rescue MIX-5'!$BQ$55:$BQ$57</c:f>
                <c:numCache>
                  <c:formatCode>General</c:formatCode>
                  <c:ptCount val="3"/>
                  <c:pt idx="0">
                    <c:v>2.4684576681115855</c:v>
                  </c:pt>
                  <c:pt idx="1">
                    <c:v>2.4433980461201874</c:v>
                  </c:pt>
                  <c:pt idx="2">
                    <c:v>2.78295900974762</c:v>
                  </c:pt>
                </c:numCache>
              </c:numRef>
            </c:minus>
          </c:errBars>
          <c:cat>
            <c:strRef>
              <c:f>'[1]BP1022 with array rescue MIX-5'!$BO$55:$BO$57</c:f>
              <c:strCache>
                <c:ptCount val="3"/>
                <c:pt idx="0">
                  <c:v>crowded him-5</c:v>
                </c:pt>
                <c:pt idx="1">
                  <c:v>crowded him-5;mec-10 </c:v>
                </c:pt>
                <c:pt idx="2">
                  <c:v>crowded him-5;mec-10;PVD::MEC-10 </c:v>
                </c:pt>
              </c:strCache>
            </c:strRef>
          </c:cat>
          <c:val>
            <c:numRef>
              <c:f>'[1]BP1022 with array rescue MIX-5'!$BP$55:$BP$57</c:f>
              <c:numCache>
                <c:formatCode>General</c:formatCode>
                <c:ptCount val="3"/>
                <c:pt idx="0">
                  <c:v>40.840969761237076</c:v>
                </c:pt>
                <c:pt idx="1">
                  <c:v>31.459927816009927</c:v>
                </c:pt>
                <c:pt idx="2">
                  <c:v>50.157487336526074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E7-407E-9D0D-6A530A893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520960"/>
        <c:axId val="167858688"/>
      </c:barChart>
      <c:catAx>
        <c:axId val="252520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858688"/>
        <c:crosses val="autoZero"/>
        <c:auto val="1"/>
        <c:lblAlgn val="ctr"/>
        <c:lblOffset val="100"/>
        <c:noMultiLvlLbl val="0"/>
      </c:catAx>
      <c:valAx>
        <c:axId val="167858688"/>
        <c:scaling>
          <c:orientation val="minMax"/>
          <c:max val="6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% of straisht quaternary branches</a:t>
                </a:r>
                <a:endParaRPr lang="en-US" sz="1800">
                  <a:effectLst/>
                </a:endParaRPr>
              </a:p>
            </c:rich>
          </c:tx>
          <c:layout>
            <c:manualLayout>
              <c:xMode val="edge"/>
              <c:yMode val="edge"/>
              <c:x val="2.840572574357263E-2"/>
              <c:y val="0.1827844576461497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52520960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73816245330559"/>
          <c:y val="0.14409517529359267"/>
          <c:w val="0.69899309338337257"/>
          <c:h val="0.798872842106984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'FIG.2 B+C+D+E'!$CH$176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'FIG.2 B+C+D+E'!$CI$177:$CI$179</c:f>
                <c:numCache>
                  <c:formatCode>General</c:formatCode>
                  <c:ptCount val="3"/>
                  <c:pt idx="0">
                    <c:v>1.0243767586430528E-2</c:v>
                  </c:pt>
                  <c:pt idx="1">
                    <c:v>1.9079574010089528E-2</c:v>
                  </c:pt>
                  <c:pt idx="2">
                    <c:v>1.0718277437576404E-2</c:v>
                  </c:pt>
                </c:numCache>
              </c:numRef>
            </c:plus>
            <c:minus>
              <c:numRef>
                <c:f>'FIG.2 B+C+D+E'!$CI$177:$CI$179</c:f>
                <c:numCache>
                  <c:formatCode>General</c:formatCode>
                  <c:ptCount val="3"/>
                  <c:pt idx="0">
                    <c:v>1.0243767586430528E-2</c:v>
                  </c:pt>
                  <c:pt idx="1">
                    <c:v>1.9079574010089528E-2</c:v>
                  </c:pt>
                  <c:pt idx="2">
                    <c:v>1.0718277437576404E-2</c:v>
                  </c:pt>
                </c:numCache>
              </c:numRef>
            </c:minus>
          </c:errBars>
          <c:cat>
            <c:strRef>
              <c:f>'FIG.2 B+C+D+E'!$CG$177:$CG$179</c:f>
              <c:strCache>
                <c:ptCount val="3"/>
                <c:pt idx="0">
                  <c:v>Crowded him-5</c:v>
                </c:pt>
                <c:pt idx="1">
                  <c:v>Crowded him-5;mec-10</c:v>
                </c:pt>
                <c:pt idx="2">
                  <c:v>Crowded him-5;mec-10;PVD::MEC-10</c:v>
                </c:pt>
              </c:strCache>
            </c:strRef>
          </c:cat>
          <c:val>
            <c:numRef>
              <c:f>'FIG.2 B+C+D+E'!$CH$177:$CH$179</c:f>
              <c:numCache>
                <c:formatCode>0.00</c:formatCode>
                <c:ptCount val="3"/>
                <c:pt idx="0">
                  <c:v>0.15474599763871333</c:v>
                </c:pt>
                <c:pt idx="1">
                  <c:v>0.22289097654973544</c:v>
                </c:pt>
                <c:pt idx="2">
                  <c:v>0.14629584201482826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98-43E9-AA3C-BAA6D68FA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519936"/>
        <c:axId val="167856960"/>
      </c:barChart>
      <c:catAx>
        <c:axId val="252519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856960"/>
        <c:crosses val="autoZero"/>
        <c:auto val="1"/>
        <c:lblAlgn val="ctr"/>
        <c:lblOffset val="100"/>
        <c:noMultiLvlLbl val="0"/>
      </c:catAx>
      <c:valAx>
        <c:axId val="16785696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</a:rPr>
                  <a:t>% of total ectopic branching </a:t>
                </a:r>
                <a:endParaRPr lang="en-US" sz="1800"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8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sz="18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 sz="18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3030135416345774E-2"/>
              <c:y val="0.20877425427926657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52519936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8877119293593928"/>
          <c:y val="2.40663473190815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48647295446259"/>
          <c:y val="0.13386984654071524"/>
          <c:w val="0.76993865551978524"/>
          <c:h val="0.773714749275805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2 J+K'!$B$41</c:f>
              <c:strCache>
                <c:ptCount val="1"/>
                <c:pt idx="0">
                  <c:v>ectopic/non ectopic branches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1-4456-4E17-B08B-87D06BFB525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4456-4E17-B08B-87D06BFB525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97C1-4335-A197-1A311CB0B2F2}"/>
              </c:ext>
            </c:extLst>
          </c:dPt>
          <c:errBars>
            <c:errBarType val="both"/>
            <c:errValType val="cust"/>
            <c:noEndCap val="0"/>
            <c:plus>
              <c:numRef>
                <c:f>'FIG. 2 J+K'!$C$42:$C$44</c:f>
                <c:numCache>
                  <c:formatCode>General</c:formatCode>
                  <c:ptCount val="3"/>
                  <c:pt idx="0">
                    <c:v>3.1138284785597048E-2</c:v>
                  </c:pt>
                  <c:pt idx="1">
                    <c:v>4.4038530002304774E-2</c:v>
                  </c:pt>
                  <c:pt idx="2">
                    <c:v>3.528932033838518E-2</c:v>
                  </c:pt>
                </c:numCache>
              </c:numRef>
            </c:plus>
            <c:minus>
              <c:numRef>
                <c:f>'FIG. 2 J+K'!$C$42:$C$45</c:f>
                <c:numCache>
                  <c:formatCode>General</c:formatCode>
                  <c:ptCount val="4"/>
                  <c:pt idx="0">
                    <c:v>3.1138284785597048E-2</c:v>
                  </c:pt>
                  <c:pt idx="1">
                    <c:v>4.4038530002304774E-2</c:v>
                  </c:pt>
                  <c:pt idx="2">
                    <c:v>3.528932033838518E-2</c:v>
                  </c:pt>
                </c:numCache>
              </c:numRef>
            </c:minus>
          </c:errBars>
          <c:cat>
            <c:strRef>
              <c:f>'FIG. 2 J+K'!$A$42:$A$44</c:f>
              <c:strCache>
                <c:ptCount val="3"/>
                <c:pt idx="0">
                  <c:v>Crowded</c:v>
                </c:pt>
                <c:pt idx="1">
                  <c:v>Isolated</c:v>
                </c:pt>
                <c:pt idx="2">
                  <c:v>Isolated with beads</c:v>
                </c:pt>
              </c:strCache>
            </c:strRef>
          </c:cat>
          <c:val>
            <c:numRef>
              <c:f>'FIG. 2 J+K'!$B$42:$B$44</c:f>
              <c:numCache>
                <c:formatCode>0.000</c:formatCode>
                <c:ptCount val="3"/>
                <c:pt idx="0">
                  <c:v>0.20160874534186873</c:v>
                </c:pt>
                <c:pt idx="1">
                  <c:v>0.40561072348106042</c:v>
                </c:pt>
                <c:pt idx="2">
                  <c:v>0.34581650718181822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56-4E17-B08B-87D06BFB5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16256"/>
        <c:axId val="145201344"/>
      </c:barChart>
      <c:catAx>
        <c:axId val="166816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5201344"/>
        <c:crosses val="autoZero"/>
        <c:auto val="1"/>
        <c:lblAlgn val="ctr"/>
        <c:lblOffset val="100"/>
        <c:noMultiLvlLbl val="0"/>
      </c:catAx>
      <c:valAx>
        <c:axId val="145201344"/>
        <c:scaling>
          <c:orientation val="minMax"/>
          <c:max val="1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lang="en-US" sz="16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600" b="0" i="0" u="none" strike="noStrike" baseline="0"/>
                  <a:t>% total ectopic branching</a:t>
                </a:r>
                <a:endParaRPr lang="en-US" sz="16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8870805752147854E-2"/>
              <c:y val="0.26963838202231744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en-US" sz="16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6816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15764328791724"/>
          <c:y val="0.10787938023493977"/>
          <c:w val="0.74037095363079619"/>
          <c:h val="0.7367665500145814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94E-49C5-9909-4B6E82F3E83B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94E-49C5-9909-4B6E82F3E83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5-594E-49C5-9909-4B6E82F3E83B}"/>
              </c:ext>
            </c:extLst>
          </c:dPt>
          <c:errBars>
            <c:errBarType val="both"/>
            <c:errValType val="cust"/>
            <c:noEndCap val="0"/>
            <c:plus>
              <c:numRef>
                <c:f>'[2]isolation and PVD'!$BL$132:$BL$134</c:f>
                <c:numCache>
                  <c:formatCode>General</c:formatCode>
                  <c:ptCount val="3"/>
                  <c:pt idx="0">
                    <c:v>2.9927131939083051</c:v>
                  </c:pt>
                  <c:pt idx="1">
                    <c:v>2.7268224896475273</c:v>
                  </c:pt>
                  <c:pt idx="2">
                    <c:v>4.7478433592582139</c:v>
                  </c:pt>
                </c:numCache>
              </c:numRef>
            </c:plus>
            <c:minus>
              <c:numRef>
                <c:f>'[2]isolation and PVD'!$BL$132:$BL$134</c:f>
                <c:numCache>
                  <c:formatCode>General</c:formatCode>
                  <c:ptCount val="3"/>
                  <c:pt idx="0">
                    <c:v>2.9927131939083051</c:v>
                  </c:pt>
                  <c:pt idx="1">
                    <c:v>2.7268224896475273</c:v>
                  </c:pt>
                  <c:pt idx="2">
                    <c:v>4.7478433592582139</c:v>
                  </c:pt>
                </c:numCache>
              </c:numRef>
            </c:minus>
          </c:errBars>
          <c:cat>
            <c:strRef>
              <c:f>'FIG. 2 J+K'!$A$52:$A$54</c:f>
              <c:strCache>
                <c:ptCount val="3"/>
                <c:pt idx="0">
                  <c:v>Crowded</c:v>
                </c:pt>
                <c:pt idx="1">
                  <c:v>Isolated</c:v>
                </c:pt>
                <c:pt idx="2">
                  <c:v>Isolated with beads</c:v>
                </c:pt>
              </c:strCache>
            </c:strRef>
          </c:cat>
          <c:val>
            <c:numRef>
              <c:f>'[2]isolation and PVD'!$BK$132:$BK$134</c:f>
              <c:numCache>
                <c:formatCode>General</c:formatCode>
                <c:ptCount val="3"/>
                <c:pt idx="0">
                  <c:v>35.174131977387923</c:v>
                </c:pt>
                <c:pt idx="1">
                  <c:v>12.524567605105672</c:v>
                </c:pt>
                <c:pt idx="2">
                  <c:v>28.580274812607559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4E-49C5-9909-4B6E82F3E8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212032"/>
        <c:axId val="167340288"/>
      </c:barChart>
      <c:catAx>
        <c:axId val="16721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340288"/>
        <c:crosses val="autoZero"/>
        <c:auto val="1"/>
        <c:lblAlgn val="ctr"/>
        <c:lblOffset val="100"/>
        <c:noMultiLvlLbl val="0"/>
      </c:catAx>
      <c:valAx>
        <c:axId val="167340288"/>
        <c:scaling>
          <c:orientation val="minMax"/>
          <c:max val="4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% of straigth quaternary branches</a:t>
                </a:r>
              </a:p>
            </c:rich>
          </c:tx>
          <c:layout>
            <c:manualLayout>
              <c:xMode val="edge"/>
              <c:yMode val="edge"/>
              <c:x val="6.4546316147999716E-2"/>
              <c:y val="0.1309073764990116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67212032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94</xdr:col>
      <xdr:colOff>1526116</xdr:colOff>
      <xdr:row>4</xdr:row>
      <xdr:rowOff>47626</xdr:rowOff>
    </xdr:from>
    <xdr:to>
      <xdr:col>98</xdr:col>
      <xdr:colOff>932392</xdr:colOff>
      <xdr:row>31</xdr:row>
      <xdr:rowOff>181507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96</xdr:col>
      <xdr:colOff>0</xdr:colOff>
      <xdr:row>33</xdr:row>
      <xdr:rowOff>92606</xdr:rowOff>
    </xdr:from>
    <xdr:to>
      <xdr:col>99</xdr:col>
      <xdr:colOff>1466850</xdr:colOff>
      <xdr:row>60</xdr:row>
      <xdr:rowOff>54506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52917</xdr:colOff>
      <xdr:row>156</xdr:row>
      <xdr:rowOff>74915</xdr:rowOff>
    </xdr:from>
    <xdr:to>
      <xdr:col>102</xdr:col>
      <xdr:colOff>182941</xdr:colOff>
      <xdr:row>182</xdr:row>
      <xdr:rowOff>98462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89</xdr:col>
      <xdr:colOff>783167</xdr:colOff>
      <xdr:row>201</xdr:row>
      <xdr:rowOff>111125</xdr:rowOff>
    </xdr:from>
    <xdr:to>
      <xdr:col>95</xdr:col>
      <xdr:colOff>925287</xdr:colOff>
      <xdr:row>231</xdr:row>
      <xdr:rowOff>156481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0.23162</cdr:x>
      <cdr:y>0.41311</cdr:y>
    </cdr:from>
    <cdr:to>
      <cdr:x>0.37017</cdr:x>
      <cdr:y>0.41534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730375" y="2121109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0.23842</cdr:x>
      <cdr:y>0.34175</cdr:y>
    </cdr:from>
    <cdr:to>
      <cdr:x>0.37761</cdr:x>
      <cdr:y>0.41542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81175" y="1754717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0.48208</cdr:x>
      <cdr:y>0.40486</cdr:y>
    </cdr:from>
    <cdr:to>
      <cdr:x>0.62063</cdr:x>
      <cdr:y>0.40709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601508" y="2078776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0.49667</cdr:x>
      <cdr:y>0.30877</cdr:y>
    </cdr:from>
    <cdr:to>
      <cdr:x>0.63586</cdr:x>
      <cdr:y>0.38244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710516" y="1585383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0.74416</cdr:x>
      <cdr:y>0.26652</cdr:y>
    </cdr:from>
    <cdr:to>
      <cdr:x>0.88335</cdr:x>
      <cdr:y>0.34019</cdr:y>
    </cdr:to>
    <cdr:sp macro="" textlink="">
      <cdr:nvSpPr>
        <cdr:cNvPr id="8" name="TextBox 2"/>
        <cdr:cNvSpPr txBox="1"/>
      </cdr:nvSpPr>
      <cdr:spPr>
        <a:xfrm xmlns:a="http://schemas.openxmlformats.org/drawingml/2006/main">
          <a:off x="5559425" y="1368425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0.74628</cdr:x>
      <cdr:y>0.37576</cdr:y>
    </cdr:from>
    <cdr:to>
      <cdr:x>0.88483</cdr:x>
      <cdr:y>0.37799</cdr:y>
    </cdr:to>
    <cdr:cxnSp macro="">
      <cdr:nvCxnSpPr>
        <cdr:cNvPr id="9" name="Straight Connector 8"/>
        <cdr:cNvCxnSpPr/>
      </cdr:nvCxnSpPr>
      <cdr:spPr>
        <a:xfrm xmlns:a="http://schemas.openxmlformats.org/drawingml/2006/main">
          <a:off x="5575300" y="1929342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0.5012</cdr:x>
      <cdr:y>0.19994</cdr:y>
    </cdr:from>
    <cdr:to>
      <cdr:x>0.76045</cdr:x>
      <cdr:y>0.20056</cdr:y>
    </cdr:to>
    <cdr:cxnSp macro="">
      <cdr:nvCxnSpPr>
        <cdr:cNvPr id="10" name="Straight Connector 9"/>
        <cdr:cNvCxnSpPr/>
      </cdr:nvCxnSpPr>
      <cdr:spPr>
        <a:xfrm xmlns:a="http://schemas.openxmlformats.org/drawingml/2006/main" flipV="1">
          <a:off x="3744383" y="1026583"/>
          <a:ext cx="1936751" cy="317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0.58762</cdr:x>
      <cdr:y>0.12223</cdr:y>
    </cdr:from>
    <cdr:to>
      <cdr:x>0.72681</cdr:x>
      <cdr:y>0.1959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4389967" y="627592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0.22786</cdr:x>
      <cdr:y>0.35065</cdr:y>
    </cdr:from>
    <cdr:to>
      <cdr:x>0.36558</cdr:x>
      <cdr:y>0.35295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712383" y="1740110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0.24236</cdr:x>
      <cdr:y>0.25123</cdr:y>
    </cdr:from>
    <cdr:to>
      <cdr:x>0.38073</cdr:x>
      <cdr:y>0.32745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21391" y="1246717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0.48768</cdr:x>
      <cdr:y>0.39863</cdr:y>
    </cdr:from>
    <cdr:to>
      <cdr:x>0.6254</cdr:x>
      <cdr:y>0.40094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665008" y="1978235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0.50218</cdr:x>
      <cdr:y>0.29921</cdr:y>
    </cdr:from>
    <cdr:to>
      <cdr:x>0.64055</cdr:x>
      <cdr:y>0.37544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774016" y="1484842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0.74328</cdr:x>
      <cdr:y>0.48074</cdr:y>
    </cdr:from>
    <cdr:to>
      <cdr:x>0.881</cdr:x>
      <cdr:y>0.48305</cdr:y>
    </cdr:to>
    <cdr:cxnSp macro="">
      <cdr:nvCxnSpPr>
        <cdr:cNvPr id="8" name="Straight Connector 7"/>
        <cdr:cNvCxnSpPr/>
      </cdr:nvCxnSpPr>
      <cdr:spPr>
        <a:xfrm xmlns:a="http://schemas.openxmlformats.org/drawingml/2006/main">
          <a:off x="5585883" y="2385693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0.75778</cdr:x>
      <cdr:y>0.38132</cdr:y>
    </cdr:from>
    <cdr:to>
      <cdr:x>0.89615</cdr:x>
      <cdr:y>0.45755</cdr:y>
    </cdr:to>
    <cdr:sp macro="" textlink="">
      <cdr:nvSpPr>
        <cdr:cNvPr id="9" name="TextBox 2"/>
        <cdr:cNvSpPr txBox="1"/>
      </cdr:nvSpPr>
      <cdr:spPr>
        <a:xfrm xmlns:a="http://schemas.openxmlformats.org/drawingml/2006/main">
          <a:off x="5694891" y="1892300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0.47993</cdr:x>
      <cdr:y>0.25788</cdr:y>
    </cdr:from>
    <cdr:to>
      <cdr:x>0.72439</cdr:x>
      <cdr:y>0.26042</cdr:y>
    </cdr:to>
    <cdr:cxnSp macro="">
      <cdr:nvCxnSpPr>
        <cdr:cNvPr id="10" name="Straight Connector 9"/>
        <cdr:cNvCxnSpPr/>
      </cdr:nvCxnSpPr>
      <cdr:spPr>
        <a:xfrm xmlns:a="http://schemas.openxmlformats.org/drawingml/2006/main">
          <a:off x="3606800" y="1279734"/>
          <a:ext cx="1837175" cy="12619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0.49444</cdr:x>
      <cdr:y>0.15846</cdr:y>
    </cdr:from>
    <cdr:to>
      <cdr:x>0.74004</cdr:x>
      <cdr:y>0.24259</cdr:y>
    </cdr:to>
    <cdr:sp macro="" textlink="">
      <cdr:nvSpPr>
        <cdr:cNvPr id="11" name="TextBox 2"/>
        <cdr:cNvSpPr txBox="1"/>
      </cdr:nvSpPr>
      <cdr:spPr>
        <a:xfrm xmlns:a="http://schemas.openxmlformats.org/drawingml/2006/main">
          <a:off x="3715808" y="786340"/>
          <a:ext cx="1845734" cy="4175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0.21969</cdr:x>
      <cdr:y>0.30398</cdr:y>
    </cdr:from>
    <cdr:to>
      <cdr:x>0.46689</cdr:x>
      <cdr:y>0.31075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560547" y="1541725"/>
          <a:ext cx="2881203" cy="3436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0.2286</cdr:x>
      <cdr:y>0.20377</cdr:y>
    </cdr:from>
    <cdr:to>
      <cdr:x>0.50117</cdr:x>
      <cdr:y>0.45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95058" y="1003299"/>
          <a:ext cx="3332692" cy="12123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0.45992</cdr:x>
      <cdr:y>0.2052</cdr:y>
    </cdr:from>
    <cdr:to>
      <cdr:x>0.68605</cdr:x>
      <cdr:y>0.2052</cdr:y>
    </cdr:to>
    <cdr:cxnSp macro="">
      <cdr:nvCxnSpPr>
        <cdr:cNvPr id="5" name="Straight Connector 4"/>
        <cdr:cNvCxnSpPr/>
      </cdr:nvCxnSpPr>
      <cdr:spPr>
        <a:xfrm xmlns:a="http://schemas.openxmlformats.org/drawingml/2006/main" flipH="1">
          <a:off x="5360458" y="1040732"/>
          <a:ext cx="26356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0.54324</cdr:x>
      <cdr:y>0.1049</cdr:y>
    </cdr:from>
    <cdr:to>
      <cdr:x>0.62829</cdr:x>
      <cdr:y>0.18173</cdr:y>
    </cdr:to>
    <cdr:sp macro="" textlink="">
      <cdr:nvSpPr>
        <cdr:cNvPr id="6" name="TextBox 2"/>
        <cdr:cNvSpPr txBox="1"/>
      </cdr:nvSpPr>
      <cdr:spPr>
        <a:xfrm xmlns:a="http://schemas.openxmlformats.org/drawingml/2006/main">
          <a:off x="6642099" y="516467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0.30464</cdr:x>
      <cdr:y>0.61577</cdr:y>
    </cdr:from>
    <cdr:to>
      <cdr:x>0.38922</cdr:x>
      <cdr:y>0.61778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3728508" y="3491651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0.31355</cdr:x>
      <cdr:y>0.52876</cdr:y>
    </cdr:from>
    <cdr:to>
      <cdr:x>0.39852</cdr:x>
      <cdr:y>0.59547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837516" y="2998258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0.52861</cdr:x>
      <cdr:y>0.6475</cdr:y>
    </cdr:from>
    <cdr:to>
      <cdr:x>0.61318</cdr:x>
      <cdr:y>0.64951</cdr:y>
    </cdr:to>
    <cdr:cxnSp macro="">
      <cdr:nvCxnSpPr>
        <cdr:cNvPr id="4" name="Straight Connector 3"/>
        <cdr:cNvCxnSpPr/>
      </cdr:nvCxnSpPr>
      <cdr:spPr>
        <a:xfrm xmlns:a="http://schemas.openxmlformats.org/drawingml/2006/main">
          <a:off x="6469592" y="3671568"/>
          <a:ext cx="1035051" cy="11433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0.53881</cdr:x>
      <cdr:y>0.53716</cdr:y>
    </cdr:from>
    <cdr:to>
      <cdr:x>0.62378</cdr:x>
      <cdr:y>0.60387</cdr:y>
    </cdr:to>
    <cdr:sp macro="" textlink="">
      <cdr:nvSpPr>
        <cdr:cNvPr id="5" name="TextBox 2"/>
        <cdr:cNvSpPr txBox="1"/>
      </cdr:nvSpPr>
      <cdr:spPr>
        <a:xfrm xmlns:a="http://schemas.openxmlformats.org/drawingml/2006/main">
          <a:off x="6594475" y="3045883"/>
          <a:ext cx="1039873" cy="378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754063</xdr:colOff>
      <xdr:row>67</xdr:row>
      <xdr:rowOff>163513</xdr:rowOff>
    </xdr:from>
    <xdr:to>
      <xdr:col>7</xdr:col>
      <xdr:colOff>248445</xdr:colOff>
      <xdr:row>84</xdr:row>
      <xdr:rowOff>158728</xdr:rowOff>
    </xdr:to>
    <xdr:graphicFrame macro="">
      <xdr:nvGraphicFramePr>
        <xdr:cNvPr id="4" name="Chart 1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55562</xdr:colOff>
      <xdr:row>71</xdr:row>
      <xdr:rowOff>62706</xdr:rowOff>
    </xdr:from>
    <xdr:to>
      <xdr:col>15</xdr:col>
      <xdr:colOff>508000</xdr:colOff>
      <xdr:row>89</xdr:row>
      <xdr:rowOff>140832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0.29778</cdr:x>
      <cdr:y>0.43078</cdr:y>
    </cdr:from>
    <cdr:to>
      <cdr:x>0.49923</cdr:x>
      <cdr:y>0.43344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758052" y="1363947"/>
          <a:ext cx="1189357" cy="8416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0.32101</cdr:x>
      <cdr:y>0.26969</cdr:y>
    </cdr:from>
    <cdr:to>
      <cdr:x>0.5234</cdr:x>
      <cdr:y>0.4159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895217" y="853910"/>
          <a:ext cx="1194898" cy="4629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0.30653</cdr:x>
      <cdr:y>0.27249</cdr:y>
    </cdr:from>
    <cdr:to>
      <cdr:x>0.84499</cdr:x>
      <cdr:y>0.27959</cdr:y>
    </cdr:to>
    <cdr:cxnSp macro="">
      <cdr:nvCxnSpPr>
        <cdr:cNvPr id="12" name="Straight Connector 11"/>
        <cdr:cNvCxnSpPr/>
      </cdr:nvCxnSpPr>
      <cdr:spPr>
        <a:xfrm xmlns:a="http://schemas.openxmlformats.org/drawingml/2006/main">
          <a:off x="1809749" y="862766"/>
          <a:ext cx="3178969" cy="2249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0.4934</cdr:x>
      <cdr:y>0.16954</cdr:y>
    </cdr:from>
    <cdr:to>
      <cdr:x>0.69579</cdr:x>
      <cdr:y>0.25748</cdr:y>
    </cdr:to>
    <cdr:sp macro="" textlink="">
      <cdr:nvSpPr>
        <cdr:cNvPr id="13" name="TextBox 2"/>
        <cdr:cNvSpPr txBox="1"/>
      </cdr:nvSpPr>
      <cdr:spPr>
        <a:xfrm xmlns:a="http://schemas.openxmlformats.org/drawingml/2006/main">
          <a:off x="2913007" y="536796"/>
          <a:ext cx="1194898" cy="278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>
              <a:latin typeface="Bahnschrift SemiLight SemiConde" panose="020B0502040204020203" pitchFamily="34" charset="0"/>
            </a:rPr>
            <a:t>***</a:t>
          </a:r>
          <a:endParaRPr lang="en-US" sz="2800" dirty="0">
            <a:latin typeface="Bahnschrift SemiLight SemiConde" panose="020B0502040204020203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0.23978</cdr:x>
      <cdr:y>0.10643</cdr:y>
    </cdr:from>
    <cdr:to>
      <cdr:x>0.58047</cdr:x>
      <cdr:y>0.11344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1578768" y="365656"/>
          <a:ext cx="2243138" cy="2407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0.38444</cdr:x>
      <cdr:y>0</cdr:y>
    </cdr:from>
    <cdr:to>
      <cdr:x>0.56592</cdr:x>
      <cdr:y>0.08105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531213" y="0"/>
          <a:ext cx="1194898" cy="2784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***</a:t>
          </a:r>
          <a:endParaRPr lang="en-US" sz="2800" dirty="0"/>
        </a:p>
      </cdr:txBody>
    </cdr:sp>
  </cdr:relSizeAnchor>
  <cdr:relSizeAnchor xmlns:cdr="http://schemas.openxmlformats.org/drawingml/2006/chartDrawing">
    <cdr:from>
      <cdr:x>0.461</cdr:x>
      <cdr:y>0.20438</cdr:y>
    </cdr:from>
    <cdr:to>
      <cdr:x>0.80169</cdr:x>
      <cdr:y>0.21139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035303" y="702200"/>
          <a:ext cx="2243156" cy="2408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0.60083</cdr:x>
      <cdr:y>0.10027</cdr:y>
    </cdr:from>
    <cdr:to>
      <cdr:x>0.78231</cdr:x>
      <cdr:y>0.18131</cdr:y>
    </cdr:to>
    <cdr:sp macro="" textlink="">
      <cdr:nvSpPr>
        <cdr:cNvPr id="7" name="TextBox 2"/>
        <cdr:cNvSpPr txBox="1"/>
      </cdr:nvSpPr>
      <cdr:spPr>
        <a:xfrm xmlns:a="http://schemas.openxmlformats.org/drawingml/2006/main">
          <a:off x="3955978" y="344502"/>
          <a:ext cx="1194892" cy="278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2800" dirty="0" smtClean="0"/>
            <a:t>**</a:t>
          </a:r>
          <a:endParaRPr lang="en-US" sz="2800" dirty="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of%20mutants%20DEG%20after%20isol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VD%20isolation,%2072%20hr%20new%20experiments%20analysi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1024, asic-1;mec-10"/>
      <sheetName val="BP1023, asic-1"/>
      <sheetName val="BP1022, mec-10 "/>
      <sheetName val="BP1027, degt-1"/>
      <sheetName val="BP1029, mec-10;degt-1"/>
      <sheetName val="BP1028, asic-1;degt-1"/>
      <sheetName val="BP1030, asic-1;mec-10;degt-1"/>
      <sheetName val="Summary"/>
      <sheetName val="DA and statistics"/>
      <sheetName val="Correlations"/>
      <sheetName val="Descriptive Statistics"/>
      <sheetName val="Two way ANOVA"/>
      <sheetName val="Correlation DA~complexity"/>
      <sheetName val="BP1021 him-5;kaede"/>
      <sheetName val="BP1022 with array rescue MIX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H9" t="str">
            <v>Wild type</v>
          </cell>
        </row>
      </sheetData>
      <sheetData sheetId="8">
        <row r="168">
          <cell r="DQ168">
            <v>-0.72197677843958297</v>
          </cell>
        </row>
      </sheetData>
      <sheetData sheetId="9"/>
      <sheetData sheetId="10"/>
      <sheetData sheetId="11"/>
      <sheetData sheetId="12"/>
      <sheetData sheetId="13">
        <row r="13">
          <cell r="BQ13" t="str">
            <v>Ectopic branching</v>
          </cell>
        </row>
        <row r="38">
          <cell r="BQ38" t="str">
            <v>Straight quaternary branching</v>
          </cell>
        </row>
        <row r="39">
          <cell r="BQ39">
            <v>34.827135224141173</v>
          </cell>
          <cell r="BR39">
            <v>2.9513610165940176</v>
          </cell>
        </row>
        <row r="40">
          <cell r="BQ40">
            <v>12.524567605105672</v>
          </cell>
          <cell r="BR40">
            <v>2.7268224896475273</v>
          </cell>
        </row>
        <row r="41">
          <cell r="BQ41">
            <v>32.954915982493759</v>
          </cell>
          <cell r="BR41">
            <v>1.8003678704816799</v>
          </cell>
        </row>
        <row r="42">
          <cell r="BQ42">
            <v>15.002457511085293</v>
          </cell>
          <cell r="BR42">
            <v>2.2281430895927654</v>
          </cell>
        </row>
        <row r="43">
          <cell r="BQ43">
            <v>21.041369481046178</v>
          </cell>
          <cell r="BR43">
            <v>1.6443109968371352</v>
          </cell>
        </row>
        <row r="44">
          <cell r="BQ44">
            <v>10.480175274254769</v>
          </cell>
          <cell r="BR44">
            <v>1.9559388037221701</v>
          </cell>
        </row>
      </sheetData>
      <sheetData sheetId="14">
        <row r="18">
          <cell r="BP18" t="str">
            <v>Ectopic branching</v>
          </cell>
        </row>
        <row r="54">
          <cell r="BP54" t="str">
            <v>Straight quaternary branching</v>
          </cell>
        </row>
        <row r="55">
          <cell r="BO55" t="str">
            <v>crowded him-5</v>
          </cell>
          <cell r="BP55">
            <v>40.840969761237076</v>
          </cell>
          <cell r="BQ55">
            <v>2.4684576681115855</v>
          </cell>
        </row>
        <row r="56">
          <cell r="BO56" t="str">
            <v xml:space="preserve">crowded him-5;mec-10 </v>
          </cell>
          <cell r="BP56">
            <v>31.459927816009927</v>
          </cell>
          <cell r="BQ56">
            <v>2.4433980461201874</v>
          </cell>
        </row>
        <row r="57">
          <cell r="BO57" t="str">
            <v xml:space="preserve">crowded him-5;mec-10;PVD::MEC-10 </v>
          </cell>
          <cell r="BP57">
            <v>50.157487336526074</v>
          </cell>
          <cell r="BQ57">
            <v>2.78295900974762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lation and PVD"/>
      <sheetName val="3 groups isolated, 250 eggs, cr"/>
      <sheetName val="isolation and HT 75 minutes"/>
      <sheetName val="isolation and HT the new protol"/>
      <sheetName val="HT 4 hr after removal"/>
      <sheetName val="30 min after removal+summary"/>
    </sheetNames>
    <sheetDataSet>
      <sheetData sheetId="0">
        <row r="132">
          <cell r="BJ132" t="str">
            <v>Crowded</v>
          </cell>
          <cell r="BK132">
            <v>35.174131977387923</v>
          </cell>
          <cell r="BL132">
            <v>2.9927131939083051</v>
          </cell>
        </row>
        <row r="133">
          <cell r="BK133">
            <v>12.524567605105672</v>
          </cell>
          <cell r="BL133">
            <v>2.7268224896475273</v>
          </cell>
        </row>
        <row r="134">
          <cell r="BK134">
            <v>28.580274812607559</v>
          </cell>
          <cell r="BL134">
            <v>4.7478433592582139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318"/>
  <sheetViews>
    <sheetView tabSelected="1" topLeftCell="CH101" zoomScale="60" zoomScaleNormal="60" workbookViewId="0">
      <selection activeCell="CK173" sqref="CK173"/>
    </sheetView>
  </sheetViews>
  <sheetFormatPr defaultColWidth="28.86328125" defaultRowHeight="14.75"/>
  <cols>
    <col min="1" max="87" width="28.86328125" style="1"/>
    <col min="88" max="88" width="41.26953125" style="1" customWidth="1"/>
    <col min="89" max="16384" width="28.86328125" style="1"/>
  </cols>
  <sheetData>
    <row r="1" spans="1:95">
      <c r="A1" s="2"/>
    </row>
    <row r="4" spans="1:95">
      <c r="CK4" s="7" t="s">
        <v>16</v>
      </c>
      <c r="CL4" s="43" t="s">
        <v>27</v>
      </c>
      <c r="CM4" s="3" t="s">
        <v>14</v>
      </c>
      <c r="CO4" s="2" t="s">
        <v>19</v>
      </c>
      <c r="CP4" s="43" t="s">
        <v>27</v>
      </c>
      <c r="CQ4" s="3" t="s">
        <v>14</v>
      </c>
    </row>
    <row r="5" spans="1:95">
      <c r="CL5" s="44">
        <v>0.24675324675324675</v>
      </c>
      <c r="CM5" s="5">
        <v>6.5217391304347823</v>
      </c>
      <c r="CP5" s="4">
        <v>4.1666666666666657E-2</v>
      </c>
      <c r="CQ5" s="4">
        <v>38.75</v>
      </c>
    </row>
    <row r="6" spans="1:95">
      <c r="CL6" s="44">
        <v>0.33333333333333326</v>
      </c>
      <c r="CM6" s="5">
        <v>6.25</v>
      </c>
      <c r="CP6" s="4">
        <v>6.8181818181818177E-2</v>
      </c>
      <c r="CQ6" s="4">
        <v>54.761904761904759</v>
      </c>
    </row>
    <row r="7" spans="1:95">
      <c r="CL7" s="44">
        <v>0.24637681159420294</v>
      </c>
      <c r="CM7" s="5">
        <v>25</v>
      </c>
      <c r="CP7" s="4">
        <v>0.16438356164383561</v>
      </c>
      <c r="CQ7" s="4">
        <v>23.369565217391305</v>
      </c>
    </row>
    <row r="8" spans="1:95">
      <c r="CL8" s="44">
        <v>0.2857142857142857</v>
      </c>
      <c r="CM8" s="5">
        <v>31.111111111111111</v>
      </c>
      <c r="CP8" s="4">
        <v>9.6774193548387094E-2</v>
      </c>
      <c r="CQ8" s="4">
        <v>50</v>
      </c>
    </row>
    <row r="9" spans="1:95">
      <c r="CL9" s="44">
        <v>0.55555555555555558</v>
      </c>
      <c r="CM9" s="5">
        <v>14.285714285714285</v>
      </c>
      <c r="CP9" s="4">
        <v>0.21428571428571427</v>
      </c>
      <c r="CQ9" s="4">
        <v>26.315789473684209</v>
      </c>
    </row>
    <row r="10" spans="1:95">
      <c r="CL10" s="44">
        <v>0.41025641025641024</v>
      </c>
      <c r="CM10" s="5">
        <v>8</v>
      </c>
      <c r="CP10" s="4">
        <v>0.16129032258064516</v>
      </c>
      <c r="CQ10" s="4">
        <v>75</v>
      </c>
    </row>
    <row r="11" spans="1:95">
      <c r="CL11" s="44">
        <v>0.08</v>
      </c>
      <c r="CM11" s="5">
        <v>0</v>
      </c>
      <c r="CP11" s="4">
        <v>0</v>
      </c>
      <c r="CQ11" s="4">
        <v>32</v>
      </c>
    </row>
    <row r="12" spans="1:95">
      <c r="CL12" s="44">
        <v>0.40384615384615385</v>
      </c>
      <c r="CM12" s="5">
        <v>8.5714285714285712</v>
      </c>
      <c r="CP12" s="4">
        <v>0.17647058823529413</v>
      </c>
      <c r="CQ12" s="4">
        <v>31.578947368421051</v>
      </c>
    </row>
    <row r="13" spans="1:95">
      <c r="CL13" s="44">
        <v>0.38461538461538469</v>
      </c>
      <c r="CM13" s="5">
        <v>0</v>
      </c>
      <c r="CP13" s="4">
        <v>0.23076923076923075</v>
      </c>
      <c r="CQ13" s="4">
        <v>30.090497737556561</v>
      </c>
    </row>
    <row r="14" spans="1:95">
      <c r="CL14" s="44">
        <v>0.46341463414634149</v>
      </c>
      <c r="CM14" s="5">
        <v>4</v>
      </c>
      <c r="CP14" s="4">
        <v>5.5555555555555552E-2</v>
      </c>
      <c r="CQ14" s="4">
        <v>36</v>
      </c>
    </row>
    <row r="15" spans="1:95">
      <c r="CL15" s="44">
        <v>0.48717948717948717</v>
      </c>
      <c r="CM15" s="5">
        <v>12</v>
      </c>
      <c r="CP15" s="4">
        <v>0.2</v>
      </c>
      <c r="CQ15" s="4">
        <v>61.904761904761905</v>
      </c>
    </row>
    <row r="16" spans="1:95">
      <c r="CL16" s="44">
        <v>0.17073170731707318</v>
      </c>
      <c r="CM16" s="5">
        <v>32</v>
      </c>
      <c r="CP16" s="4">
        <v>0.14285714285714285</v>
      </c>
      <c r="CQ16" s="4">
        <v>30.434782608695656</v>
      </c>
    </row>
    <row r="17" spans="89:95">
      <c r="CL17" s="44">
        <v>0.36666666666666664</v>
      </c>
      <c r="CM17" s="5">
        <v>5</v>
      </c>
      <c r="CP17" s="4">
        <v>0.12903225806451613</v>
      </c>
      <c r="CQ17" s="4">
        <v>38.888888888888893</v>
      </c>
    </row>
    <row r="18" spans="89:95">
      <c r="CL18" s="44">
        <v>0.2</v>
      </c>
      <c r="CM18" s="5">
        <v>64.102564102564102</v>
      </c>
      <c r="CP18" s="4">
        <v>5.128205128205128E-2</v>
      </c>
      <c r="CQ18" s="4">
        <v>24</v>
      </c>
    </row>
    <row r="19" spans="89:95">
      <c r="CL19" s="44">
        <v>0.28125</v>
      </c>
      <c r="CM19" s="5">
        <v>11.111111111111111</v>
      </c>
      <c r="CP19" s="4">
        <v>0.51851851851851849</v>
      </c>
      <c r="CQ19" s="4">
        <v>30.76923076923077</v>
      </c>
    </row>
    <row r="20" spans="89:95">
      <c r="CL20" s="44">
        <v>0.16129032258064516</v>
      </c>
      <c r="CM20" s="5">
        <v>5</v>
      </c>
      <c r="CP20" s="4">
        <v>0.36585365853658536</v>
      </c>
      <c r="CQ20" s="4">
        <v>15.384615384615385</v>
      </c>
    </row>
    <row r="21" spans="89:95">
      <c r="CL21" s="44">
        <v>0.44827586206896552</v>
      </c>
      <c r="CM21" s="5">
        <v>0</v>
      </c>
      <c r="CP21" s="4">
        <v>6.6666666666666666E-2</v>
      </c>
      <c r="CQ21" s="4">
        <v>57.692307692307686</v>
      </c>
    </row>
    <row r="22" spans="89:95">
      <c r="CL22" s="44">
        <v>5.5555555555555552E-2</v>
      </c>
      <c r="CM22" s="5">
        <v>4</v>
      </c>
      <c r="CP22" s="4">
        <v>4.0816326530612249E-2</v>
      </c>
      <c r="CQ22" s="4">
        <v>31.818181818181817</v>
      </c>
    </row>
    <row r="23" spans="89:95">
      <c r="CL23" s="44">
        <v>0.38461538461538469</v>
      </c>
      <c r="CM23" s="5">
        <v>20.512820512820511</v>
      </c>
      <c r="CP23" s="4">
        <v>0.25806451612903225</v>
      </c>
      <c r="CQ23" s="4">
        <v>9.0909090909090917</v>
      </c>
    </row>
    <row r="24" spans="89:95">
      <c r="CL24" s="44">
        <v>0.41666666666666674</v>
      </c>
      <c r="CM24" s="5">
        <v>4.1666666666666661</v>
      </c>
      <c r="CP24" s="4">
        <v>0.11428571428571428</v>
      </c>
      <c r="CQ24" s="4">
        <v>36.363636363636367</v>
      </c>
    </row>
    <row r="25" spans="89:95">
      <c r="CL25" s="44">
        <v>1.0909090909090908</v>
      </c>
      <c r="CM25" s="5">
        <v>0</v>
      </c>
      <c r="CP25" s="4">
        <v>6.6666666666666666E-2</v>
      </c>
      <c r="CQ25" s="4">
        <v>37.037037037037038</v>
      </c>
    </row>
    <row r="26" spans="89:95">
      <c r="CL26" s="44">
        <v>0.5</v>
      </c>
      <c r="CM26" s="5">
        <v>13.333333333333334</v>
      </c>
      <c r="CP26" s="4">
        <v>0.19354838709677419</v>
      </c>
      <c r="CQ26" s="4">
        <v>38.888888888888893</v>
      </c>
    </row>
    <row r="27" spans="89:95">
      <c r="CL27" s="44">
        <v>0.64864864864864868</v>
      </c>
      <c r="CM27" s="5">
        <v>20</v>
      </c>
      <c r="CP27" s="4">
        <v>0.16129032258064516</v>
      </c>
      <c r="CQ27" s="4">
        <v>38.888888888888893</v>
      </c>
    </row>
    <row r="28" spans="89:95">
      <c r="CL28" s="44">
        <v>0.46666666666666662</v>
      </c>
      <c r="CM28" s="5">
        <v>17.647058823529413</v>
      </c>
      <c r="CP28" s="4">
        <v>0.63636363636363635</v>
      </c>
      <c r="CQ28" s="4">
        <v>0</v>
      </c>
    </row>
    <row r="29" spans="89:95">
      <c r="CL29" s="44">
        <v>0.69565217391304346</v>
      </c>
      <c r="CM29" s="5">
        <v>7.1428571428571423</v>
      </c>
      <c r="CP29" s="4">
        <v>0.18421052631578946</v>
      </c>
      <c r="CQ29" s="4">
        <v>19.047619047619047</v>
      </c>
    </row>
    <row r="30" spans="89:95">
      <c r="CL30" s="44">
        <v>0.76190476190476186</v>
      </c>
      <c r="CM30" s="5">
        <v>5.8823529411764701</v>
      </c>
      <c r="CP30" s="4">
        <v>0.51851851851851849</v>
      </c>
      <c r="CQ30" s="4">
        <v>43.75</v>
      </c>
    </row>
    <row r="31" spans="89:95">
      <c r="CP31" s="4">
        <v>0.48</v>
      </c>
      <c r="CQ31" s="4">
        <v>33.333333333333329</v>
      </c>
    </row>
    <row r="32" spans="89:95">
      <c r="CK32" s="3" t="s">
        <v>15</v>
      </c>
      <c r="CL32" s="3">
        <f t="shared" ref="CL32:CM32" si="0">AVERAGE(CL5:CL30)</f>
        <v>0.40561072348106042</v>
      </c>
      <c r="CM32" s="3">
        <f t="shared" si="0"/>
        <v>12.524567605105672</v>
      </c>
      <c r="CP32" s="4">
        <v>0.30769230769230771</v>
      </c>
      <c r="CQ32" s="4">
        <v>30</v>
      </c>
    </row>
    <row r="33" spans="89:95">
      <c r="CL33" s="1">
        <f>STDEV(CL5:CL30)/COUNT(CL5:CL30)^0.5</f>
        <v>4.4038530002304774E-2</v>
      </c>
      <c r="CM33" s="1">
        <f>STDEV(CM5:CM30)/COUNT(CM5:CM30)^0.5</f>
        <v>2.7268224896475273</v>
      </c>
    </row>
    <row r="34" spans="89:95">
      <c r="CO34" s="3" t="s">
        <v>15</v>
      </c>
      <c r="CP34" s="6">
        <f t="shared" ref="CP34:CQ34" si="1">AVERAGE(CP5:CP32)</f>
        <v>0.20160874534186873</v>
      </c>
      <c r="CQ34" s="6">
        <f t="shared" si="1"/>
        <v>34.827135224141173</v>
      </c>
    </row>
    <row r="35" spans="89:95">
      <c r="CP35" s="1">
        <f>STDEV(CP5:CP32)/COUNT(CP5:CP32)^0.5</f>
        <v>3.1138284785597048E-2</v>
      </c>
      <c r="CQ35" s="1">
        <f>STDEV(CQ5:CQ32)/COUNT(CQ5:CQ32)^0.5</f>
        <v>2.9513610165940176</v>
      </c>
    </row>
    <row r="39" spans="89:95">
      <c r="CO39" s="2" t="s">
        <v>20</v>
      </c>
    </row>
    <row r="40" spans="89:95">
      <c r="CK40" s="8" t="s">
        <v>17</v>
      </c>
      <c r="CL40" s="43" t="s">
        <v>27</v>
      </c>
      <c r="CM40" s="3" t="s">
        <v>14</v>
      </c>
      <c r="CP40" s="43" t="s">
        <v>27</v>
      </c>
      <c r="CQ40" s="3" t="s">
        <v>14</v>
      </c>
    </row>
    <row r="41" spans="89:95">
      <c r="CL41" s="4">
        <v>0.6428571428571429</v>
      </c>
      <c r="CM41" s="4">
        <v>12.5</v>
      </c>
      <c r="CP41" s="44">
        <v>0.29032258064516131</v>
      </c>
      <c r="CQ41" s="4">
        <v>43.75</v>
      </c>
    </row>
    <row r="42" spans="89:95">
      <c r="CL42" s="4">
        <v>0.64</v>
      </c>
      <c r="CM42" s="4">
        <v>26.190476190476193</v>
      </c>
      <c r="CP42" s="44">
        <v>0.1875</v>
      </c>
      <c r="CQ42" s="4">
        <v>29.629629629629626</v>
      </c>
    </row>
    <row r="43" spans="89:95">
      <c r="CL43" s="4">
        <v>0.53623188405797106</v>
      </c>
      <c r="CM43" s="4">
        <v>17.142857142857142</v>
      </c>
      <c r="CP43" s="44">
        <v>0.23943661971830985</v>
      </c>
      <c r="CQ43" s="4">
        <v>45</v>
      </c>
    </row>
    <row r="44" spans="89:95">
      <c r="CL44" s="4">
        <v>0.55882352941176472</v>
      </c>
      <c r="CM44" s="4">
        <v>0</v>
      </c>
      <c r="CP44" s="44">
        <v>0.23636363636363636</v>
      </c>
      <c r="CQ44" s="4">
        <v>32.258064516129032</v>
      </c>
    </row>
    <row r="45" spans="89:95">
      <c r="CL45" s="4">
        <v>0.5</v>
      </c>
      <c r="CM45" s="4">
        <v>16.666666666666664</v>
      </c>
      <c r="CP45" s="44">
        <v>0.38461538461538469</v>
      </c>
      <c r="CQ45" s="4">
        <v>27.586206896551722</v>
      </c>
    </row>
    <row r="46" spans="89:95">
      <c r="CL46" s="4">
        <v>0.24074074074074073</v>
      </c>
      <c r="CM46" s="4">
        <v>22.222222222222221</v>
      </c>
      <c r="CP46" s="44">
        <v>0.15151515151515152</v>
      </c>
      <c r="CQ46" s="4">
        <v>41.17647058823529</v>
      </c>
    </row>
    <row r="47" spans="89:95">
      <c r="CL47" s="4">
        <v>0.57971014492753625</v>
      </c>
      <c r="CM47" s="4">
        <v>41.025641025641022</v>
      </c>
      <c r="CP47" s="44">
        <v>0.27272727272727271</v>
      </c>
      <c r="CQ47" s="4">
        <v>40</v>
      </c>
    </row>
    <row r="48" spans="89:95">
      <c r="CL48" s="4">
        <v>0.48148148148148145</v>
      </c>
      <c r="CM48" s="4">
        <v>0</v>
      </c>
      <c r="CP48" s="44">
        <v>0.2153846153846154</v>
      </c>
      <c r="CQ48" s="4">
        <v>26.47058823529412</v>
      </c>
    </row>
    <row r="49" spans="90:95">
      <c r="CL49" s="4">
        <v>0.29166666666666669</v>
      </c>
      <c r="CM49" s="4">
        <v>6.25</v>
      </c>
      <c r="CP49" s="44">
        <v>0.29166666666666669</v>
      </c>
      <c r="CQ49" s="4">
        <v>12.5</v>
      </c>
    </row>
    <row r="50" spans="90:95">
      <c r="CL50" s="4">
        <v>0.17073170731707318</v>
      </c>
      <c r="CM50" s="4">
        <v>13.636363636363635</v>
      </c>
      <c r="CP50" s="44">
        <v>0.23404255319148937</v>
      </c>
      <c r="CQ50" s="4">
        <v>41.666666666666671</v>
      </c>
    </row>
    <row r="51" spans="90:95">
      <c r="CL51" s="4">
        <v>1.1153846153846154</v>
      </c>
      <c r="CM51" s="4">
        <v>5.2631578947368416</v>
      </c>
      <c r="CP51" s="44">
        <v>0.30612244897959184</v>
      </c>
      <c r="CQ51" s="4">
        <v>17.241379310344829</v>
      </c>
    </row>
    <row r="52" spans="90:95">
      <c r="CL52" s="4">
        <v>0.32558139534883723</v>
      </c>
      <c r="CM52" s="4">
        <v>18.181818181818183</v>
      </c>
      <c r="CP52" s="44">
        <v>0.26923076923076922</v>
      </c>
      <c r="CQ52" s="4">
        <v>25.581395348837212</v>
      </c>
    </row>
    <row r="53" spans="90:95">
      <c r="CL53" s="4">
        <v>0.34782608695652173</v>
      </c>
      <c r="CM53" s="4">
        <v>19.047619047619047</v>
      </c>
      <c r="CP53" s="44">
        <v>0.23943661971830985</v>
      </c>
      <c r="CQ53" s="4">
        <v>42.857142857142854</v>
      </c>
    </row>
    <row r="54" spans="90:95">
      <c r="CL54" s="4">
        <v>0.37037037037037041</v>
      </c>
      <c r="CM54" s="4">
        <v>7.6923076923076925</v>
      </c>
      <c r="CP54" s="44">
        <v>0.48979591836734693</v>
      </c>
      <c r="CQ54" s="4">
        <v>17.857142857142858</v>
      </c>
    </row>
    <row r="55" spans="90:95">
      <c r="CL55" s="4">
        <v>0.45454545454545453</v>
      </c>
      <c r="CM55" s="4">
        <v>7.8947368421052628</v>
      </c>
      <c r="CP55" s="44">
        <v>0.22857142857142856</v>
      </c>
      <c r="CQ55" s="4">
        <v>40</v>
      </c>
    </row>
    <row r="56" spans="90:95">
      <c r="CL56" s="4">
        <v>0.13793103448275862</v>
      </c>
      <c r="CM56" s="4">
        <v>0</v>
      </c>
      <c r="CP56" s="44">
        <v>9.8039215686274522E-2</v>
      </c>
      <c r="CQ56" s="4">
        <v>26.666666666666668</v>
      </c>
    </row>
    <row r="57" spans="90:95">
      <c r="CL57" s="4">
        <v>0.46511627906976744</v>
      </c>
      <c r="CM57" s="4">
        <v>6.4516129032258061</v>
      </c>
      <c r="CP57" s="44">
        <v>0.17241379310344829</v>
      </c>
      <c r="CQ57" s="4">
        <v>26.47058823529412</v>
      </c>
    </row>
    <row r="58" spans="90:95">
      <c r="CL58" s="4">
        <v>0.2857142857142857</v>
      </c>
      <c r="CM58" s="4">
        <v>8</v>
      </c>
      <c r="CP58" s="44">
        <v>0.34545454545454546</v>
      </c>
      <c r="CQ58" s="4">
        <v>25</v>
      </c>
    </row>
    <row r="59" spans="90:95">
      <c r="CL59" s="4">
        <v>0.30769230769230771</v>
      </c>
      <c r="CM59" s="4">
        <v>11.76470588235294</v>
      </c>
      <c r="CP59" s="44">
        <v>0.2</v>
      </c>
      <c r="CQ59" s="4">
        <v>39.473684210526315</v>
      </c>
    </row>
    <row r="60" spans="90:95">
      <c r="CL60" s="4">
        <v>0.44594594594594594</v>
      </c>
      <c r="CM60" s="4">
        <v>34.210526315789473</v>
      </c>
      <c r="CP60" s="44">
        <v>0.28333333333333333</v>
      </c>
      <c r="CQ60" s="4">
        <v>44.444444444444443</v>
      </c>
    </row>
    <row r="61" spans="90:95">
      <c r="CL61" s="4">
        <v>0.45945945945945948</v>
      </c>
      <c r="CM61" s="4">
        <v>5.2631578947368416</v>
      </c>
      <c r="CP61" s="44">
        <v>0.10344827586206896</v>
      </c>
      <c r="CQ61" s="4">
        <v>26.666666666666668</v>
      </c>
    </row>
    <row r="62" spans="90:95">
      <c r="CL62" s="4">
        <v>0.34883720930232553</v>
      </c>
      <c r="CM62" s="4">
        <v>25</v>
      </c>
      <c r="CP62" s="44">
        <v>0.22535211267605637</v>
      </c>
      <c r="CQ62" s="4">
        <v>24.444444444444443</v>
      </c>
    </row>
    <row r="63" spans="90:95">
      <c r="CL63" s="4">
        <v>0.40740740740740738</v>
      </c>
      <c r="CM63" s="4">
        <v>22.58064516129032</v>
      </c>
      <c r="CP63" s="44">
        <v>0.22580645161290319</v>
      </c>
      <c r="CQ63" s="4">
        <v>41.17647058823529</v>
      </c>
    </row>
    <row r="64" spans="90:95">
      <c r="CL64" s="4">
        <v>0.44776119402985076</v>
      </c>
      <c r="CM64" s="4">
        <v>23.076923076923077</v>
      </c>
      <c r="CP64" s="44">
        <v>0.19354838709677419</v>
      </c>
      <c r="CQ64" s="4">
        <v>38.888888888888893</v>
      </c>
    </row>
    <row r="65" spans="89:95">
      <c r="CL65" s="4">
        <v>0.21739130434782608</v>
      </c>
      <c r="CM65" s="4">
        <v>25</v>
      </c>
      <c r="CP65" s="44">
        <v>0.13846153846153847</v>
      </c>
      <c r="CQ65" s="4">
        <v>42.5</v>
      </c>
    </row>
    <row r="66" spans="89:95">
      <c r="CP66" s="44">
        <v>0.12</v>
      </c>
      <c r="CQ66" s="4">
        <v>33.333333333333329</v>
      </c>
    </row>
    <row r="67" spans="89:95">
      <c r="CK67" s="3" t="s">
        <v>15</v>
      </c>
      <c r="CL67" s="6">
        <f t="shared" ref="CL67:CM67" si="2">AVERAGE(CL41:CL65)</f>
        <v>0.43116830590072452</v>
      </c>
      <c r="CM67" s="6">
        <f t="shared" si="2"/>
        <v>15.002457511085293</v>
      </c>
      <c r="CP67" s="44">
        <v>0.14516129032258066</v>
      </c>
      <c r="CQ67" s="4">
        <v>37.142857142857146</v>
      </c>
    </row>
    <row r="68" spans="89:95">
      <c r="CL68" s="1">
        <f>STDEV(CL41:CL65)/COUNT(CL41:CL65)^0.5</f>
        <v>3.9518188597132811E-2</v>
      </c>
      <c r="CM68" s="1">
        <f>STDEV(CM41:CM65)/COUNT(CM41:CM65)^0.5</f>
        <v>2.1471137429457188</v>
      </c>
    </row>
    <row r="69" spans="89:95">
      <c r="CO69" s="3" t="s">
        <v>15</v>
      </c>
      <c r="CP69" s="6">
        <f t="shared" ref="CP69:CQ69" si="3">AVERAGE(CP41:CP67)</f>
        <v>0.23287965219646883</v>
      </c>
      <c r="CQ69" s="6">
        <f t="shared" si="3"/>
        <v>32.954915982493759</v>
      </c>
    </row>
    <row r="70" spans="89:95">
      <c r="CP70" s="1">
        <f>STDEV(CP41:CP67)/COUNT(CP41:CP67)^0.5</f>
        <v>1.6839179974087282E-2</v>
      </c>
      <c r="CQ70" s="1">
        <f>STDEV(CQ41:CQ67)/COUNT(CQ41:CQ67)^0.5</f>
        <v>1.8003678704816799</v>
      </c>
    </row>
    <row r="75" spans="89:95">
      <c r="CO75" s="2" t="s">
        <v>21</v>
      </c>
    </row>
    <row r="76" spans="89:95">
      <c r="CK76" s="8" t="s">
        <v>18</v>
      </c>
      <c r="CL76" s="43" t="s">
        <v>27</v>
      </c>
      <c r="CM76" s="3" t="s">
        <v>14</v>
      </c>
      <c r="CP76" s="43" t="s">
        <v>27</v>
      </c>
      <c r="CQ76" s="3" t="s">
        <v>14</v>
      </c>
    </row>
    <row r="77" spans="89:95">
      <c r="CL77" s="4">
        <v>0.86206896551724133</v>
      </c>
      <c r="CM77" s="4">
        <v>37.5</v>
      </c>
      <c r="CP77" s="4">
        <v>0.21568627450980393</v>
      </c>
      <c r="CQ77" s="4">
        <v>24</v>
      </c>
    </row>
    <row r="78" spans="89:95">
      <c r="CL78" s="4">
        <v>0.61538461538461542</v>
      </c>
      <c r="CM78" s="4">
        <v>22.222222222222221</v>
      </c>
      <c r="CP78" s="4">
        <v>0.2857142857142857</v>
      </c>
      <c r="CQ78" s="4">
        <v>13.513513513513514</v>
      </c>
    </row>
    <row r="79" spans="89:95">
      <c r="CL79" s="4">
        <v>0.2982456140350877</v>
      </c>
      <c r="CM79" s="4">
        <v>8.8235294117647065</v>
      </c>
      <c r="CP79" s="4">
        <v>0.234375</v>
      </c>
      <c r="CQ79" s="4">
        <v>16.279069767441861</v>
      </c>
    </row>
    <row r="80" spans="89:95">
      <c r="CL80" s="4">
        <v>0.18333333333333332</v>
      </c>
      <c r="CM80" s="4">
        <v>18.421052631578945</v>
      </c>
      <c r="CP80" s="4">
        <v>0.26315789473684209</v>
      </c>
      <c r="CQ80" s="4">
        <v>7.8947368421052628</v>
      </c>
    </row>
    <row r="81" spans="90:95">
      <c r="CL81" s="4">
        <v>0.42857142857142855</v>
      </c>
      <c r="CM81" s="4">
        <v>13.333333333333334</v>
      </c>
      <c r="CP81" s="4">
        <v>0.20588235294117646</v>
      </c>
      <c r="CQ81" s="4">
        <v>15</v>
      </c>
    </row>
    <row r="82" spans="90:95">
      <c r="CL82" s="4">
        <v>0.41463414634146339</v>
      </c>
      <c r="CM82" s="4">
        <v>0</v>
      </c>
      <c r="CP82" s="4">
        <v>0.38461538461538469</v>
      </c>
      <c r="CQ82" s="4">
        <v>22.222222222222221</v>
      </c>
    </row>
    <row r="83" spans="90:95">
      <c r="CL83" s="4">
        <v>0.33333333333333326</v>
      </c>
      <c r="CM83" s="4">
        <v>8.695652173913043</v>
      </c>
      <c r="CP83" s="4">
        <v>0.45833333333333326</v>
      </c>
      <c r="CQ83" s="4">
        <v>12.5</v>
      </c>
    </row>
    <row r="84" spans="90:95">
      <c r="CL84" s="4">
        <v>0.52380952380952384</v>
      </c>
      <c r="CM84" s="4">
        <v>7.1428571428571423</v>
      </c>
      <c r="CP84" s="4">
        <v>0.38235294117647056</v>
      </c>
      <c r="CQ84" s="4">
        <v>11.627906976744185</v>
      </c>
    </row>
    <row r="85" spans="90:95">
      <c r="CL85" s="4">
        <v>0.3380281690140845</v>
      </c>
      <c r="CM85" s="4">
        <v>14.893617021276595</v>
      </c>
      <c r="CP85" s="4">
        <v>0.5357142857142857</v>
      </c>
      <c r="CQ85" s="4">
        <v>11.111111111111111</v>
      </c>
    </row>
    <row r="86" spans="90:95">
      <c r="CL86" s="4">
        <v>0.39393939393939392</v>
      </c>
      <c r="CM86" s="4">
        <v>8.3333333333333321</v>
      </c>
      <c r="CP86" s="4">
        <v>0.38750000000000001</v>
      </c>
      <c r="CQ86" s="4">
        <v>30.612244897959183</v>
      </c>
    </row>
    <row r="87" spans="90:95">
      <c r="CL87" s="4">
        <v>0.42307692307692307</v>
      </c>
      <c r="CM87" s="4">
        <v>6.25</v>
      </c>
      <c r="CP87" s="4">
        <v>0.14606741573033707</v>
      </c>
      <c r="CQ87" s="4">
        <v>32</v>
      </c>
    </row>
    <row r="88" spans="90:95">
      <c r="CL88" s="4">
        <v>0.36666666666666664</v>
      </c>
      <c r="CM88" s="4">
        <v>0</v>
      </c>
      <c r="CP88" s="4">
        <v>0.20895522388059701</v>
      </c>
      <c r="CQ88" s="4">
        <v>21.052631578947366</v>
      </c>
    </row>
    <row r="89" spans="90:95">
      <c r="CL89" s="4">
        <v>0.27380952380952384</v>
      </c>
      <c r="CM89" s="4">
        <v>18</v>
      </c>
      <c r="CP89" s="4">
        <v>0.47826086956521741</v>
      </c>
      <c r="CQ89" s="4">
        <v>14.634146341463413</v>
      </c>
    </row>
    <row r="90" spans="90:95">
      <c r="CL90" s="4">
        <v>0.5714285714285714</v>
      </c>
      <c r="CM90" s="4">
        <v>6.0606060606060606</v>
      </c>
      <c r="CP90" s="4">
        <v>0.46153846153846151</v>
      </c>
      <c r="CQ90" s="4">
        <v>32.5</v>
      </c>
    </row>
    <row r="91" spans="90:95">
      <c r="CL91" s="4">
        <v>0.51219512195121952</v>
      </c>
      <c r="CM91" s="4">
        <v>3.5714285714285712</v>
      </c>
      <c r="CP91" s="4">
        <v>0.16417910447761194</v>
      </c>
      <c r="CQ91" s="4">
        <v>6.9767441860465116</v>
      </c>
    </row>
    <row r="92" spans="90:95">
      <c r="CL92" s="4">
        <v>0.2537313432835821</v>
      </c>
      <c r="CM92" s="4">
        <v>25.641025641025639</v>
      </c>
      <c r="CP92" s="4">
        <v>0.35897435897435898</v>
      </c>
      <c r="CQ92" s="4">
        <v>22.727272727272727</v>
      </c>
    </row>
    <row r="93" spans="90:95">
      <c r="CL93" s="4">
        <v>0.27777777777777779</v>
      </c>
      <c r="CM93" s="4">
        <v>12.903225806451612</v>
      </c>
      <c r="CP93" s="4">
        <v>0.45454545454545453</v>
      </c>
      <c r="CQ93" s="4">
        <v>8.8235294117647065</v>
      </c>
    </row>
    <row r="94" spans="90:95">
      <c r="CL94" s="4">
        <v>0.52941176470588236</v>
      </c>
      <c r="CM94" s="4">
        <v>20.454545454545457</v>
      </c>
      <c r="CP94" s="4">
        <v>0.30882352941176472</v>
      </c>
      <c r="CQ94" s="4">
        <v>24.390243902439025</v>
      </c>
    </row>
    <row r="95" spans="90:95">
      <c r="CL95" s="4">
        <v>0.4324324324324324</v>
      </c>
      <c r="CM95" s="4">
        <v>0</v>
      </c>
      <c r="CP95" s="4">
        <v>0.32307692307692304</v>
      </c>
      <c r="CQ95" s="4">
        <v>23.684210526315788</v>
      </c>
    </row>
    <row r="96" spans="90:95">
      <c r="CL96" s="4">
        <v>0.42857142857142855</v>
      </c>
      <c r="CM96" s="4">
        <v>4</v>
      </c>
      <c r="CP96" s="4">
        <v>0.15189873417721519</v>
      </c>
      <c r="CQ96" s="4">
        <v>32</v>
      </c>
    </row>
    <row r="97" spans="89:95">
      <c r="CL97" s="4">
        <v>0.92</v>
      </c>
      <c r="CM97" s="4">
        <v>0</v>
      </c>
      <c r="CP97" s="4">
        <v>0.42647058823529416</v>
      </c>
      <c r="CQ97" s="4">
        <v>30</v>
      </c>
    </row>
    <row r="98" spans="89:95">
      <c r="CL98" s="4">
        <v>0.84090909090909094</v>
      </c>
      <c r="CM98" s="4">
        <v>0</v>
      </c>
      <c r="CP98" s="4">
        <v>0.30303030303030304</v>
      </c>
      <c r="CQ98" s="4">
        <v>34.210526315789473</v>
      </c>
    </row>
    <row r="99" spans="89:95">
      <c r="CL99" s="4">
        <v>0.52380952380952384</v>
      </c>
      <c r="CM99" s="4">
        <v>12.5</v>
      </c>
      <c r="CP99" s="4">
        <v>6.25E-2</v>
      </c>
      <c r="CQ99" s="4">
        <v>29.411764705882355</v>
      </c>
    </row>
    <row r="100" spans="89:95">
      <c r="CL100" s="4">
        <v>0.73684210526315785</v>
      </c>
      <c r="CM100" s="4">
        <v>2.7777777777777777</v>
      </c>
      <c r="CP100" s="4">
        <v>1.0555555555555556</v>
      </c>
      <c r="CQ100" s="4">
        <v>7.6923076923076925</v>
      </c>
    </row>
    <row r="101" spans="89:95">
      <c r="CP101" s="4">
        <v>0.30909090909090908</v>
      </c>
      <c r="CQ101" s="4">
        <v>32.352941176470587</v>
      </c>
    </row>
    <row r="102" spans="89:95">
      <c r="CK102" s="3" t="s">
        <v>15</v>
      </c>
      <c r="CL102" s="6">
        <f t="shared" ref="CL102:CM102" si="4">AVERAGE(CL77:CL100)</f>
        <v>0.47841711654022018</v>
      </c>
      <c r="CM102" s="6">
        <f t="shared" si="4"/>
        <v>10.480175274254769</v>
      </c>
      <c r="CP102" s="4">
        <v>0.18840579710144931</v>
      </c>
      <c r="CQ102" s="4">
        <v>30.232558139534881</v>
      </c>
    </row>
    <row r="103" spans="89:95">
      <c r="CL103" s="1">
        <f>STDEV(CL77:CL100)/COUNT(CL77:CL100)^0.5</f>
        <v>4.0431987388202584E-2</v>
      </c>
      <c r="CM103" s="1">
        <f>STDEV(CM77:CM100)/COUNT(CM77:CM100)^0.5</f>
        <v>1.9559388037221701</v>
      </c>
      <c r="CP103" s="4">
        <v>0.28358208955223879</v>
      </c>
      <c r="CQ103" s="4">
        <v>32.558139534883722</v>
      </c>
    </row>
    <row r="104" spans="89:95">
      <c r="CP104" s="4">
        <v>0.40350877192982454</v>
      </c>
      <c r="CQ104" s="4">
        <v>16.666666666666664</v>
      </c>
    </row>
    <row r="105" spans="89:95">
      <c r="CP105" s="4">
        <v>0.33333333333333326</v>
      </c>
      <c r="CQ105" s="4">
        <v>13.636363636363635</v>
      </c>
    </row>
    <row r="106" spans="89:95">
      <c r="CP106" s="4">
        <v>0.16883116883116883</v>
      </c>
      <c r="CQ106" s="4">
        <v>20.930232558139537</v>
      </c>
    </row>
    <row r="108" spans="89:95">
      <c r="CO108" s="3" t="s">
        <v>15</v>
      </c>
      <c r="CP108" s="6">
        <f t="shared" ref="CP108:CQ108" si="5">AVERAGE(CP77:CP106)</f>
        <v>0.33146534482598672</v>
      </c>
      <c r="CQ108" s="6">
        <f t="shared" si="5"/>
        <v>21.041369481046178</v>
      </c>
    </row>
    <row r="109" spans="89:95">
      <c r="CL109" s="43" t="s">
        <v>27</v>
      </c>
      <c r="CM109" s="1" t="s">
        <v>34</v>
      </c>
      <c r="CP109" s="1">
        <f>STDEV(CP77:CP106)/COUNT(CP77:CP106)^0.5</f>
        <v>3.2829793800300218E-2</v>
      </c>
      <c r="CQ109" s="1">
        <f>STDEV(CQ77:CQ106)/COUNT(CQ77:CQ106)^0.5</f>
        <v>1.6443109968371352</v>
      </c>
    </row>
    <row r="110" spans="89:95">
      <c r="CK110" s="1" t="s">
        <v>28</v>
      </c>
      <c r="CL110" s="44">
        <f>CP34</f>
        <v>0.20160874534186873</v>
      </c>
      <c r="CM110" s="44">
        <f>CP35</f>
        <v>3.1138284785597048E-2</v>
      </c>
      <c r="CN110" s="1" t="s">
        <v>36</v>
      </c>
    </row>
    <row r="111" spans="89:95" ht="18">
      <c r="CK111" s="1" t="s">
        <v>29</v>
      </c>
      <c r="CL111" s="44">
        <f>CL32</f>
        <v>0.40561072348106042</v>
      </c>
      <c r="CM111" s="44">
        <f>CL33</f>
        <v>4.4038530002304774E-2</v>
      </c>
      <c r="CN111" s="47" t="s">
        <v>53</v>
      </c>
      <c r="CP111" s="43" t="s">
        <v>27</v>
      </c>
    </row>
    <row r="112" spans="89:95">
      <c r="CK112" s="1" t="s">
        <v>30</v>
      </c>
      <c r="CL112" s="44">
        <f>CP69</f>
        <v>0.23287965219646883</v>
      </c>
      <c r="CM112" s="44">
        <f>CP70</f>
        <v>1.6839179974087282E-2</v>
      </c>
      <c r="CN112" s="1" t="s">
        <v>37</v>
      </c>
      <c r="CP112" s="1" t="s">
        <v>43</v>
      </c>
    </row>
    <row r="113" spans="89:95" ht="18">
      <c r="CK113" s="1" t="s">
        <v>31</v>
      </c>
      <c r="CL113" s="44">
        <f>CL67</f>
        <v>0.43116830590072452</v>
      </c>
      <c r="CM113" s="44">
        <f>CL68</f>
        <v>3.9518188597132811E-2</v>
      </c>
      <c r="CN113" s="47" t="s">
        <v>39</v>
      </c>
      <c r="CP113" s="47" t="s">
        <v>52</v>
      </c>
    </row>
    <row r="114" spans="89:95">
      <c r="CK114" s="1" t="s">
        <v>32</v>
      </c>
      <c r="CL114" s="44">
        <f>CP108</f>
        <v>0.33146534482598672</v>
      </c>
      <c r="CM114" s="44">
        <f>CP109</f>
        <v>3.2829793800300218E-2</v>
      </c>
      <c r="CN114" s="1" t="s">
        <v>38</v>
      </c>
    </row>
    <row r="115" spans="89:95" ht="18">
      <c r="CK115" s="1" t="s">
        <v>40</v>
      </c>
      <c r="CL115" s="44">
        <f>CL102</f>
        <v>0.47841711654022018</v>
      </c>
      <c r="CM115" s="44">
        <f>CL103</f>
        <v>4.0431987388202584E-2</v>
      </c>
      <c r="CN115" s="47" t="s">
        <v>41</v>
      </c>
    </row>
    <row r="116" spans="89:95">
      <c r="CK116" s="9"/>
      <c r="CL116" s="9"/>
      <c r="CM116" s="9"/>
    </row>
    <row r="117" spans="89:95">
      <c r="CK117" s="9"/>
      <c r="CL117" s="9"/>
      <c r="CM117" s="9"/>
    </row>
    <row r="118" spans="89:95">
      <c r="CK118" s="9"/>
      <c r="CL118" s="9"/>
      <c r="CM118" s="9"/>
    </row>
    <row r="119" spans="89:95">
      <c r="CL119" s="43" t="s">
        <v>35</v>
      </c>
      <c r="CM119" s="1" t="s">
        <v>34</v>
      </c>
    </row>
    <row r="120" spans="89:95">
      <c r="CK120" s="1" t="s">
        <v>28</v>
      </c>
      <c r="CL120" s="4">
        <f>CQ34</f>
        <v>34.827135224141173</v>
      </c>
      <c r="CM120" s="1">
        <f>CQ35</f>
        <v>2.9513610165940176</v>
      </c>
      <c r="CN120" s="1" t="s">
        <v>36</v>
      </c>
      <c r="CP120" s="43" t="s">
        <v>35</v>
      </c>
    </row>
    <row r="121" spans="89:95" ht="18">
      <c r="CK121" s="1" t="s">
        <v>29</v>
      </c>
      <c r="CL121" s="1">
        <f>CM32</f>
        <v>12.524567605105672</v>
      </c>
      <c r="CM121" s="1">
        <f>CM33</f>
        <v>2.7268224896475273</v>
      </c>
      <c r="CN121" s="47" t="s">
        <v>39</v>
      </c>
      <c r="CP121" s="1" t="s">
        <v>43</v>
      </c>
      <c r="CQ121" s="3"/>
    </row>
    <row r="122" spans="89:95" ht="18">
      <c r="CK122" s="1" t="s">
        <v>30</v>
      </c>
      <c r="CL122" s="4">
        <f>CQ69</f>
        <v>32.954915982493759</v>
      </c>
      <c r="CM122" s="1">
        <f>CQ70</f>
        <v>1.8003678704816799</v>
      </c>
      <c r="CN122" s="1" t="s">
        <v>37</v>
      </c>
      <c r="CP122" s="49" t="s">
        <v>44</v>
      </c>
    </row>
    <row r="123" spans="89:95" ht="22">
      <c r="CK123" s="1" t="s">
        <v>31</v>
      </c>
      <c r="CL123" s="4">
        <f>CM67</f>
        <v>15.002457511085293</v>
      </c>
      <c r="CM123" s="1">
        <f>CM68</f>
        <v>2.1471137429457188</v>
      </c>
      <c r="CN123" s="48" t="s">
        <v>54</v>
      </c>
      <c r="CP123" s="4"/>
      <c r="CQ123" s="4"/>
    </row>
    <row r="124" spans="89:95">
      <c r="CK124" s="1" t="s">
        <v>32</v>
      </c>
      <c r="CL124" s="4">
        <f>CQ108</f>
        <v>21.041369481046178</v>
      </c>
      <c r="CM124" s="1">
        <f>CQ109</f>
        <v>1.6443109968371352</v>
      </c>
      <c r="CN124" s="1" t="s">
        <v>38</v>
      </c>
      <c r="CP124" s="4"/>
      <c r="CQ124" s="4"/>
    </row>
    <row r="125" spans="89:95" ht="18">
      <c r="CK125" s="1" t="s">
        <v>33</v>
      </c>
      <c r="CL125" s="4">
        <f>CM102</f>
        <v>10.480175274254769</v>
      </c>
      <c r="CM125" s="1">
        <f>CM103</f>
        <v>1.9559388037221701</v>
      </c>
      <c r="CN125" s="45" t="s">
        <v>42</v>
      </c>
      <c r="CP125" s="4"/>
      <c r="CQ125" s="4"/>
    </row>
    <row r="126" spans="89:95">
      <c r="CP126" s="4"/>
      <c r="CQ126" s="4"/>
    </row>
    <row r="127" spans="89:95">
      <c r="CP127" s="111"/>
      <c r="CQ127" s="4"/>
    </row>
    <row r="128" spans="89:95">
      <c r="CP128" s="9"/>
      <c r="CQ128" s="4"/>
    </row>
    <row r="129" spans="83:95">
      <c r="CP129" s="9"/>
      <c r="CQ129" s="4"/>
    </row>
    <row r="130" spans="83:95" ht="27.75">
      <c r="CG130" s="67" t="s">
        <v>55</v>
      </c>
      <c r="CP130" s="4"/>
      <c r="CQ130" s="4"/>
    </row>
    <row r="131" spans="83:95">
      <c r="CP131" s="4"/>
      <c r="CQ131" s="4"/>
    </row>
    <row r="132" spans="83:95">
      <c r="CP132" s="4"/>
      <c r="CQ132" s="4"/>
    </row>
    <row r="133" spans="83:95">
      <c r="CG133" s="1" t="s">
        <v>30</v>
      </c>
      <c r="CK133" s="1" t="s">
        <v>32</v>
      </c>
      <c r="CO133" s="1" t="s">
        <v>45</v>
      </c>
      <c r="CP133" s="4"/>
      <c r="CQ133" s="4"/>
    </row>
    <row r="134" spans="83:95">
      <c r="CG134" s="43" t="s">
        <v>27</v>
      </c>
      <c r="CH134" s="3" t="s">
        <v>14</v>
      </c>
      <c r="CK134" s="43" t="s">
        <v>27</v>
      </c>
      <c r="CL134" s="3" t="s">
        <v>14</v>
      </c>
      <c r="CO134" s="43" t="s">
        <v>27</v>
      </c>
      <c r="CP134" s="3" t="s">
        <v>14</v>
      </c>
      <c r="CQ134" s="4"/>
    </row>
    <row r="135" spans="83:95">
      <c r="CE135" s="50"/>
      <c r="CF135" s="44"/>
      <c r="CG135" s="44">
        <v>0.1</v>
      </c>
      <c r="CH135" s="51">
        <v>48.275862068965516</v>
      </c>
      <c r="CI135" s="50"/>
      <c r="CK135" s="44">
        <v>0.125</v>
      </c>
      <c r="CL135" s="51">
        <v>15.151515151515152</v>
      </c>
      <c r="CN135" s="44"/>
      <c r="CO135" s="1">
        <v>0.17910447761194029</v>
      </c>
      <c r="CP135" s="53">
        <v>20</v>
      </c>
      <c r="CQ135" s="4"/>
    </row>
    <row r="136" spans="83:95">
      <c r="CE136" s="50"/>
      <c r="CF136" s="44"/>
      <c r="CG136" s="44">
        <v>0.11458333333333331</v>
      </c>
      <c r="CH136" s="51">
        <v>37.037037037037038</v>
      </c>
      <c r="CI136" s="50"/>
      <c r="CK136" s="44">
        <v>0.17910447761194029</v>
      </c>
      <c r="CL136" s="51">
        <v>46.341463414634148</v>
      </c>
      <c r="CN136" s="44"/>
      <c r="CO136" s="1">
        <v>6.6666666666666666E-2</v>
      </c>
      <c r="CP136" s="53">
        <v>64</v>
      </c>
      <c r="CQ136" s="4"/>
    </row>
    <row r="137" spans="83:95">
      <c r="CE137" s="50"/>
      <c r="CF137" s="44"/>
      <c r="CG137" s="44">
        <v>0.17391304347826086</v>
      </c>
      <c r="CH137" s="51">
        <v>44</v>
      </c>
      <c r="CI137" s="50"/>
      <c r="CK137" s="44">
        <v>0.2098765432098765</v>
      </c>
      <c r="CL137" s="51">
        <v>32.558139534883722</v>
      </c>
      <c r="CN137" s="44"/>
      <c r="CO137" s="1">
        <v>0.2121212121212121</v>
      </c>
      <c r="CP137" s="53">
        <v>38.461538461538467</v>
      </c>
      <c r="CQ137" s="4"/>
    </row>
    <row r="138" spans="83:95">
      <c r="CE138" s="50"/>
      <c r="CF138" s="44"/>
      <c r="CG138" s="44">
        <v>0.15584415584415584</v>
      </c>
      <c r="CH138" s="51">
        <v>51.219512195121951</v>
      </c>
      <c r="CI138" s="50"/>
      <c r="CK138" s="44">
        <v>0.18309859154929581</v>
      </c>
      <c r="CL138" s="51">
        <v>27.906976744186046</v>
      </c>
      <c r="CN138" s="44"/>
      <c r="CO138" s="1">
        <v>0.13157894736842105</v>
      </c>
      <c r="CP138" s="53">
        <v>29.166666666666668</v>
      </c>
      <c r="CQ138" s="4"/>
    </row>
    <row r="139" spans="83:95">
      <c r="CE139" s="50"/>
      <c r="CF139" s="44"/>
      <c r="CG139" s="44">
        <v>0.125</v>
      </c>
      <c r="CH139" s="51">
        <v>31.818181818181817</v>
      </c>
      <c r="CI139" s="50"/>
      <c r="CK139" s="44">
        <v>0.3125</v>
      </c>
      <c r="CL139" s="51">
        <v>13.636363636363635</v>
      </c>
      <c r="CN139" s="44"/>
      <c r="CO139" s="1">
        <v>0.08</v>
      </c>
      <c r="CP139" s="53">
        <v>58.139534883720934</v>
      </c>
      <c r="CQ139" s="4"/>
    </row>
    <row r="140" spans="83:95">
      <c r="CE140" s="50"/>
      <c r="CF140" s="44"/>
      <c r="CG140" s="44">
        <v>0.17142857142857143</v>
      </c>
      <c r="CH140" s="51">
        <v>65</v>
      </c>
      <c r="CI140" s="50"/>
      <c r="CK140" s="44">
        <v>0.4</v>
      </c>
      <c r="CL140" s="51">
        <v>11.111111111111111</v>
      </c>
      <c r="CN140" s="44"/>
      <c r="CO140" s="1">
        <v>0.12820512820512819</v>
      </c>
      <c r="CP140" s="53">
        <v>57.894736842105267</v>
      </c>
      <c r="CQ140" s="4"/>
    </row>
    <row r="141" spans="83:95">
      <c r="CE141" s="50"/>
      <c r="CF141" s="44"/>
      <c r="CG141" s="44">
        <v>0.2</v>
      </c>
      <c r="CH141" s="51">
        <v>45.454545454545453</v>
      </c>
      <c r="CI141" s="50"/>
      <c r="CK141" s="44">
        <v>0.25</v>
      </c>
      <c r="CL141" s="51">
        <v>47.619047619047613</v>
      </c>
      <c r="CN141" s="44"/>
      <c r="CO141" s="1">
        <v>0.19354838709677419</v>
      </c>
      <c r="CP141" s="53">
        <v>58.82352941176471</v>
      </c>
      <c r="CQ141" s="4"/>
    </row>
    <row r="142" spans="83:95">
      <c r="CE142" s="50"/>
      <c r="CF142" s="44"/>
      <c r="CG142" s="44">
        <v>0.23809523809523805</v>
      </c>
      <c r="CH142" s="51">
        <v>44</v>
      </c>
      <c r="CI142" s="50"/>
      <c r="CK142" s="44">
        <v>6.741573033707865E-2</v>
      </c>
      <c r="CL142" s="51">
        <v>55.319148936170215</v>
      </c>
      <c r="CN142" s="44"/>
      <c r="CO142" s="1">
        <v>0.15151515151515152</v>
      </c>
      <c r="CP142" s="53">
        <v>66.666666666666657</v>
      </c>
      <c r="CQ142" s="4"/>
    </row>
    <row r="143" spans="83:95">
      <c r="CE143" s="50"/>
      <c r="CF143" s="44"/>
      <c r="CG143" s="44">
        <v>0.17647058823529413</v>
      </c>
      <c r="CH143" s="51">
        <v>32.258064516129032</v>
      </c>
      <c r="CI143" s="50"/>
      <c r="CK143" s="44">
        <v>8.9285714285714288E-2</v>
      </c>
      <c r="CL143" s="51">
        <v>57.692307692307686</v>
      </c>
      <c r="CN143" s="44"/>
      <c r="CO143" s="1">
        <v>0.19</v>
      </c>
      <c r="CP143" s="53">
        <v>60.714285714285708</v>
      </c>
      <c r="CQ143" s="4"/>
    </row>
    <row r="144" spans="83:95">
      <c r="CE144" s="50"/>
      <c r="CF144" s="44"/>
      <c r="CG144" s="44">
        <v>0.11428571428571428</v>
      </c>
      <c r="CH144" s="51">
        <v>30.612244897959183</v>
      </c>
      <c r="CI144" s="50"/>
      <c r="CK144" s="44">
        <v>0.13580246913580246</v>
      </c>
      <c r="CL144" s="51">
        <v>47.619047619047613</v>
      </c>
      <c r="CN144" s="44"/>
      <c r="CO144" s="1">
        <v>0.13157894736842105</v>
      </c>
      <c r="CP144" s="53">
        <v>68.181818181818173</v>
      </c>
      <c r="CQ144" s="4"/>
    </row>
    <row r="145" spans="83:95">
      <c r="CE145" s="50"/>
      <c r="CF145" s="44"/>
      <c r="CG145" s="44">
        <v>0.15789473684210525</v>
      </c>
      <c r="CH145" s="51">
        <v>37.5</v>
      </c>
      <c r="CI145" s="50"/>
      <c r="CK145" s="44">
        <v>0.25842696629213485</v>
      </c>
      <c r="CL145" s="51">
        <v>32.608695652173914</v>
      </c>
      <c r="CN145" s="44"/>
      <c r="CO145" s="1">
        <v>7.1428571428571425E-2</v>
      </c>
      <c r="CP145" s="51">
        <v>57.142857142857139</v>
      </c>
      <c r="CQ145" s="4"/>
    </row>
    <row r="146" spans="83:95">
      <c r="CE146" s="50"/>
      <c r="CF146" s="44"/>
      <c r="CG146" s="44">
        <v>0.14634146341463414</v>
      </c>
      <c r="CH146" s="51">
        <v>65.217391304347828</v>
      </c>
      <c r="CI146" s="50"/>
      <c r="CK146" s="44">
        <v>0.12987012987012986</v>
      </c>
      <c r="CL146" s="51">
        <v>41.463414634146339</v>
      </c>
      <c r="CN146" s="44"/>
      <c r="CO146" s="1">
        <v>0.13114754098360656</v>
      </c>
      <c r="CP146" s="51">
        <v>43.589743589743591</v>
      </c>
      <c r="CQ146" s="4"/>
    </row>
    <row r="147" spans="83:95">
      <c r="CE147" s="50"/>
      <c r="CF147" s="44"/>
      <c r="CG147" s="44">
        <v>2.6315789473684209E-2</v>
      </c>
      <c r="CH147" s="51">
        <v>47.826086956521742</v>
      </c>
      <c r="CI147" s="50"/>
      <c r="CK147" s="44">
        <v>0.17105263157894737</v>
      </c>
      <c r="CL147" s="51">
        <v>29.268292682926827</v>
      </c>
      <c r="CN147" s="44"/>
      <c r="CO147" s="1">
        <v>0.125</v>
      </c>
      <c r="CP147" s="51">
        <v>38.461538461538467</v>
      </c>
      <c r="CQ147" s="4"/>
    </row>
    <row r="148" spans="83:95">
      <c r="CE148" s="50"/>
      <c r="CF148" s="44"/>
      <c r="CG148" s="44">
        <v>0.13207547169811321</v>
      </c>
      <c r="CH148" s="51">
        <v>57.142857142857139</v>
      </c>
      <c r="CI148" s="50"/>
      <c r="CK148" s="44">
        <v>0.22500000000000001</v>
      </c>
      <c r="CL148" s="51">
        <v>52</v>
      </c>
      <c r="CN148" s="44"/>
      <c r="CO148" s="1">
        <v>0.14705882352941177</v>
      </c>
      <c r="CP148" s="51">
        <v>43.478260869565219</v>
      </c>
      <c r="CQ148" s="4"/>
    </row>
    <row r="149" spans="83:95">
      <c r="CE149" s="50"/>
      <c r="CF149" s="44"/>
      <c r="CG149" s="44">
        <v>0.15909090909090909</v>
      </c>
      <c r="CH149" s="51">
        <v>24</v>
      </c>
      <c r="CI149" s="50"/>
      <c r="CK149" s="44">
        <v>0.16528925619834711</v>
      </c>
      <c r="CL149" s="51">
        <v>41.791044776119399</v>
      </c>
      <c r="CN149" s="44"/>
      <c r="CO149" s="1">
        <v>0.13559322033898305</v>
      </c>
      <c r="CP149" s="53">
        <v>78.571428571428569</v>
      </c>
      <c r="CQ149" s="4"/>
    </row>
    <row r="150" spans="83:95">
      <c r="CE150" s="50"/>
      <c r="CF150" s="44"/>
      <c r="CG150" s="44">
        <v>0.21951219512195125</v>
      </c>
      <c r="CH150" s="51">
        <v>14.285714285714285</v>
      </c>
      <c r="CI150" s="50"/>
      <c r="CK150" s="44">
        <v>0.12244897959183673</v>
      </c>
      <c r="CL150" s="51">
        <v>17.857142857142858</v>
      </c>
      <c r="CN150" s="44"/>
      <c r="CO150" s="1">
        <v>0.2</v>
      </c>
      <c r="CP150" s="53">
        <v>30.76923076923077</v>
      </c>
    </row>
    <row r="151" spans="83:95">
      <c r="CE151" s="50"/>
      <c r="CF151" s="44"/>
      <c r="CG151" s="44">
        <v>0.19298245614035087</v>
      </c>
      <c r="CH151" s="51">
        <v>28.125</v>
      </c>
      <c r="CI151" s="50"/>
      <c r="CK151" s="44">
        <v>0.15625</v>
      </c>
      <c r="CL151" s="51">
        <v>45.283018867924532</v>
      </c>
      <c r="CN151" s="44"/>
      <c r="CO151" s="1">
        <v>0.10909090909090909</v>
      </c>
      <c r="CP151" s="53">
        <v>51.612903225806448</v>
      </c>
      <c r="CQ151" s="6"/>
    </row>
    <row r="152" spans="83:95">
      <c r="CE152" s="50"/>
      <c r="CF152" s="44"/>
      <c r="CG152" s="44">
        <v>0.14285714285714285</v>
      </c>
      <c r="CH152" s="51">
        <v>54.838709677419352</v>
      </c>
      <c r="CI152" s="50"/>
      <c r="CK152" s="44">
        <v>0.12087912087912088</v>
      </c>
      <c r="CL152" s="51">
        <v>28.30188679245283</v>
      </c>
      <c r="CN152" s="44"/>
      <c r="CO152" s="1">
        <v>0.1</v>
      </c>
      <c r="CP152" s="53">
        <v>33.333333333333329</v>
      </c>
    </row>
    <row r="153" spans="83:95">
      <c r="CE153" s="50"/>
      <c r="CF153" s="44"/>
      <c r="CG153" s="44">
        <v>0.12280701754385964</v>
      </c>
      <c r="CH153" s="51">
        <v>47.368421052631575</v>
      </c>
      <c r="CI153" s="50"/>
      <c r="CK153" s="44">
        <v>0.43421052631578955</v>
      </c>
      <c r="CL153" s="51">
        <v>37.777777777777779</v>
      </c>
      <c r="CN153" s="44"/>
      <c r="CO153" s="1">
        <v>8.4745762711864389E-2</v>
      </c>
      <c r="CP153" s="53">
        <v>58.620689655172406</v>
      </c>
    </row>
    <row r="154" spans="83:95">
      <c r="CE154" s="50"/>
      <c r="CF154" s="44"/>
      <c r="CG154" s="44">
        <v>3.9215686274509803E-2</v>
      </c>
      <c r="CH154" s="51">
        <v>35.483870967741936</v>
      </c>
      <c r="CI154" s="50"/>
      <c r="CK154" s="44">
        <v>0.12</v>
      </c>
      <c r="CL154" s="51">
        <v>28.571428571428569</v>
      </c>
      <c r="CN154" s="44"/>
      <c r="CO154" s="1">
        <v>0.15833333333333333</v>
      </c>
      <c r="CP154" s="53">
        <v>52.380952380952387</v>
      </c>
    </row>
    <row r="155" spans="83:95">
      <c r="CE155" s="50"/>
      <c r="CF155" s="44"/>
      <c r="CG155" s="44">
        <v>0.14285714285714285</v>
      </c>
      <c r="CH155" s="51">
        <v>13.953488372093023</v>
      </c>
      <c r="CI155" s="50"/>
      <c r="CK155" s="44">
        <v>0.57446808510638303</v>
      </c>
      <c r="CL155" s="51">
        <v>3.7037037037037033</v>
      </c>
      <c r="CN155" s="44"/>
      <c r="CO155" s="1">
        <v>0.125</v>
      </c>
      <c r="CP155" s="53">
        <v>37.5</v>
      </c>
    </row>
    <row r="156" spans="83:95">
      <c r="CE156" s="50"/>
      <c r="CF156" s="44"/>
      <c r="CG156" s="44">
        <v>0.2638888888888889</v>
      </c>
      <c r="CH156" s="51">
        <v>28.260869565217391</v>
      </c>
      <c r="CI156" s="50"/>
      <c r="CK156" s="44">
        <v>0.16923076923076924</v>
      </c>
      <c r="CL156" s="51">
        <v>22.58064516129032</v>
      </c>
      <c r="CN156" s="44"/>
      <c r="CO156" s="1">
        <v>0.32</v>
      </c>
      <c r="CP156" s="51">
        <v>31.372549019607842</v>
      </c>
    </row>
    <row r="157" spans="83:95">
      <c r="CE157" s="50"/>
      <c r="CF157" s="44"/>
      <c r="CG157" s="44">
        <v>0.14814814814814814</v>
      </c>
      <c r="CH157" s="51">
        <v>45.098039215686278</v>
      </c>
      <c r="CI157" s="50"/>
      <c r="CK157" s="44">
        <v>0.18367346938775511</v>
      </c>
      <c r="CL157" s="51">
        <v>6.666666666666667</v>
      </c>
      <c r="CN157" s="44"/>
      <c r="CO157" s="1">
        <v>0.11904761904761903</v>
      </c>
      <c r="CP157" s="51">
        <v>63.04347826086957</v>
      </c>
    </row>
    <row r="158" spans="83:95">
      <c r="CE158" s="52"/>
      <c r="CF158" s="44"/>
      <c r="CG158" s="44">
        <v>0.1111111111111111</v>
      </c>
      <c r="CH158" s="4">
        <v>34.782608695652172</v>
      </c>
      <c r="CI158" s="50"/>
      <c r="CK158" s="44">
        <v>0.11428571428571428</v>
      </c>
      <c r="CL158" s="51">
        <v>22.807017543859647</v>
      </c>
      <c r="CN158" s="44"/>
      <c r="CO158" s="1">
        <v>0.16666666666666663</v>
      </c>
      <c r="CP158" s="51">
        <v>41.379310344827587</v>
      </c>
    </row>
    <row r="159" spans="83:95">
      <c r="CE159" s="52"/>
      <c r="CF159" s="44"/>
      <c r="CG159" s="44">
        <v>0.16666666666666663</v>
      </c>
      <c r="CH159" s="4">
        <v>36</v>
      </c>
      <c r="CI159" s="50"/>
      <c r="CK159" s="44">
        <v>0.26530612244897961</v>
      </c>
      <c r="CL159" s="51">
        <v>34.615384615384613</v>
      </c>
      <c r="CN159" s="44"/>
      <c r="CO159" s="1">
        <v>0.12359550561797752</v>
      </c>
      <c r="CP159" s="51">
        <v>49.019607843137251</v>
      </c>
    </row>
    <row r="160" spans="83:95">
      <c r="CE160" s="52"/>
      <c r="CF160" s="44"/>
      <c r="CG160" s="44">
        <v>0.22857142857142856</v>
      </c>
      <c r="CH160" s="4">
        <v>55.26315789473685</v>
      </c>
      <c r="CI160" s="50"/>
      <c r="CK160" s="44">
        <v>0.22307692307692309</v>
      </c>
      <c r="CL160" s="51">
        <v>15.789473684210526</v>
      </c>
      <c r="CN160" s="44"/>
      <c r="CO160" s="1">
        <v>0.24615384615384617</v>
      </c>
      <c r="CP160" s="51">
        <v>56.410256410256409</v>
      </c>
    </row>
    <row r="161" spans="83:94">
      <c r="CE161" s="52"/>
      <c r="CF161" s="44"/>
      <c r="CG161" s="44">
        <v>0.22500000000000001</v>
      </c>
      <c r="CH161" s="4">
        <v>41.666666666666671</v>
      </c>
      <c r="CI161" s="50"/>
      <c r="CK161" s="44">
        <v>0.31168831168831168</v>
      </c>
      <c r="CL161" s="51">
        <v>40.816326530612244</v>
      </c>
      <c r="CN161" s="44"/>
      <c r="CO161" s="1">
        <v>0.12280701754385964</v>
      </c>
      <c r="CP161" s="51">
        <v>65.517241379310349</v>
      </c>
    </row>
    <row r="162" spans="83:94">
      <c r="CE162" s="52"/>
      <c r="CF162" s="44"/>
      <c r="CG162" s="44">
        <v>0.13793103448275862</v>
      </c>
      <c r="CH162" s="4">
        <v>47.058823529411761</v>
      </c>
      <c r="CI162" s="50"/>
      <c r="CK162" s="44">
        <v>0.42857142857142855</v>
      </c>
      <c r="CL162" s="51">
        <v>29.629629629629626</v>
      </c>
    </row>
    <row r="163" spans="83:94">
      <c r="CI163" s="50"/>
      <c r="CK163" s="44">
        <v>0.12820512820512819</v>
      </c>
      <c r="CL163" s="51">
        <v>29.629629629629626</v>
      </c>
    </row>
    <row r="164" spans="83:94">
      <c r="CI164" s="50"/>
      <c r="CK164" s="44">
        <v>0.32857142857142851</v>
      </c>
      <c r="CL164" s="51">
        <v>7.3170731707317067</v>
      </c>
    </row>
    <row r="165" spans="83:94">
      <c r="CI165" s="50"/>
      <c r="CK165" s="44">
        <v>0.4</v>
      </c>
      <c r="CL165" s="51">
        <v>26.530612244897959</v>
      </c>
    </row>
    <row r="166" spans="83:94">
      <c r="CI166" s="50"/>
      <c r="CK166" s="44">
        <v>0.203125</v>
      </c>
      <c r="CL166" s="51">
        <v>23.52941176470588</v>
      </c>
    </row>
    <row r="167" spans="83:94">
      <c r="CI167" s="50"/>
      <c r="CK167" s="44">
        <v>0.2</v>
      </c>
      <c r="CL167" s="51">
        <v>50</v>
      </c>
    </row>
    <row r="168" spans="83:94">
      <c r="CI168" s="50"/>
      <c r="CK168" s="44">
        <v>0.25</v>
      </c>
      <c r="CL168" s="51">
        <v>47.058823529411761</v>
      </c>
    </row>
    <row r="169" spans="83:94">
      <c r="CI169" s="50"/>
      <c r="CK169" s="44">
        <v>0.11363636363636363</v>
      </c>
      <c r="CL169" s="51">
        <v>43.137254901960787</v>
      </c>
    </row>
    <row r="170" spans="83:94">
      <c r="CI170" s="50"/>
      <c r="CK170" s="44">
        <v>0.27472527472527475</v>
      </c>
      <c r="CL170" s="51">
        <v>18.867924528301888</v>
      </c>
    </row>
    <row r="172" spans="83:94">
      <c r="CG172" s="6">
        <f>AVERAGE(CG135:CG170)</f>
        <v>0.15474599763871333</v>
      </c>
      <c r="CH172" s="6">
        <f>AVERAGE(CH135:CH170)</f>
        <v>40.840969761237076</v>
      </c>
      <c r="CK172" s="6">
        <f>AVERAGE(CK135:CK170)</f>
        <v>0.22289097654973544</v>
      </c>
      <c r="CL172" s="6">
        <f>AVERAGE(CL135:CL170)</f>
        <v>31.459927816009927</v>
      </c>
      <c r="CO172" s="6">
        <f>AVERAGE(CO135:CO170)</f>
        <v>0.14629584201482826</v>
      </c>
      <c r="CP172" s="6">
        <f>AVERAGE(CP135:CP170)</f>
        <v>50.157487336526074</v>
      </c>
    </row>
    <row r="173" spans="83:94">
      <c r="CG173" s="1">
        <f>STDEV(CG135:CG170)/COUNT(CG135:CG170)^0.5</f>
        <v>1.0243767586430528E-2</v>
      </c>
      <c r="CH173" s="1">
        <f>STDEV(CH135:CH170)/COUNT(CH135:CH170)^0.5</f>
        <v>2.4684576681115855</v>
      </c>
      <c r="CK173" s="1">
        <f>STDEV(CK135:CK170)/COUNT(CK135:CK170)^0.5</f>
        <v>1.9079574010089528E-2</v>
      </c>
      <c r="CL173" s="1">
        <f>STDEV(CL135:CL170)/COUNT(CL135:CL170)^0.5</f>
        <v>2.4433980461201874</v>
      </c>
      <c r="CO173" s="1">
        <f>STDEV(CO135:CO170)/COUNT(CO135:CO170)^0.5</f>
        <v>1.0718277437576404E-2</v>
      </c>
      <c r="CP173" s="1">
        <f>STDEV(CP135:CP170)/COUNT(CP135:CP170)^0.5</f>
        <v>2.78295900974762</v>
      </c>
    </row>
    <row r="175" spans="83:94" ht="20.25">
      <c r="CJ175" s="112" t="s">
        <v>48</v>
      </c>
    </row>
    <row r="176" spans="83:94" ht="18">
      <c r="CH176" s="43" t="s">
        <v>27</v>
      </c>
      <c r="CI176" s="1" t="s">
        <v>46</v>
      </c>
      <c r="CJ176" s="47" t="s">
        <v>49</v>
      </c>
    </row>
    <row r="177" spans="85:88">
      <c r="CG177" s="1" t="s">
        <v>30</v>
      </c>
      <c r="CH177" s="4">
        <f>CG172</f>
        <v>0.15474599763871333</v>
      </c>
      <c r="CI177" s="1">
        <f>CG173</f>
        <v>1.0243767586430528E-2</v>
      </c>
    </row>
    <row r="178" spans="85:88" ht="20.25">
      <c r="CG178" s="1" t="s">
        <v>32</v>
      </c>
      <c r="CH178" s="4">
        <f>CK172</f>
        <v>0.22289097654973544</v>
      </c>
      <c r="CI178" s="1">
        <f>CK173</f>
        <v>1.9079574010089528E-2</v>
      </c>
      <c r="CJ178" s="112" t="s">
        <v>50</v>
      </c>
    </row>
    <row r="179" spans="85:88" ht="18">
      <c r="CG179" s="1" t="s">
        <v>45</v>
      </c>
      <c r="CH179" s="4">
        <f>CO172</f>
        <v>0.14629584201482826</v>
      </c>
      <c r="CI179" s="1">
        <f>CO173</f>
        <v>1.0718277437576404E-2</v>
      </c>
      <c r="CJ179" s="46" t="s">
        <v>51</v>
      </c>
    </row>
    <row r="183" spans="85:88" ht="20.25">
      <c r="CH183" s="43" t="s">
        <v>47</v>
      </c>
      <c r="CI183" s="1" t="s">
        <v>46</v>
      </c>
      <c r="CJ183" s="112" t="s">
        <v>48</v>
      </c>
    </row>
    <row r="184" spans="85:88" ht="18">
      <c r="CG184" s="1" t="s">
        <v>30</v>
      </c>
      <c r="CH184" s="4">
        <f>CH172</f>
        <v>40.840969761237076</v>
      </c>
      <c r="CI184" s="1">
        <f>CH173</f>
        <v>2.4684576681115855</v>
      </c>
      <c r="CJ184" s="68" t="s">
        <v>56</v>
      </c>
    </row>
    <row r="185" spans="85:88">
      <c r="CG185" s="1" t="s">
        <v>32</v>
      </c>
      <c r="CH185" s="4">
        <f>CL172</f>
        <v>31.459927816009927</v>
      </c>
      <c r="CI185" s="1">
        <f>CL173</f>
        <v>2.4433980461201874</v>
      </c>
    </row>
    <row r="186" spans="85:88" ht="20.25">
      <c r="CG186" s="1" t="s">
        <v>45</v>
      </c>
      <c r="CH186" s="4">
        <f>CP172</f>
        <v>50.157487336526074</v>
      </c>
      <c r="CI186" s="1">
        <f>CP173</f>
        <v>2.78295900974762</v>
      </c>
      <c r="CJ186" s="112" t="s">
        <v>57</v>
      </c>
    </row>
    <row r="187" spans="85:88" ht="18">
      <c r="CJ187" s="68" t="s">
        <v>39</v>
      </c>
    </row>
    <row r="223" spans="97:106" ht="16.75">
      <c r="CS223" s="14" t="s">
        <v>8</v>
      </c>
      <c r="CT223" s="15"/>
      <c r="CU223" s="15"/>
      <c r="CV223" s="15"/>
      <c r="CW223" s="15"/>
      <c r="CX223" s="15"/>
      <c r="CY223" s="15"/>
      <c r="CZ223" s="15"/>
      <c r="DA223" s="15"/>
      <c r="DB223" s="15"/>
    </row>
    <row r="224" spans="97:106"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</row>
    <row r="225" spans="97:106" ht="15.5" thickBot="1">
      <c r="CS225" s="99" t="s">
        <v>4</v>
      </c>
      <c r="CT225" s="99"/>
      <c r="CU225" s="99"/>
      <c r="CV225" s="99"/>
      <c r="CW225" s="15"/>
      <c r="CX225" s="15"/>
      <c r="CY225" s="15"/>
      <c r="CZ225" s="15"/>
      <c r="DA225" s="15"/>
      <c r="DB225" s="15"/>
    </row>
    <row r="226" spans="97:106" ht="16.25" thickTop="1" thickBot="1">
      <c r="CS226" s="100" t="s">
        <v>23</v>
      </c>
      <c r="CT226" s="101"/>
      <c r="CU226" s="16" t="s">
        <v>0</v>
      </c>
      <c r="CV226" s="17" t="s">
        <v>5</v>
      </c>
      <c r="CW226" s="15"/>
      <c r="CX226" s="15"/>
      <c r="CY226" s="15"/>
      <c r="CZ226" s="15"/>
      <c r="DA226" s="15"/>
      <c r="DB226" s="15"/>
    </row>
    <row r="227" spans="97:106" ht="15.5" thickTop="1">
      <c r="CS227" s="102" t="s">
        <v>25</v>
      </c>
      <c r="CT227" s="22" t="s">
        <v>12</v>
      </c>
      <c r="CU227" s="23">
        <v>28</v>
      </c>
      <c r="CV227" s="24">
        <v>42.285714285714285</v>
      </c>
      <c r="CW227" s="15"/>
      <c r="CX227" s="15"/>
      <c r="CY227" s="15"/>
      <c r="CZ227" s="15"/>
      <c r="DA227" s="15"/>
      <c r="DB227" s="15"/>
    </row>
    <row r="228" spans="97:106">
      <c r="CS228" s="102"/>
      <c r="CT228" s="22" t="s">
        <v>13</v>
      </c>
      <c r="CU228" s="23">
        <v>36</v>
      </c>
      <c r="CV228" s="24">
        <v>56.402777777777779</v>
      </c>
      <c r="CW228" s="25"/>
      <c r="CX228" s="25"/>
      <c r="CY228" s="25"/>
      <c r="CZ228" s="25"/>
      <c r="DA228" s="25"/>
      <c r="DB228" s="25"/>
    </row>
    <row r="229" spans="97:106">
      <c r="CS229" s="102"/>
      <c r="CT229" s="22" t="s">
        <v>24</v>
      </c>
      <c r="CU229" s="23">
        <v>27</v>
      </c>
      <c r="CV229" s="24">
        <v>35.981481481481481</v>
      </c>
      <c r="CW229" s="25"/>
      <c r="CX229" s="25"/>
      <c r="CY229" s="25"/>
      <c r="CZ229" s="25"/>
      <c r="DA229" s="25"/>
      <c r="DB229" s="25"/>
    </row>
    <row r="230" spans="97:106">
      <c r="CS230" s="102"/>
      <c r="CT230" s="22" t="s">
        <v>6</v>
      </c>
      <c r="CU230" s="23">
        <v>91</v>
      </c>
      <c r="CV230" s="26"/>
      <c r="CW230" s="25"/>
      <c r="CX230" s="25"/>
      <c r="CY230" s="25"/>
      <c r="CZ230" s="25"/>
      <c r="DA230" s="25"/>
      <c r="DB230" s="25"/>
    </row>
    <row r="231" spans="97:106">
      <c r="CS231" s="98" t="s">
        <v>2</v>
      </c>
      <c r="CT231" s="18" t="s">
        <v>12</v>
      </c>
      <c r="CU231" s="19">
        <v>28</v>
      </c>
      <c r="CV231" s="20">
        <v>47.339285714285715</v>
      </c>
      <c r="CW231" s="15"/>
      <c r="CX231" s="15"/>
      <c r="CY231" s="15"/>
      <c r="CZ231" s="15"/>
      <c r="DA231" s="15"/>
      <c r="DB231" s="15"/>
    </row>
    <row r="232" spans="97:106">
      <c r="CS232" s="98"/>
      <c r="CT232" s="18" t="s">
        <v>13</v>
      </c>
      <c r="CU232" s="19">
        <v>36</v>
      </c>
      <c r="CV232" s="20">
        <v>32.458333333333336</v>
      </c>
      <c r="CW232" s="15"/>
      <c r="CX232" s="15"/>
      <c r="CY232" s="15"/>
      <c r="CZ232" s="15"/>
      <c r="DA232" s="15"/>
      <c r="DB232" s="15"/>
    </row>
    <row r="233" spans="97:106">
      <c r="CS233" s="98"/>
      <c r="CT233" s="18" t="s">
        <v>24</v>
      </c>
      <c r="CU233" s="19">
        <v>27</v>
      </c>
      <c r="CV233" s="20">
        <v>62.666666666666664</v>
      </c>
      <c r="CW233" s="15"/>
      <c r="CX233" s="15"/>
      <c r="CY233" s="15"/>
      <c r="CZ233" s="15"/>
      <c r="DA233" s="15"/>
      <c r="DB233" s="15"/>
    </row>
    <row r="234" spans="97:106">
      <c r="CS234" s="98"/>
      <c r="CT234" s="18" t="s">
        <v>6</v>
      </c>
      <c r="CU234" s="19">
        <v>91</v>
      </c>
      <c r="CV234" s="21"/>
      <c r="CW234" s="15"/>
      <c r="CX234" s="15"/>
      <c r="CY234" s="15"/>
      <c r="CZ234" s="15"/>
      <c r="DA234" s="15"/>
      <c r="DB234" s="15"/>
    </row>
    <row r="235" spans="97:106">
      <c r="CS235" s="98" t="s">
        <v>7</v>
      </c>
      <c r="CT235" s="18" t="s">
        <v>12</v>
      </c>
      <c r="CU235" s="19">
        <v>28</v>
      </c>
      <c r="CV235" s="20">
        <v>30.910714285714285</v>
      </c>
      <c r="CW235" s="15"/>
      <c r="CX235" s="15"/>
      <c r="CY235" s="15"/>
      <c r="CZ235" s="15"/>
      <c r="DA235" s="15"/>
      <c r="DB235" s="15"/>
    </row>
    <row r="236" spans="97:106">
      <c r="CS236" s="98"/>
      <c r="CT236" s="18" t="s">
        <v>13</v>
      </c>
      <c r="CU236" s="19">
        <v>36</v>
      </c>
      <c r="CV236" s="20">
        <v>51.180555555555557</v>
      </c>
      <c r="CW236" s="15"/>
      <c r="CX236" s="15"/>
      <c r="CY236" s="15"/>
      <c r="CZ236" s="15"/>
      <c r="DA236" s="15"/>
      <c r="DB236" s="15"/>
    </row>
    <row r="237" spans="97:106">
      <c r="CS237" s="98"/>
      <c r="CT237" s="18" t="s">
        <v>24</v>
      </c>
      <c r="CU237" s="19">
        <v>27</v>
      </c>
      <c r="CV237" s="20">
        <v>54.74074074074074</v>
      </c>
      <c r="CW237" s="15"/>
      <c r="CX237" s="15"/>
      <c r="CY237" s="15"/>
      <c r="CZ237" s="15"/>
      <c r="DA237" s="15"/>
      <c r="DB237" s="15"/>
    </row>
    <row r="238" spans="97:106">
      <c r="CS238" s="98"/>
      <c r="CT238" s="18" t="s">
        <v>6</v>
      </c>
      <c r="CU238" s="19">
        <v>91</v>
      </c>
      <c r="CV238" s="21"/>
      <c r="CW238" s="15"/>
      <c r="CX238" s="15"/>
      <c r="CY238" s="15"/>
      <c r="CZ238" s="15"/>
      <c r="DA238" s="15"/>
      <c r="DB238" s="15"/>
    </row>
    <row r="239" spans="97:106"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</row>
    <row r="240" spans="97:106" ht="15.5" thickBot="1">
      <c r="CS240" s="99"/>
      <c r="CT240" s="99"/>
      <c r="CU240" s="99"/>
      <c r="CV240" s="99"/>
      <c r="CW240" s="99"/>
      <c r="CX240" s="99"/>
      <c r="CY240" s="99"/>
      <c r="CZ240" s="99"/>
      <c r="DA240" s="99"/>
      <c r="DB240" s="99"/>
    </row>
    <row r="241" spans="96:107" ht="16.25" thickTop="1" thickBot="1">
      <c r="CS241" s="27"/>
      <c r="CT241" s="28" t="s">
        <v>25</v>
      </c>
      <c r="CU241" s="28" t="s">
        <v>2</v>
      </c>
      <c r="CV241" s="28" t="s">
        <v>7</v>
      </c>
      <c r="CX241" s="35"/>
      <c r="CY241" s="35"/>
      <c r="CZ241" s="35"/>
      <c r="DA241" s="35"/>
      <c r="DB241" s="35"/>
    </row>
    <row r="242" spans="96:107" ht="15.5" thickTop="1">
      <c r="CS242" s="29" t="s">
        <v>9</v>
      </c>
      <c r="CT242" s="30">
        <v>10.024167458389513</v>
      </c>
      <c r="CU242" s="30">
        <v>20.285582319220122</v>
      </c>
      <c r="CV242" s="30">
        <v>15.980119657866073</v>
      </c>
      <c r="CX242" s="36"/>
      <c r="CY242" s="36"/>
      <c r="CZ242" s="36"/>
      <c r="DA242" s="36"/>
      <c r="DB242" s="37"/>
    </row>
    <row r="243" spans="96:107">
      <c r="CS243" s="31" t="s">
        <v>3</v>
      </c>
      <c r="CT243" s="32">
        <v>2</v>
      </c>
      <c r="CU243" s="32">
        <v>2</v>
      </c>
      <c r="CV243" s="32">
        <v>2</v>
      </c>
      <c r="CX243" s="38"/>
      <c r="CY243" s="38"/>
      <c r="CZ243" s="38"/>
      <c r="DA243" s="38"/>
      <c r="DB243" s="38"/>
    </row>
    <row r="244" spans="96:107" ht="15.5" thickBot="1">
      <c r="CS244" s="33" t="s">
        <v>10</v>
      </c>
      <c r="CT244" s="34">
        <v>6.6570174225155923E-3</v>
      </c>
      <c r="CU244" s="34">
        <v>3.9358792696573914E-5</v>
      </c>
      <c r="CV244" s="34">
        <v>3.3881381188815857E-4</v>
      </c>
      <c r="CX244" s="37"/>
      <c r="CY244" s="39"/>
      <c r="CZ244" s="39"/>
      <c r="DA244" s="37"/>
      <c r="DB244" s="37"/>
    </row>
    <row r="245" spans="96:107" ht="15.5" thickTop="1">
      <c r="CS245" s="97" t="s">
        <v>11</v>
      </c>
      <c r="CT245" s="97"/>
      <c r="CU245" s="97"/>
      <c r="CV245" s="97"/>
      <c r="CW245" s="97"/>
      <c r="CX245" s="97"/>
      <c r="CY245" s="97"/>
      <c r="CZ245" s="97"/>
      <c r="DA245" s="97"/>
      <c r="DB245" s="97"/>
    </row>
    <row r="246" spans="96:107">
      <c r="CS246" s="97" t="s">
        <v>26</v>
      </c>
      <c r="CT246" s="97"/>
      <c r="CU246" s="97"/>
      <c r="CV246" s="97"/>
      <c r="CW246" s="97"/>
      <c r="CX246" s="97"/>
      <c r="CY246" s="97"/>
      <c r="CZ246" s="97"/>
      <c r="DA246" s="97"/>
      <c r="DB246" s="97"/>
    </row>
    <row r="250" spans="96:107">
      <c r="CR250" s="54"/>
      <c r="CS250" s="54"/>
      <c r="CT250" s="54"/>
      <c r="CU250" s="54"/>
      <c r="CV250" s="54"/>
      <c r="CW250" s="54"/>
      <c r="CX250" s="54"/>
      <c r="CY250" s="54"/>
      <c r="CZ250" s="54"/>
      <c r="DA250" s="54"/>
      <c r="DB250" s="54"/>
      <c r="DC250" s="54"/>
    </row>
    <row r="251" spans="96:107" ht="16.75">
      <c r="CR251" s="54"/>
      <c r="CS251" s="14"/>
      <c r="CT251" s="55"/>
      <c r="CU251" s="55"/>
      <c r="CV251" s="55"/>
      <c r="CW251" s="55"/>
      <c r="CX251" s="55"/>
      <c r="CY251" s="55"/>
      <c r="CZ251" s="55"/>
      <c r="DA251" s="55"/>
      <c r="DB251" s="55"/>
      <c r="DC251" s="54"/>
    </row>
    <row r="252" spans="96:107">
      <c r="CR252" s="54"/>
      <c r="CS252" s="55"/>
      <c r="CT252" s="55"/>
      <c r="CU252" s="55"/>
      <c r="CV252" s="55"/>
      <c r="CW252" s="55"/>
      <c r="CX252" s="55"/>
      <c r="CY252" s="55"/>
      <c r="CZ252" s="55"/>
      <c r="DA252" s="55"/>
      <c r="DB252" s="55"/>
      <c r="DC252" s="54"/>
    </row>
    <row r="253" spans="96:107">
      <c r="CR253" s="54"/>
      <c r="CS253" s="64"/>
      <c r="CT253" s="64"/>
      <c r="CU253" s="64"/>
      <c r="CV253" s="64"/>
      <c r="CW253" s="64"/>
      <c r="CX253" s="55"/>
      <c r="CY253" s="55"/>
      <c r="CZ253" s="55"/>
      <c r="DA253" s="55"/>
      <c r="DB253" s="55"/>
      <c r="DC253" s="54"/>
    </row>
    <row r="254" spans="96:107">
      <c r="CR254" s="54"/>
      <c r="CS254" s="65"/>
      <c r="CT254" s="65"/>
      <c r="CU254" s="35"/>
      <c r="CV254" s="35"/>
      <c r="CW254" s="35"/>
      <c r="CX254" s="55"/>
      <c r="CY254" s="55"/>
      <c r="CZ254" s="55"/>
      <c r="DA254" s="55"/>
      <c r="DB254" s="55"/>
      <c r="DC254" s="54"/>
    </row>
    <row r="255" spans="96:107">
      <c r="CR255" s="54"/>
      <c r="CS255" s="66"/>
      <c r="CT255" s="40"/>
      <c r="CU255" s="38"/>
      <c r="CV255" s="56"/>
      <c r="CW255" s="56"/>
      <c r="CX255" s="55"/>
      <c r="CY255" s="55"/>
      <c r="CZ255" s="55"/>
      <c r="DA255" s="55"/>
      <c r="DB255" s="55"/>
      <c r="DC255" s="54"/>
    </row>
    <row r="256" spans="96:107">
      <c r="CR256" s="54"/>
      <c r="CS256" s="66"/>
      <c r="CT256" s="40"/>
      <c r="CU256" s="38"/>
      <c r="CV256" s="56"/>
      <c r="CW256" s="56"/>
      <c r="CX256" s="55"/>
      <c r="CY256" s="55"/>
      <c r="CZ256" s="55"/>
      <c r="DA256" s="55"/>
      <c r="DB256" s="55"/>
      <c r="DC256" s="54"/>
    </row>
    <row r="257" spans="96:107">
      <c r="CR257" s="54"/>
      <c r="CS257" s="66"/>
      <c r="CT257" s="40"/>
      <c r="CU257" s="38"/>
      <c r="CV257" s="40"/>
      <c r="CW257" s="40"/>
      <c r="CX257" s="55"/>
      <c r="CY257" s="55"/>
      <c r="CZ257" s="55"/>
      <c r="DA257" s="55"/>
      <c r="DB257" s="55"/>
      <c r="DC257" s="54"/>
    </row>
    <row r="258" spans="96:107">
      <c r="CR258" s="54"/>
      <c r="CS258" s="66"/>
      <c r="CT258" s="40"/>
      <c r="CU258" s="38"/>
      <c r="CV258" s="56"/>
      <c r="CW258" s="56"/>
      <c r="CX258" s="55"/>
      <c r="CY258" s="55"/>
      <c r="CZ258" s="55"/>
      <c r="DA258" s="55"/>
      <c r="DB258" s="55"/>
      <c r="DC258" s="54"/>
    </row>
    <row r="259" spans="96:107">
      <c r="CR259" s="54"/>
      <c r="CS259" s="66"/>
      <c r="CT259" s="40"/>
      <c r="CU259" s="38"/>
      <c r="CV259" s="56"/>
      <c r="CW259" s="56"/>
      <c r="CX259" s="55"/>
      <c r="CY259" s="55"/>
      <c r="CZ259" s="55"/>
      <c r="DA259" s="55"/>
      <c r="DB259" s="55"/>
      <c r="DC259" s="54"/>
    </row>
    <row r="260" spans="96:107">
      <c r="CR260" s="54"/>
      <c r="CS260" s="66"/>
      <c r="CT260" s="40"/>
      <c r="CU260" s="38"/>
      <c r="CV260" s="40"/>
      <c r="CW260" s="40"/>
      <c r="CX260" s="55"/>
      <c r="CY260" s="55"/>
      <c r="CZ260" s="55"/>
      <c r="DA260" s="55"/>
      <c r="DB260" s="55"/>
      <c r="DC260" s="54"/>
    </row>
    <row r="261" spans="96:107">
      <c r="CR261" s="54"/>
      <c r="CS261" s="66"/>
      <c r="CT261" s="40"/>
      <c r="CU261" s="38"/>
      <c r="CV261" s="56"/>
      <c r="CW261" s="56"/>
      <c r="CX261" s="55"/>
      <c r="CY261" s="55"/>
      <c r="CZ261" s="55"/>
      <c r="DA261" s="55"/>
      <c r="DB261" s="55"/>
      <c r="DC261" s="54"/>
    </row>
    <row r="262" spans="96:107">
      <c r="CR262" s="54"/>
      <c r="CS262" s="66"/>
      <c r="CT262" s="40"/>
      <c r="CU262" s="38"/>
      <c r="CV262" s="56"/>
      <c r="CW262" s="56"/>
      <c r="CX262" s="55"/>
      <c r="CY262" s="55"/>
      <c r="CZ262" s="55"/>
      <c r="DA262" s="55"/>
      <c r="DB262" s="55"/>
      <c r="DC262" s="54"/>
    </row>
    <row r="263" spans="96:107">
      <c r="CR263" s="54"/>
      <c r="CS263" s="66"/>
      <c r="CT263" s="40"/>
      <c r="CU263" s="38"/>
      <c r="CV263" s="40"/>
      <c r="CW263" s="40"/>
      <c r="CX263" s="55"/>
      <c r="CY263" s="55"/>
      <c r="CZ263" s="55"/>
      <c r="DA263" s="55"/>
      <c r="DB263" s="55"/>
      <c r="DC263" s="54"/>
    </row>
    <row r="264" spans="96:107">
      <c r="CR264" s="54"/>
      <c r="CS264" s="66"/>
      <c r="CT264" s="40"/>
      <c r="CU264" s="38"/>
      <c r="CV264" s="56"/>
      <c r="CW264" s="56"/>
      <c r="CX264" s="55"/>
      <c r="CY264" s="55"/>
      <c r="CZ264" s="55"/>
      <c r="DA264" s="55"/>
      <c r="DB264" s="55"/>
      <c r="DC264" s="54"/>
    </row>
    <row r="265" spans="96:107">
      <c r="CR265" s="54"/>
      <c r="CS265" s="66"/>
      <c r="CT265" s="40"/>
      <c r="CU265" s="38"/>
      <c r="CV265" s="56"/>
      <c r="CW265" s="56"/>
      <c r="CX265" s="55"/>
      <c r="CY265" s="55"/>
      <c r="CZ265" s="55"/>
      <c r="DA265" s="55"/>
      <c r="DB265" s="55"/>
      <c r="DC265" s="54"/>
    </row>
    <row r="266" spans="96:107">
      <c r="CR266" s="54"/>
      <c r="CS266" s="66"/>
      <c r="CT266" s="40"/>
      <c r="CU266" s="38"/>
      <c r="CV266" s="40"/>
      <c r="CW266" s="40"/>
      <c r="CX266" s="55"/>
      <c r="CY266" s="55"/>
      <c r="CZ266" s="55"/>
      <c r="DA266" s="55"/>
      <c r="DB266" s="55"/>
      <c r="DC266" s="54"/>
    </row>
    <row r="267" spans="96:107">
      <c r="CR267" s="54"/>
      <c r="CS267" s="66"/>
      <c r="CT267" s="40"/>
      <c r="CU267" s="38"/>
      <c r="CV267" s="56"/>
      <c r="CW267" s="56"/>
      <c r="CX267" s="55"/>
      <c r="CY267" s="55"/>
      <c r="CZ267" s="55"/>
      <c r="DA267" s="55"/>
      <c r="DB267" s="55"/>
      <c r="DC267" s="54"/>
    </row>
    <row r="268" spans="96:107">
      <c r="CR268" s="54"/>
      <c r="CS268" s="66"/>
      <c r="CT268" s="40"/>
      <c r="CU268" s="38"/>
      <c r="CV268" s="56"/>
      <c r="CW268" s="56"/>
      <c r="CX268" s="55"/>
      <c r="CY268" s="55"/>
      <c r="CZ268" s="55"/>
      <c r="DA268" s="55"/>
      <c r="DB268" s="55"/>
      <c r="DC268" s="54"/>
    </row>
    <row r="269" spans="96:107">
      <c r="CR269" s="54"/>
      <c r="CS269" s="66"/>
      <c r="CT269" s="40"/>
      <c r="CU269" s="38"/>
      <c r="CV269" s="40"/>
      <c r="CW269" s="40"/>
      <c r="CX269" s="55"/>
      <c r="CY269" s="55"/>
      <c r="CZ269" s="55"/>
      <c r="DA269" s="55"/>
      <c r="DB269" s="55"/>
      <c r="DC269" s="54"/>
    </row>
    <row r="270" spans="96:107">
      <c r="CR270" s="54"/>
      <c r="CS270" s="66"/>
      <c r="CT270" s="40"/>
      <c r="CU270" s="38"/>
      <c r="CV270" s="56"/>
      <c r="CW270" s="56"/>
      <c r="CX270" s="55"/>
      <c r="CY270" s="55"/>
      <c r="CZ270" s="55"/>
      <c r="DA270" s="55"/>
      <c r="DB270" s="55"/>
      <c r="DC270" s="54"/>
    </row>
    <row r="271" spans="96:107">
      <c r="CR271" s="54"/>
      <c r="CS271" s="66"/>
      <c r="CT271" s="40"/>
      <c r="CU271" s="38"/>
      <c r="CV271" s="56"/>
      <c r="CW271" s="56"/>
      <c r="CX271" s="55"/>
      <c r="CY271" s="55"/>
      <c r="CZ271" s="55"/>
      <c r="DA271" s="55"/>
      <c r="DB271" s="55"/>
      <c r="DC271" s="54"/>
    </row>
    <row r="272" spans="96:107">
      <c r="CR272" s="54"/>
      <c r="CS272" s="66"/>
      <c r="CT272" s="40"/>
      <c r="CU272" s="38"/>
      <c r="CV272" s="40"/>
      <c r="CW272" s="40"/>
      <c r="CX272" s="55"/>
      <c r="CY272" s="55"/>
      <c r="CZ272" s="55"/>
      <c r="DA272" s="55"/>
      <c r="DB272" s="55"/>
      <c r="DC272" s="54"/>
    </row>
    <row r="273" spans="96:107">
      <c r="CR273" s="54"/>
      <c r="CS273" s="66"/>
      <c r="CT273" s="40"/>
      <c r="CU273" s="38"/>
      <c r="CV273" s="56"/>
      <c r="CW273" s="56"/>
      <c r="CX273" s="55"/>
      <c r="CY273" s="55"/>
      <c r="CZ273" s="55"/>
      <c r="DA273" s="55"/>
      <c r="DB273" s="55"/>
      <c r="DC273" s="54"/>
    </row>
    <row r="274" spans="96:107">
      <c r="CR274" s="54"/>
      <c r="CS274" s="66"/>
      <c r="CT274" s="40"/>
      <c r="CU274" s="38"/>
      <c r="CV274" s="56"/>
      <c r="CW274" s="56"/>
      <c r="CX274" s="55"/>
      <c r="CY274" s="55"/>
      <c r="CZ274" s="55"/>
      <c r="DA274" s="55"/>
      <c r="DB274" s="55"/>
      <c r="DC274" s="54"/>
    </row>
    <row r="275" spans="96:107">
      <c r="CR275" s="54"/>
      <c r="CS275" s="66"/>
      <c r="CT275" s="40"/>
      <c r="CU275" s="38"/>
      <c r="CV275" s="40"/>
      <c r="CW275" s="40"/>
      <c r="CX275" s="55"/>
      <c r="CY275" s="55"/>
      <c r="CZ275" s="55"/>
      <c r="DA275" s="55"/>
      <c r="DB275" s="55"/>
      <c r="DC275" s="54"/>
    </row>
    <row r="276" spans="96:107">
      <c r="CR276" s="54"/>
      <c r="CS276" s="66"/>
      <c r="CT276" s="40"/>
      <c r="CU276" s="38"/>
      <c r="CV276" s="56"/>
      <c r="CW276" s="56"/>
      <c r="CX276" s="55"/>
      <c r="CY276" s="55"/>
      <c r="CZ276" s="55"/>
      <c r="DA276" s="55"/>
      <c r="DB276" s="55"/>
      <c r="DC276" s="54"/>
    </row>
    <row r="277" spans="96:107">
      <c r="CR277" s="54"/>
      <c r="CS277" s="66"/>
      <c r="CT277" s="40"/>
      <c r="CU277" s="38"/>
      <c r="CV277" s="56"/>
      <c r="CW277" s="56"/>
      <c r="CX277" s="55"/>
      <c r="CY277" s="55"/>
      <c r="CZ277" s="55"/>
      <c r="DA277" s="55"/>
      <c r="DB277" s="55"/>
      <c r="DC277" s="54"/>
    </row>
    <row r="278" spans="96:107">
      <c r="CR278" s="54"/>
      <c r="CS278" s="66"/>
      <c r="CT278" s="40"/>
      <c r="CU278" s="38"/>
      <c r="CV278" s="40"/>
      <c r="CW278" s="40"/>
      <c r="CX278" s="55"/>
      <c r="CY278" s="55"/>
      <c r="CZ278" s="55"/>
      <c r="DA278" s="55"/>
      <c r="DB278" s="55"/>
      <c r="DC278" s="54"/>
    </row>
    <row r="279" spans="96:107">
      <c r="CR279" s="54"/>
      <c r="CS279" s="66"/>
      <c r="CT279" s="40"/>
      <c r="CU279" s="38"/>
      <c r="CV279" s="56"/>
      <c r="CW279" s="56"/>
      <c r="CX279" s="55"/>
      <c r="CY279" s="55"/>
      <c r="CZ279" s="55"/>
      <c r="DA279" s="55"/>
      <c r="DB279" s="55"/>
      <c r="DC279" s="54"/>
    </row>
    <row r="280" spans="96:107">
      <c r="CR280" s="54"/>
      <c r="CS280" s="66"/>
      <c r="CT280" s="40"/>
      <c r="CU280" s="38"/>
      <c r="CV280" s="56"/>
      <c r="CW280" s="56"/>
      <c r="CX280" s="55"/>
      <c r="CY280" s="55"/>
      <c r="CZ280" s="55"/>
      <c r="DA280" s="55"/>
      <c r="DB280" s="55"/>
      <c r="DC280" s="54"/>
    </row>
    <row r="281" spans="96:107">
      <c r="CR281" s="54"/>
      <c r="CS281" s="66"/>
      <c r="CT281" s="40"/>
      <c r="CU281" s="38"/>
      <c r="CV281" s="40"/>
      <c r="CW281" s="40"/>
      <c r="CX281" s="55"/>
      <c r="CY281" s="55"/>
      <c r="CZ281" s="55"/>
      <c r="DA281" s="55"/>
      <c r="DB281" s="55"/>
      <c r="DC281" s="54"/>
    </row>
    <row r="282" spans="96:107">
      <c r="CR282" s="54"/>
      <c r="CS282" s="55"/>
      <c r="CT282" s="55"/>
      <c r="CU282" s="55"/>
      <c r="CV282" s="55"/>
      <c r="CW282" s="55"/>
      <c r="CX282" s="55"/>
      <c r="CY282" s="55"/>
      <c r="CZ282" s="55"/>
      <c r="DA282" s="55"/>
      <c r="DB282" s="55"/>
      <c r="DC282" s="54"/>
    </row>
    <row r="283" spans="96:107">
      <c r="CR283" s="54"/>
      <c r="CS283" s="64"/>
      <c r="CT283" s="64"/>
      <c r="CU283" s="64"/>
      <c r="CV283" s="64"/>
      <c r="CW283" s="64"/>
      <c r="CX283" s="64"/>
      <c r="CY283" s="64"/>
      <c r="CZ283" s="64"/>
      <c r="DA283" s="64"/>
      <c r="DB283" s="64"/>
      <c r="DC283" s="54"/>
    </row>
    <row r="284" spans="96:107">
      <c r="CR284" s="54"/>
      <c r="CS284" s="57"/>
      <c r="CT284" s="35"/>
      <c r="CU284" s="35"/>
      <c r="CV284" s="35"/>
      <c r="CW284" s="54"/>
      <c r="CX284" s="54"/>
      <c r="CY284" s="54"/>
      <c r="CZ284" s="54"/>
      <c r="DA284" s="35"/>
      <c r="DB284" s="35"/>
      <c r="DC284" s="54"/>
    </row>
    <row r="285" spans="96:107">
      <c r="CR285" s="54"/>
      <c r="CS285" s="40"/>
      <c r="CT285" s="36"/>
      <c r="CU285" s="36"/>
      <c r="CV285" s="36"/>
      <c r="CW285" s="54"/>
      <c r="CX285" s="54"/>
      <c r="CY285" s="54"/>
      <c r="CZ285" s="54"/>
      <c r="DA285" s="36"/>
      <c r="DB285" s="36"/>
      <c r="DC285" s="54"/>
    </row>
    <row r="286" spans="96:107">
      <c r="CR286" s="54"/>
      <c r="CS286" s="40"/>
      <c r="CT286" s="36"/>
      <c r="CU286" s="36"/>
      <c r="CV286" s="36"/>
      <c r="CW286" s="54"/>
      <c r="CX286" s="54"/>
      <c r="CY286" s="54"/>
      <c r="CZ286" s="54"/>
      <c r="DA286" s="36"/>
      <c r="DB286" s="36"/>
      <c r="DC286" s="54"/>
    </row>
    <row r="287" spans="96:107">
      <c r="CR287" s="54"/>
      <c r="CS287" s="40"/>
      <c r="CT287" s="36"/>
      <c r="CU287" s="36"/>
      <c r="CV287" s="36"/>
      <c r="CW287" s="54"/>
      <c r="CX287" s="54"/>
      <c r="CY287" s="54"/>
      <c r="CZ287" s="54"/>
      <c r="DA287" s="37"/>
      <c r="DB287" s="37"/>
      <c r="DC287" s="54"/>
    </row>
    <row r="288" spans="96:107">
      <c r="CR288" s="54"/>
      <c r="CS288" s="40"/>
      <c r="CT288" s="39"/>
      <c r="CU288" s="39"/>
      <c r="CV288" s="39"/>
      <c r="CW288" s="54"/>
      <c r="CX288" s="54"/>
      <c r="CY288" s="54"/>
      <c r="CZ288" s="54"/>
      <c r="DA288" s="37"/>
      <c r="DB288" s="37"/>
      <c r="DC288" s="54"/>
    </row>
    <row r="289" spans="96:107">
      <c r="CR289" s="54"/>
      <c r="CS289" s="66"/>
      <c r="CT289" s="66"/>
      <c r="CU289" s="66"/>
      <c r="CV289" s="66"/>
      <c r="CW289" s="66"/>
      <c r="CX289" s="66"/>
      <c r="CY289" s="66"/>
      <c r="CZ289" s="66"/>
      <c r="DA289" s="66"/>
      <c r="DB289" s="66"/>
      <c r="DC289" s="54"/>
    </row>
    <row r="290" spans="96:107">
      <c r="CR290" s="54"/>
      <c r="CS290" s="54"/>
      <c r="CT290" s="54"/>
      <c r="CU290" s="54"/>
      <c r="CV290" s="54"/>
      <c r="CW290" s="54"/>
      <c r="CX290" s="54"/>
      <c r="CY290" s="54"/>
      <c r="CZ290" s="54"/>
      <c r="DA290" s="54"/>
      <c r="DB290" s="54"/>
      <c r="DC290" s="54"/>
    </row>
    <row r="291" spans="96:107">
      <c r="CR291" s="54"/>
      <c r="CS291" s="54"/>
      <c r="CT291" s="54"/>
      <c r="CU291" s="54"/>
      <c r="CV291" s="54"/>
      <c r="CW291" s="54"/>
      <c r="CX291" s="54"/>
      <c r="CY291" s="54"/>
      <c r="CZ291" s="54"/>
      <c r="DA291" s="54"/>
      <c r="DB291" s="54"/>
      <c r="DC291" s="54"/>
    </row>
    <row r="292" spans="96:107">
      <c r="CR292" s="54"/>
      <c r="CS292" s="54"/>
      <c r="CT292" s="54"/>
      <c r="CU292" s="54"/>
      <c r="CV292" s="54"/>
      <c r="CW292" s="54"/>
      <c r="CX292" s="54"/>
      <c r="CY292" s="54"/>
      <c r="CZ292" s="54"/>
      <c r="DA292" s="54"/>
      <c r="DB292" s="54"/>
      <c r="DC292" s="54"/>
    </row>
    <row r="293" spans="96:107">
      <c r="CR293" s="54"/>
      <c r="CS293" s="54"/>
      <c r="CT293" s="54"/>
      <c r="CU293" s="54"/>
      <c r="CV293" s="54"/>
      <c r="CW293" s="54"/>
      <c r="CX293" s="54"/>
      <c r="CY293" s="54"/>
      <c r="CZ293" s="54"/>
      <c r="DA293" s="54"/>
      <c r="DB293" s="54"/>
      <c r="DC293" s="54"/>
    </row>
    <row r="294" spans="96:107">
      <c r="CR294" s="54"/>
      <c r="CS294" s="54"/>
      <c r="CT294" s="54"/>
      <c r="CU294" s="54"/>
      <c r="CV294" s="54"/>
      <c r="CW294" s="54"/>
      <c r="CX294" s="54"/>
      <c r="CY294" s="54"/>
      <c r="CZ294" s="54"/>
      <c r="DA294" s="54"/>
      <c r="DB294" s="54"/>
      <c r="DC294" s="54"/>
    </row>
    <row r="295" spans="96:107">
      <c r="CR295" s="54"/>
      <c r="CS295" s="54"/>
      <c r="CT295" s="54"/>
      <c r="CU295" s="54"/>
      <c r="CV295" s="54"/>
      <c r="CW295" s="54"/>
      <c r="CX295" s="54"/>
      <c r="CY295" s="54"/>
      <c r="CZ295" s="54"/>
      <c r="DA295" s="54"/>
      <c r="DB295" s="54"/>
      <c r="DC295" s="54"/>
    </row>
    <row r="296" spans="96:107" ht="16.75">
      <c r="CR296" s="54"/>
      <c r="CS296" s="54"/>
      <c r="CT296" s="14"/>
      <c r="CU296" s="55"/>
      <c r="CV296" s="55"/>
      <c r="CW296" s="55"/>
      <c r="CX296" s="55"/>
      <c r="CY296" s="55"/>
      <c r="CZ296" s="55"/>
      <c r="DA296" s="55"/>
      <c r="DB296" s="55"/>
      <c r="DC296" s="55"/>
    </row>
    <row r="297" spans="96:107">
      <c r="CR297" s="54"/>
      <c r="CS297" s="54"/>
      <c r="CT297" s="55"/>
      <c r="CU297" s="55"/>
      <c r="CV297" s="55"/>
      <c r="CW297" s="55"/>
      <c r="CX297" s="55"/>
      <c r="CY297" s="55"/>
      <c r="CZ297" s="55"/>
      <c r="DA297" s="55"/>
      <c r="DB297" s="55"/>
      <c r="DC297" s="55"/>
    </row>
    <row r="298" spans="96:107">
      <c r="CR298" s="54"/>
      <c r="CS298" s="54"/>
      <c r="CT298" s="64"/>
      <c r="CU298" s="64"/>
      <c r="CV298" s="64"/>
      <c r="CW298" s="64"/>
      <c r="CX298" s="64"/>
      <c r="CY298" s="55"/>
      <c r="CZ298" s="55"/>
      <c r="DA298" s="55"/>
      <c r="DB298" s="55"/>
      <c r="DC298" s="55"/>
    </row>
    <row r="299" spans="96:107">
      <c r="CR299" s="54"/>
      <c r="CS299" s="54"/>
      <c r="CT299" s="65"/>
      <c r="CU299" s="65"/>
      <c r="CV299" s="35"/>
      <c r="CW299" s="35"/>
      <c r="CX299" s="35"/>
      <c r="CY299" s="58"/>
      <c r="CZ299" s="58"/>
      <c r="DA299" s="58"/>
      <c r="DB299" s="58"/>
      <c r="DC299" s="58"/>
    </row>
    <row r="300" spans="96:107">
      <c r="CR300" s="54"/>
      <c r="CS300" s="54"/>
      <c r="CT300" s="66"/>
      <c r="CU300" s="41"/>
      <c r="CV300" s="59"/>
      <c r="CW300" s="60"/>
      <c r="CX300" s="60"/>
      <c r="CY300" s="58"/>
      <c r="CZ300" s="58"/>
      <c r="DA300" s="58"/>
      <c r="DB300" s="58"/>
      <c r="DC300" s="58"/>
    </row>
    <row r="301" spans="96:107">
      <c r="CR301" s="54"/>
      <c r="CS301" s="54"/>
      <c r="CT301" s="66"/>
      <c r="CU301" s="41"/>
      <c r="CV301" s="59"/>
      <c r="CW301" s="60"/>
      <c r="CX301" s="60"/>
      <c r="CY301" s="58"/>
      <c r="CZ301" s="58"/>
      <c r="DA301" s="58"/>
      <c r="DB301" s="58"/>
      <c r="DC301" s="58"/>
    </row>
    <row r="302" spans="96:107">
      <c r="CR302" s="54"/>
      <c r="CS302" s="54"/>
      <c r="CT302" s="66"/>
      <c r="CU302" s="41"/>
      <c r="CV302" s="59"/>
      <c r="CW302" s="41"/>
      <c r="CX302" s="41"/>
      <c r="CY302" s="58"/>
      <c r="CZ302" s="58"/>
      <c r="DA302" s="58"/>
      <c r="DB302" s="58"/>
      <c r="DC302" s="58"/>
    </row>
    <row r="303" spans="96:107">
      <c r="CR303" s="54"/>
      <c r="CS303" s="54"/>
      <c r="CT303" s="66"/>
      <c r="CU303" s="41"/>
      <c r="CV303" s="59"/>
      <c r="CW303" s="60"/>
      <c r="CX303" s="60"/>
      <c r="CY303" s="58"/>
      <c r="CZ303" s="58"/>
      <c r="DA303" s="58"/>
      <c r="DB303" s="58"/>
      <c r="DC303" s="58"/>
    </row>
    <row r="304" spans="96:107">
      <c r="CR304" s="54"/>
      <c r="CS304" s="54"/>
      <c r="CT304" s="66"/>
      <c r="CU304" s="41"/>
      <c r="CV304" s="59"/>
      <c r="CW304" s="60"/>
      <c r="CX304" s="60"/>
      <c r="CY304" s="58"/>
      <c r="CZ304" s="58"/>
      <c r="DA304" s="58"/>
      <c r="DB304" s="58"/>
      <c r="DC304" s="58"/>
    </row>
    <row r="305" spans="96:107">
      <c r="CR305" s="54"/>
      <c r="CS305" s="54"/>
      <c r="CT305" s="66"/>
      <c r="CU305" s="41"/>
      <c r="CV305" s="59"/>
      <c r="CW305" s="41"/>
      <c r="CX305" s="41"/>
      <c r="CY305" s="58"/>
      <c r="CZ305" s="58"/>
      <c r="DA305" s="58"/>
      <c r="DB305" s="58"/>
      <c r="DC305" s="58"/>
    </row>
    <row r="306" spans="96:107">
      <c r="CR306" s="54"/>
      <c r="CS306" s="54"/>
      <c r="CT306" s="66"/>
      <c r="CU306" s="41"/>
      <c r="CV306" s="59"/>
      <c r="CW306" s="60"/>
      <c r="CX306" s="60"/>
      <c r="CY306" s="58"/>
      <c r="CZ306" s="58"/>
      <c r="DA306" s="58"/>
      <c r="DB306" s="58"/>
      <c r="DC306" s="58"/>
    </row>
    <row r="307" spans="96:107">
      <c r="CR307" s="54"/>
      <c r="CS307" s="54"/>
      <c r="CT307" s="66"/>
      <c r="CU307" s="41"/>
      <c r="CV307" s="59"/>
      <c r="CW307" s="60"/>
      <c r="CX307" s="60"/>
      <c r="CY307" s="58"/>
      <c r="CZ307" s="58"/>
      <c r="DA307" s="58"/>
      <c r="DB307" s="58"/>
      <c r="DC307" s="58"/>
    </row>
    <row r="308" spans="96:107">
      <c r="CR308" s="54"/>
      <c r="CS308" s="54"/>
      <c r="CT308" s="66"/>
      <c r="CU308" s="41"/>
      <c r="CV308" s="59"/>
      <c r="CW308" s="41"/>
      <c r="CX308" s="41"/>
      <c r="CY308" s="58"/>
      <c r="CZ308" s="58"/>
      <c r="DA308" s="58"/>
      <c r="DB308" s="58"/>
      <c r="DC308" s="58"/>
    </row>
    <row r="309" spans="96:107">
      <c r="CR309" s="54"/>
      <c r="CS309" s="54"/>
      <c r="CT309" s="58"/>
      <c r="CU309" s="58"/>
      <c r="CV309" s="58"/>
      <c r="CW309" s="58"/>
      <c r="CX309" s="58"/>
      <c r="CY309" s="58"/>
      <c r="CZ309" s="58"/>
      <c r="DA309" s="58"/>
      <c r="DB309" s="58"/>
      <c r="DC309" s="58"/>
    </row>
    <row r="310" spans="96:107">
      <c r="CR310" s="54"/>
      <c r="CS310" s="54"/>
      <c r="CT310" s="64"/>
      <c r="CU310" s="64"/>
      <c r="CV310" s="64"/>
      <c r="CW310" s="64"/>
      <c r="CX310" s="64"/>
      <c r="CY310" s="64"/>
      <c r="CZ310" s="64"/>
      <c r="DA310" s="64"/>
      <c r="DB310" s="64"/>
      <c r="DC310" s="64"/>
    </row>
    <row r="311" spans="96:107">
      <c r="CR311" s="54"/>
      <c r="CS311" s="54"/>
      <c r="CT311" s="35"/>
      <c r="CU311" s="35"/>
      <c r="CV311" s="35"/>
      <c r="CW311" s="35"/>
      <c r="CX311" s="54"/>
      <c r="CY311" s="54"/>
      <c r="CZ311" s="54"/>
      <c r="DA311" s="54"/>
      <c r="DB311" s="35"/>
      <c r="DC311" s="35"/>
    </row>
    <row r="312" spans="96:107">
      <c r="CR312" s="54"/>
      <c r="CS312" s="54"/>
      <c r="CT312" s="41"/>
      <c r="CU312" s="61"/>
      <c r="CV312" s="61"/>
      <c r="CW312" s="61"/>
      <c r="CX312" s="54"/>
      <c r="CY312" s="54"/>
      <c r="CZ312" s="54"/>
      <c r="DA312" s="54"/>
      <c r="DB312" s="61"/>
      <c r="DC312" s="61"/>
    </row>
    <row r="313" spans="96:107">
      <c r="CR313" s="54"/>
      <c r="CS313" s="54"/>
      <c r="CT313" s="41"/>
      <c r="CU313" s="61"/>
      <c r="CV313" s="61"/>
      <c r="CW313" s="61"/>
      <c r="CX313" s="54"/>
      <c r="CY313" s="54"/>
      <c r="CZ313" s="54"/>
      <c r="DA313" s="54"/>
      <c r="DB313" s="61"/>
      <c r="DC313" s="61"/>
    </row>
    <row r="314" spans="96:107">
      <c r="CR314" s="54"/>
      <c r="CS314" s="54"/>
      <c r="CT314" s="41"/>
      <c r="CU314" s="61"/>
      <c r="CV314" s="61"/>
      <c r="CW314" s="62"/>
      <c r="CX314" s="54"/>
      <c r="CY314" s="54"/>
      <c r="CZ314" s="54"/>
      <c r="DA314" s="54"/>
      <c r="DB314" s="61"/>
      <c r="DC314" s="62"/>
    </row>
    <row r="315" spans="96:107">
      <c r="CR315" s="54"/>
      <c r="CS315" s="54"/>
      <c r="CT315" s="41"/>
      <c r="CU315" s="63"/>
      <c r="CV315" s="63"/>
      <c r="CW315" s="63"/>
      <c r="CX315" s="54"/>
      <c r="CY315" s="54"/>
      <c r="CZ315" s="54"/>
      <c r="DA315" s="54"/>
      <c r="DB315" s="62"/>
      <c r="DC315" s="62"/>
    </row>
    <row r="316" spans="96:107">
      <c r="CR316" s="54"/>
      <c r="CS316" s="54"/>
      <c r="CT316" s="66"/>
      <c r="CU316" s="66"/>
      <c r="CV316" s="66"/>
      <c r="CW316" s="66"/>
      <c r="CX316" s="66"/>
      <c r="CY316" s="66"/>
      <c r="CZ316" s="66"/>
      <c r="DA316" s="66"/>
      <c r="DB316" s="66"/>
      <c r="DC316" s="66"/>
    </row>
    <row r="317" spans="96:107">
      <c r="CR317" s="54"/>
      <c r="CS317" s="54"/>
      <c r="CT317" s="54"/>
      <c r="CU317" s="54"/>
      <c r="CV317" s="54"/>
      <c r="CW317" s="54"/>
      <c r="CX317" s="54"/>
      <c r="CY317" s="54"/>
      <c r="CZ317" s="54"/>
      <c r="DA317" s="54"/>
      <c r="DB317" s="54"/>
      <c r="DC317" s="54"/>
    </row>
    <row r="318" spans="96:107">
      <c r="CR318" s="54"/>
      <c r="CS318" s="54"/>
      <c r="CT318" s="54"/>
      <c r="CU318" s="54"/>
      <c r="CV318" s="54"/>
      <c r="CW318" s="54"/>
      <c r="CX318" s="54"/>
      <c r="CY318" s="54"/>
      <c r="CZ318" s="54"/>
      <c r="DA318" s="54"/>
      <c r="DB318" s="54"/>
      <c r="DC318" s="54"/>
    </row>
  </sheetData>
  <mergeCells count="8">
    <mergeCell ref="CS225:CV225"/>
    <mergeCell ref="CS226:CT226"/>
    <mergeCell ref="CS227:CS230"/>
    <mergeCell ref="CS245:DB245"/>
    <mergeCell ref="CS246:DB246"/>
    <mergeCell ref="CS231:CS234"/>
    <mergeCell ref="CS235:CS238"/>
    <mergeCell ref="CS240:DB24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Z89"/>
  <sheetViews>
    <sheetView zoomScale="80" zoomScaleNormal="80" workbookViewId="0">
      <selection activeCell="A71" sqref="A71"/>
    </sheetView>
  </sheetViews>
  <sheetFormatPr defaultRowHeight="14.75"/>
  <cols>
    <col min="1" max="1" width="16.26953125" customWidth="1"/>
    <col min="2" max="2" width="22.54296875" customWidth="1"/>
    <col min="3" max="4" width="18.1328125" customWidth="1"/>
    <col min="5" max="5" width="29" customWidth="1"/>
    <col min="6" max="6" width="17.86328125" customWidth="1"/>
    <col min="10" max="10" width="22.26953125" customWidth="1"/>
    <col min="11" max="11" width="14.40625" customWidth="1"/>
    <col min="12" max="12" width="16.1328125" customWidth="1"/>
  </cols>
  <sheetData>
    <row r="4" spans="2:22">
      <c r="B4" s="7" t="s">
        <v>16</v>
      </c>
      <c r="F4" s="2" t="s">
        <v>19</v>
      </c>
    </row>
    <row r="5" spans="2:22">
      <c r="B5" s="43" t="s">
        <v>27</v>
      </c>
      <c r="C5" s="3" t="s">
        <v>14</v>
      </c>
      <c r="D5" s="3"/>
      <c r="E5" s="3"/>
      <c r="F5" s="43" t="s">
        <v>27</v>
      </c>
      <c r="G5" s="3" t="s">
        <v>14</v>
      </c>
      <c r="H5" s="3"/>
      <c r="J5" s="10" t="s">
        <v>22</v>
      </c>
    </row>
    <row r="6" spans="2:22">
      <c r="B6" s="1"/>
      <c r="C6" s="1"/>
      <c r="D6" s="1"/>
      <c r="E6" s="1"/>
      <c r="F6" s="1"/>
      <c r="G6" s="1"/>
      <c r="H6" s="1"/>
      <c r="J6" s="43" t="s">
        <v>27</v>
      </c>
      <c r="K6" s="3" t="s">
        <v>14</v>
      </c>
    </row>
    <row r="7" spans="2:22">
      <c r="B7">
        <v>0.24675324675324675</v>
      </c>
      <c r="C7" s="5">
        <v>6.5217391304347823</v>
      </c>
      <c r="D7" s="5"/>
      <c r="E7" s="5"/>
      <c r="F7" s="4">
        <v>4.1666666666666657E-2</v>
      </c>
      <c r="G7" s="4">
        <v>38.75</v>
      </c>
      <c r="H7" s="4"/>
      <c r="J7" s="11">
        <v>0.44444444439999997</v>
      </c>
      <c r="K7" s="11">
        <v>11.11111111</v>
      </c>
      <c r="L7" s="1"/>
    </row>
    <row r="8" spans="2:22">
      <c r="B8">
        <v>0.33333333333333326</v>
      </c>
      <c r="C8" s="5">
        <v>6.25</v>
      </c>
      <c r="D8" s="5"/>
      <c r="E8" s="5"/>
      <c r="F8" s="4">
        <v>6.8181818181818177E-2</v>
      </c>
      <c r="G8" s="4">
        <v>54.761904761904759</v>
      </c>
      <c r="H8" s="4"/>
      <c r="J8" s="11">
        <v>0.34042553190000002</v>
      </c>
      <c r="K8" s="11">
        <v>13.777089780000001</v>
      </c>
    </row>
    <row r="9" spans="2:22">
      <c r="B9">
        <v>0.24637681159420294</v>
      </c>
      <c r="C9" s="5">
        <v>25</v>
      </c>
      <c r="D9" s="5"/>
      <c r="E9" s="5"/>
      <c r="F9" s="4">
        <v>0.16438356164383561</v>
      </c>
      <c r="G9" s="4">
        <v>23.369565217391305</v>
      </c>
      <c r="H9" s="4"/>
      <c r="J9" s="11">
        <v>0.16071428569999999</v>
      </c>
      <c r="K9" s="11">
        <v>15.09803922</v>
      </c>
    </row>
    <row r="10" spans="2:22">
      <c r="B10">
        <v>0.2857142857142857</v>
      </c>
      <c r="C10" s="5">
        <v>31.111111111111111</v>
      </c>
      <c r="D10" s="5"/>
      <c r="E10" s="5"/>
      <c r="F10" s="4">
        <v>9.6774193548387094E-2</v>
      </c>
      <c r="G10" s="4">
        <v>50</v>
      </c>
      <c r="H10" s="4"/>
      <c r="J10" s="11">
        <v>0.5961538462</v>
      </c>
      <c r="K10" s="11">
        <v>10</v>
      </c>
    </row>
    <row r="11" spans="2:22">
      <c r="B11">
        <v>0.55555555555555558</v>
      </c>
      <c r="C11" s="5">
        <v>14.285714285714285</v>
      </c>
      <c r="D11" s="5"/>
      <c r="E11" s="5"/>
      <c r="F11" s="4">
        <v>0.21428571428571427</v>
      </c>
      <c r="G11" s="4">
        <v>26.315789473684209</v>
      </c>
      <c r="H11" s="4"/>
      <c r="J11" s="11">
        <v>0.15909090910000001</v>
      </c>
      <c r="K11" s="11">
        <v>3.5714285710000002</v>
      </c>
    </row>
    <row r="12" spans="2:22">
      <c r="B12">
        <v>0.41025641025641024</v>
      </c>
      <c r="C12" s="5">
        <v>8</v>
      </c>
      <c r="D12" s="5"/>
      <c r="E12" s="5"/>
      <c r="F12" s="4">
        <v>0.16129032258064516</v>
      </c>
      <c r="G12" s="4">
        <v>75</v>
      </c>
      <c r="H12" s="4"/>
      <c r="J12" s="11">
        <v>0.31818181820000002</v>
      </c>
      <c r="K12" s="11">
        <v>67.857142859999996</v>
      </c>
    </row>
    <row r="13" spans="2:22" ht="16.75">
      <c r="B13">
        <v>0.08</v>
      </c>
      <c r="C13" s="5">
        <v>0</v>
      </c>
      <c r="D13" s="5"/>
      <c r="E13" s="5"/>
      <c r="F13" s="4">
        <v>0</v>
      </c>
      <c r="G13" s="4">
        <v>32</v>
      </c>
      <c r="H13" s="4"/>
      <c r="J13" s="11">
        <v>0.4</v>
      </c>
      <c r="K13" s="11">
        <v>21.739130429999999</v>
      </c>
      <c r="Q13" s="12"/>
      <c r="R13" s="74"/>
      <c r="S13" s="74"/>
      <c r="T13" s="74"/>
      <c r="U13" s="74"/>
      <c r="V13" s="75"/>
    </row>
    <row r="14" spans="2:22">
      <c r="B14">
        <v>0.40384615384615385</v>
      </c>
      <c r="C14" s="5">
        <v>8.5714285714285712</v>
      </c>
      <c r="D14" s="5"/>
      <c r="E14" s="5"/>
      <c r="F14" s="4">
        <v>0.17647058823529413</v>
      </c>
      <c r="G14" s="4">
        <v>31.578947368421051</v>
      </c>
      <c r="H14" s="4"/>
      <c r="J14" s="11">
        <v>0.27272727270000002</v>
      </c>
      <c r="K14" s="11">
        <v>26.086956520000001</v>
      </c>
      <c r="Q14" s="74"/>
      <c r="R14" s="74"/>
      <c r="S14" s="74"/>
      <c r="T14" s="74"/>
      <c r="U14" s="74"/>
      <c r="V14" s="75"/>
    </row>
    <row r="15" spans="2:22">
      <c r="B15">
        <v>0.38461538461538469</v>
      </c>
      <c r="C15" s="5">
        <v>0</v>
      </c>
      <c r="D15" s="5"/>
      <c r="E15" s="5"/>
      <c r="F15" s="4">
        <v>0.23076923076923075</v>
      </c>
      <c r="G15" s="4">
        <v>30.090497737556561</v>
      </c>
      <c r="H15" s="4"/>
      <c r="J15" s="11">
        <v>0.16129032259999998</v>
      </c>
      <c r="K15" s="11">
        <v>72.222222220000006</v>
      </c>
      <c r="Q15" s="107"/>
      <c r="R15" s="107"/>
      <c r="S15" s="107"/>
      <c r="T15" s="107"/>
      <c r="U15" s="107"/>
      <c r="V15" s="75"/>
    </row>
    <row r="16" spans="2:22">
      <c r="B16">
        <v>0.46341463414634149</v>
      </c>
      <c r="C16" s="5">
        <v>4</v>
      </c>
      <c r="D16" s="5"/>
      <c r="E16" s="5"/>
      <c r="F16" s="4">
        <v>5.5555555555555552E-2</v>
      </c>
      <c r="G16" s="4">
        <v>36</v>
      </c>
      <c r="H16" s="4"/>
      <c r="J16" s="11">
        <v>0.5</v>
      </c>
      <c r="K16" s="11">
        <v>11.764705879999999</v>
      </c>
      <c r="Q16" s="108"/>
      <c r="R16" s="108"/>
      <c r="S16" s="76"/>
      <c r="T16" s="76"/>
      <c r="U16" s="76"/>
      <c r="V16" s="75"/>
    </row>
    <row r="17" spans="2:22">
      <c r="B17">
        <v>0.48717948717948717</v>
      </c>
      <c r="C17" s="5">
        <v>12</v>
      </c>
      <c r="D17" s="5"/>
      <c r="E17" s="5"/>
      <c r="F17" s="4">
        <v>0.2</v>
      </c>
      <c r="G17" s="4">
        <v>61.904761904761905</v>
      </c>
      <c r="H17" s="4"/>
      <c r="J17" s="11">
        <v>0.31481481480000001</v>
      </c>
      <c r="K17" s="11">
        <v>23.529411759999999</v>
      </c>
      <c r="Q17" s="109"/>
      <c r="R17" s="42"/>
      <c r="S17" s="77"/>
      <c r="T17" s="78"/>
      <c r="U17" s="78"/>
      <c r="V17" s="75"/>
    </row>
    <row r="18" spans="2:22">
      <c r="B18">
        <v>0.17073170731707318</v>
      </c>
      <c r="C18" s="5">
        <v>32</v>
      </c>
      <c r="D18" s="5"/>
      <c r="E18" s="5"/>
      <c r="F18" s="4">
        <v>0.14285714285714285</v>
      </c>
      <c r="G18" s="4">
        <v>30.434782608695656</v>
      </c>
      <c r="H18" s="4"/>
      <c r="J18" s="11">
        <v>0.63636363640000004</v>
      </c>
      <c r="K18" s="11">
        <v>37.5</v>
      </c>
      <c r="Q18" s="109"/>
      <c r="R18" s="42"/>
      <c r="S18" s="77"/>
      <c r="T18" s="78"/>
      <c r="U18" s="78"/>
      <c r="V18" s="75"/>
    </row>
    <row r="19" spans="2:22">
      <c r="B19">
        <v>0.36666666666666664</v>
      </c>
      <c r="C19" s="5">
        <v>5</v>
      </c>
      <c r="D19" s="5"/>
      <c r="E19" s="5"/>
      <c r="F19" s="4">
        <v>0.12903225806451613</v>
      </c>
      <c r="G19" s="4">
        <v>38.888888888888893</v>
      </c>
      <c r="H19" s="4"/>
      <c r="J19" s="11">
        <v>0.3076923077</v>
      </c>
      <c r="K19" s="11">
        <v>50</v>
      </c>
      <c r="Q19" s="109"/>
      <c r="R19" s="42"/>
      <c r="S19" s="77"/>
      <c r="T19" s="42"/>
      <c r="U19" s="42"/>
      <c r="V19" s="75"/>
    </row>
    <row r="20" spans="2:22">
      <c r="B20">
        <v>0.2</v>
      </c>
      <c r="C20" s="5">
        <v>64.102564102564102</v>
      </c>
      <c r="D20" s="5"/>
      <c r="E20" s="5"/>
      <c r="F20" s="4">
        <v>5.128205128205128E-2</v>
      </c>
      <c r="G20" s="4">
        <v>24</v>
      </c>
      <c r="H20" s="4"/>
      <c r="J20" s="11">
        <v>0.21621621619999998</v>
      </c>
      <c r="K20" s="11">
        <v>43.094629159999997</v>
      </c>
      <c r="Q20" s="109"/>
      <c r="R20" s="42"/>
      <c r="S20" s="77"/>
      <c r="T20" s="78"/>
      <c r="U20" s="78"/>
      <c r="V20" s="75"/>
    </row>
    <row r="21" spans="2:22">
      <c r="B21">
        <v>0.28125</v>
      </c>
      <c r="C21" s="5">
        <v>11.111111111111111</v>
      </c>
      <c r="D21" s="5"/>
      <c r="E21" s="5"/>
      <c r="F21" s="4">
        <v>0.51851851851851849</v>
      </c>
      <c r="G21" s="4">
        <v>30.76923076923077</v>
      </c>
      <c r="H21" s="4"/>
      <c r="J21" s="11">
        <v>0.7692307692</v>
      </c>
      <c r="K21" s="11">
        <v>5.5555555559999998</v>
      </c>
      <c r="Q21" s="109"/>
      <c r="R21" s="42"/>
      <c r="S21" s="77"/>
      <c r="T21" s="78"/>
      <c r="U21" s="78"/>
      <c r="V21" s="75"/>
    </row>
    <row r="22" spans="2:22">
      <c r="B22">
        <v>0.16129032258064516</v>
      </c>
      <c r="C22" s="5">
        <v>5</v>
      </c>
      <c r="D22" s="5"/>
      <c r="E22" s="5"/>
      <c r="F22" s="4">
        <v>0.36585365853658536</v>
      </c>
      <c r="G22" s="4">
        <v>15.384615384615385</v>
      </c>
      <c r="H22" s="4"/>
      <c r="J22" s="11">
        <v>0.27272727270000002</v>
      </c>
      <c r="K22" s="11">
        <v>46.15384615</v>
      </c>
      <c r="Q22" s="109"/>
      <c r="R22" s="42"/>
      <c r="S22" s="77"/>
      <c r="T22" s="42"/>
      <c r="U22" s="42"/>
      <c r="V22" s="75"/>
    </row>
    <row r="23" spans="2:22">
      <c r="B23">
        <v>0.44827586206896552</v>
      </c>
      <c r="C23" s="5">
        <v>0</v>
      </c>
      <c r="D23" s="5"/>
      <c r="E23" s="5"/>
      <c r="F23" s="4">
        <v>6.6666666666666666E-2</v>
      </c>
      <c r="G23" s="4">
        <v>57.692307692307686</v>
      </c>
      <c r="H23" s="4"/>
      <c r="J23" s="11">
        <v>0.17241379309999999</v>
      </c>
      <c r="K23" s="11">
        <v>20</v>
      </c>
      <c r="Q23" s="109"/>
      <c r="R23" s="42"/>
      <c r="S23" s="77"/>
      <c r="T23" s="78"/>
      <c r="U23" s="78"/>
      <c r="V23" s="75"/>
    </row>
    <row r="24" spans="2:22">
      <c r="B24">
        <v>5.5555555555555552E-2</v>
      </c>
      <c r="C24" s="5">
        <v>4</v>
      </c>
      <c r="D24" s="5"/>
      <c r="E24" s="5"/>
      <c r="F24" s="4">
        <v>4.0816326530612249E-2</v>
      </c>
      <c r="G24" s="4">
        <v>31.818181818181817</v>
      </c>
      <c r="H24" s="4"/>
      <c r="J24" s="11">
        <v>0.34883720930000001</v>
      </c>
      <c r="K24" s="11">
        <v>13.025210080000001</v>
      </c>
      <c r="Q24" s="109"/>
      <c r="R24" s="42"/>
      <c r="S24" s="77"/>
      <c r="T24" s="78"/>
      <c r="U24" s="78"/>
      <c r="V24" s="75"/>
    </row>
    <row r="25" spans="2:22">
      <c r="B25">
        <v>0.38461538461538469</v>
      </c>
      <c r="C25" s="5">
        <v>20.512820512820511</v>
      </c>
      <c r="D25" s="5"/>
      <c r="E25" s="5"/>
      <c r="F25" s="4">
        <v>0.25806451612903225</v>
      </c>
      <c r="G25" s="4">
        <v>9.0909090909090917</v>
      </c>
      <c r="H25" s="4"/>
      <c r="J25" s="11">
        <v>0.35135135140000001</v>
      </c>
      <c r="K25" s="11">
        <v>0</v>
      </c>
      <c r="Q25" s="109"/>
      <c r="R25" s="42"/>
      <c r="S25" s="77"/>
      <c r="T25" s="42"/>
      <c r="U25" s="42"/>
      <c r="V25" s="75"/>
    </row>
    <row r="26" spans="2:22">
      <c r="B26">
        <v>0.41666666666666674</v>
      </c>
      <c r="C26" s="5">
        <v>4.1666666666666661</v>
      </c>
      <c r="D26" s="5"/>
      <c r="E26" s="5"/>
      <c r="F26" s="4">
        <v>0.11428571428571428</v>
      </c>
      <c r="G26" s="4">
        <v>36.363636363636367</v>
      </c>
      <c r="H26" s="4"/>
      <c r="J26" s="11">
        <v>0.44</v>
      </c>
      <c r="K26" s="11">
        <v>20</v>
      </c>
      <c r="Q26" s="74"/>
      <c r="R26" s="74"/>
      <c r="S26" s="74"/>
      <c r="T26" s="74"/>
      <c r="U26" s="74"/>
      <c r="V26" s="75"/>
    </row>
    <row r="27" spans="2:22">
      <c r="B27">
        <v>1.0909090909090908</v>
      </c>
      <c r="C27" s="5">
        <v>0</v>
      </c>
      <c r="D27" s="5"/>
      <c r="E27" s="5"/>
      <c r="F27" s="4">
        <v>6.6666666666666666E-2</v>
      </c>
      <c r="G27" s="4">
        <v>37.037037037037038</v>
      </c>
      <c r="H27" s="4"/>
      <c r="J27" s="11">
        <v>0.16666666670000002</v>
      </c>
      <c r="K27" s="11">
        <v>71.826625390000004</v>
      </c>
      <c r="Q27" s="107"/>
      <c r="R27" s="107"/>
      <c r="S27" s="107"/>
      <c r="T27" s="107"/>
      <c r="U27" s="74"/>
      <c r="V27" s="75"/>
    </row>
    <row r="28" spans="2:22">
      <c r="B28">
        <v>0.5</v>
      </c>
      <c r="C28" s="5">
        <v>13.333333333333334</v>
      </c>
      <c r="D28" s="5"/>
      <c r="E28" s="5"/>
      <c r="F28" s="4">
        <v>0.19354838709677419</v>
      </c>
      <c r="G28" s="4">
        <v>38.888888888888893</v>
      </c>
      <c r="H28" s="4"/>
      <c r="J28" s="11">
        <v>0.25862068970000002</v>
      </c>
      <c r="K28" s="11">
        <v>44.852941180000002</v>
      </c>
      <c r="Q28" s="79"/>
      <c r="R28" s="76"/>
      <c r="S28" s="76"/>
      <c r="T28" s="75"/>
      <c r="U28" s="74"/>
      <c r="V28" s="75"/>
    </row>
    <row r="29" spans="2:22">
      <c r="B29">
        <v>0.64864864864864868</v>
      </c>
      <c r="C29" s="5">
        <v>20</v>
      </c>
      <c r="D29" s="5"/>
      <c r="E29" s="5"/>
      <c r="F29" s="4">
        <v>0.16129032258064516</v>
      </c>
      <c r="G29" s="4">
        <v>38.888888888888893</v>
      </c>
      <c r="H29" s="4"/>
      <c r="Q29" s="42"/>
      <c r="R29" s="80"/>
      <c r="S29" s="80"/>
      <c r="T29" s="75"/>
      <c r="U29" s="74"/>
      <c r="V29" s="75"/>
    </row>
    <row r="30" spans="2:22">
      <c r="B30">
        <v>0.46666666666666662</v>
      </c>
      <c r="C30" s="5">
        <v>17.647058823529413</v>
      </c>
      <c r="D30" s="5"/>
      <c r="E30" s="5"/>
      <c r="F30" s="4">
        <v>0.63636363636363635</v>
      </c>
      <c r="G30" s="4">
        <v>0</v>
      </c>
      <c r="H30" s="4"/>
      <c r="Q30" s="42"/>
      <c r="R30" s="80"/>
      <c r="S30" s="80"/>
      <c r="T30" s="75"/>
      <c r="U30" s="74"/>
      <c r="V30" s="75"/>
    </row>
    <row r="31" spans="2:22">
      <c r="B31">
        <v>0.69565217391304346</v>
      </c>
      <c r="C31" s="5">
        <v>7.1428571428571423</v>
      </c>
      <c r="D31" s="5"/>
      <c r="E31" s="5"/>
      <c r="F31" s="4">
        <v>0.18421052631578946</v>
      </c>
      <c r="G31" s="4">
        <v>19.047619047619047</v>
      </c>
      <c r="H31" s="4"/>
      <c r="P31" s="81"/>
      <c r="Q31" s="82"/>
      <c r="R31" s="83"/>
      <c r="S31" s="83"/>
      <c r="T31" s="84"/>
      <c r="U31" s="85"/>
      <c r="V31" s="75"/>
    </row>
    <row r="32" spans="2:22">
      <c r="B32">
        <v>0.76190476190476186</v>
      </c>
      <c r="C32" s="5">
        <v>5.8823529411764701</v>
      </c>
      <c r="D32" s="5"/>
      <c r="E32" s="5"/>
      <c r="F32" s="4">
        <v>0.51851851851851849</v>
      </c>
      <c r="G32" s="4">
        <v>43.75</v>
      </c>
      <c r="H32" s="4"/>
      <c r="P32" s="81"/>
      <c r="Q32" s="82"/>
      <c r="R32" s="86"/>
      <c r="S32" s="86"/>
      <c r="T32" s="84"/>
      <c r="U32" s="85"/>
      <c r="V32" s="75"/>
    </row>
    <row r="33" spans="1:26">
      <c r="B33" s="1"/>
      <c r="C33" s="1"/>
      <c r="D33" s="1"/>
      <c r="E33" s="1"/>
      <c r="F33" s="4">
        <v>0.48</v>
      </c>
      <c r="G33" s="4">
        <v>33.333333333333329</v>
      </c>
      <c r="H33" s="4"/>
      <c r="P33" s="81"/>
      <c r="Q33" s="106"/>
      <c r="R33" s="106"/>
      <c r="S33" s="106"/>
      <c r="T33" s="106"/>
      <c r="U33" s="85"/>
      <c r="V33" s="75"/>
    </row>
    <row r="34" spans="1:26">
      <c r="D34" s="3"/>
      <c r="E34" s="3"/>
      <c r="F34" s="4">
        <v>0.30769230769230771</v>
      </c>
      <c r="G34" s="4">
        <v>30</v>
      </c>
      <c r="H34" s="4"/>
      <c r="P34" s="81"/>
      <c r="Q34" s="87"/>
      <c r="R34" s="87"/>
      <c r="S34" s="87"/>
      <c r="T34" s="87"/>
      <c r="U34" s="13"/>
      <c r="V34" s="75"/>
    </row>
    <row r="35" spans="1:26">
      <c r="B35" s="1"/>
      <c r="C35" s="1"/>
      <c r="D35" s="1"/>
      <c r="E35" s="1"/>
      <c r="F35" s="1"/>
      <c r="G35" s="1"/>
      <c r="H35" s="1"/>
      <c r="P35" s="81"/>
      <c r="Q35" s="87"/>
      <c r="R35" s="87"/>
      <c r="S35" s="87"/>
      <c r="T35" s="87"/>
      <c r="U35" s="13"/>
      <c r="V35" s="75"/>
    </row>
    <row r="36" spans="1:26">
      <c r="B36" s="3">
        <f>AVERAGE(B7:B32)</f>
        <v>0.40561072348106042</v>
      </c>
      <c r="C36" s="69">
        <f>AVERAGE(C7:C32)</f>
        <v>12.524567605105672</v>
      </c>
      <c r="D36" s="1"/>
      <c r="E36" s="1"/>
      <c r="F36" s="70">
        <f>AVERAGE(F7:F34)</f>
        <v>0.20160874534186873</v>
      </c>
      <c r="G36" s="6">
        <f>AVERAGE(G7:G34)</f>
        <v>34.827135224141173</v>
      </c>
      <c r="H36" s="6"/>
      <c r="J36" s="6">
        <f>AVERAGE(J7:J30)</f>
        <v>0.34581650718181822</v>
      </c>
      <c r="K36" s="6">
        <f>AVERAGE(K7:K30)</f>
        <v>28.58027481213637</v>
      </c>
      <c r="P36" s="81"/>
      <c r="Q36" s="85"/>
      <c r="R36" s="85"/>
      <c r="S36" s="85"/>
      <c r="T36" s="85"/>
      <c r="U36" s="85"/>
      <c r="V36" s="75"/>
    </row>
    <row r="37" spans="1:26" ht="16.75">
      <c r="B37">
        <f>STDEV(B7:B34)/COUNT(B7:B34)^0.5</f>
        <v>4.4038530002304774E-2</v>
      </c>
      <c r="C37">
        <f>STDEV(C7:C34)/COUNT(C7:C34)^0.5</f>
        <v>2.7268224896475273</v>
      </c>
      <c r="F37">
        <f>STDEV(F7:F34)/COUNT(F7:F34)^0.5</f>
        <v>3.1138284785597048E-2</v>
      </c>
      <c r="G37">
        <f>STDEV(G7:G34)/COUNT(G7:G34)^0.5</f>
        <v>2.9513610165940176</v>
      </c>
      <c r="J37">
        <f>STDEV(J7:J34)/COUNT(J7:J34)^0.5</f>
        <v>3.528932033838518E-2</v>
      </c>
      <c r="K37">
        <f>STDEV(K7:K34)/COUNT(K7:K34)^0.5</f>
        <v>4.7478433594252092</v>
      </c>
      <c r="P37" s="81"/>
      <c r="Q37" s="88"/>
      <c r="R37" s="85"/>
      <c r="S37" s="85"/>
      <c r="T37" s="85"/>
      <c r="U37" s="85"/>
      <c r="V37" s="75"/>
    </row>
    <row r="38" spans="1:26">
      <c r="P38" s="81"/>
      <c r="Q38" s="85"/>
      <c r="R38" s="85"/>
      <c r="S38" s="85"/>
      <c r="T38" s="85"/>
      <c r="U38" s="85"/>
      <c r="V38" s="75"/>
    </row>
    <row r="39" spans="1:26">
      <c r="P39" s="81"/>
      <c r="Q39" s="104"/>
      <c r="R39" s="104"/>
      <c r="S39" s="104"/>
      <c r="T39" s="104"/>
      <c r="U39" s="104"/>
      <c r="V39" s="75"/>
    </row>
    <row r="40" spans="1:26">
      <c r="P40" s="81"/>
      <c r="Q40" s="110"/>
      <c r="R40" s="110"/>
      <c r="S40" s="89"/>
      <c r="T40" s="89"/>
      <c r="U40" s="89"/>
      <c r="V40" s="75"/>
    </row>
    <row r="41" spans="1:26">
      <c r="B41" s="43" t="s">
        <v>27</v>
      </c>
      <c r="C41" s="1" t="s">
        <v>34</v>
      </c>
      <c r="E41" t="s">
        <v>60</v>
      </c>
      <c r="P41" s="81"/>
      <c r="Q41" s="106"/>
      <c r="R41" s="82"/>
      <c r="S41" s="90"/>
      <c r="T41" s="91"/>
      <c r="U41" s="91"/>
      <c r="V41" s="75"/>
    </row>
    <row r="42" spans="1:26">
      <c r="A42" s="1" t="s">
        <v>58</v>
      </c>
      <c r="B42" s="44">
        <f>F36</f>
        <v>0.20160874534186873</v>
      </c>
      <c r="C42" s="44">
        <f>F37</f>
        <v>3.1138284785597048E-2</v>
      </c>
      <c r="E42" s="71" t="s">
        <v>61</v>
      </c>
      <c r="F42" s="72">
        <v>2.9458875676474698E-6</v>
      </c>
      <c r="P42" s="81"/>
      <c r="Q42" s="106"/>
      <c r="R42" s="82"/>
      <c r="S42" s="90"/>
      <c r="T42" s="91"/>
      <c r="U42" s="91"/>
      <c r="V42" s="75"/>
    </row>
    <row r="43" spans="1:26">
      <c r="A43" s="1" t="s">
        <v>1</v>
      </c>
      <c r="B43" s="44">
        <f>B36</f>
        <v>0.40561072348106042</v>
      </c>
      <c r="C43" s="44">
        <f>B37</f>
        <v>4.4038530002304774E-2</v>
      </c>
      <c r="P43" s="81"/>
      <c r="Q43" s="106"/>
      <c r="R43" s="82"/>
      <c r="S43" s="90"/>
      <c r="T43" s="82"/>
      <c r="U43" s="82"/>
      <c r="V43" s="75"/>
    </row>
    <row r="44" spans="1:26">
      <c r="A44" s="1" t="s">
        <v>59</v>
      </c>
      <c r="B44" s="44">
        <f>J36</f>
        <v>0.34581650718181822</v>
      </c>
      <c r="C44" s="44">
        <f>J37</f>
        <v>3.528932033838518E-2</v>
      </c>
      <c r="E44" t="s">
        <v>64</v>
      </c>
      <c r="P44" s="81"/>
      <c r="Q44" s="106"/>
      <c r="R44" s="82"/>
      <c r="S44" s="90"/>
      <c r="T44" s="91"/>
      <c r="U44" s="91"/>
      <c r="V44" s="75"/>
    </row>
    <row r="45" spans="1:26" ht="18">
      <c r="A45" s="1"/>
      <c r="B45" s="44"/>
      <c r="C45" s="44"/>
      <c r="E45" s="68" t="s">
        <v>63</v>
      </c>
      <c r="P45" s="81"/>
      <c r="Q45" s="106"/>
      <c r="R45" s="82"/>
      <c r="S45" s="90"/>
      <c r="T45" s="91"/>
      <c r="U45" s="91"/>
      <c r="V45" s="75"/>
    </row>
    <row r="46" spans="1:26">
      <c r="A46" s="1"/>
      <c r="B46" s="44"/>
      <c r="C46" s="44"/>
      <c r="P46" s="81"/>
      <c r="Q46" s="106"/>
      <c r="R46" s="82"/>
      <c r="S46" s="90"/>
      <c r="T46" s="82"/>
      <c r="U46" s="82"/>
      <c r="V46" s="75"/>
    </row>
    <row r="47" spans="1:26">
      <c r="A47" s="1"/>
      <c r="B47" s="44"/>
      <c r="C47" s="44"/>
      <c r="P47" s="81"/>
      <c r="Q47" s="106"/>
      <c r="R47" s="82"/>
      <c r="S47" s="90"/>
      <c r="T47" s="91"/>
      <c r="U47" s="91"/>
      <c r="V47" s="84"/>
      <c r="W47" s="81"/>
      <c r="X47" s="81"/>
      <c r="Y47" s="81"/>
      <c r="Z47" s="81"/>
    </row>
    <row r="48" spans="1:26">
      <c r="A48" s="9"/>
      <c r="B48" s="9"/>
      <c r="C48" s="9"/>
      <c r="P48" s="81"/>
      <c r="Q48" s="106"/>
      <c r="R48" s="82"/>
      <c r="S48" s="90"/>
      <c r="T48" s="91"/>
      <c r="U48" s="91"/>
      <c r="V48" s="84"/>
      <c r="W48" s="81"/>
      <c r="X48" s="81"/>
      <c r="Y48" s="81"/>
      <c r="Z48" s="81"/>
    </row>
    <row r="49" spans="1:26">
      <c r="A49" s="9"/>
      <c r="B49" s="9"/>
      <c r="C49" s="9"/>
      <c r="P49" s="81"/>
      <c r="Q49" s="106"/>
      <c r="R49" s="82"/>
      <c r="S49" s="90"/>
      <c r="T49" s="82"/>
      <c r="U49" s="82"/>
      <c r="V49" s="84"/>
      <c r="W49" s="81"/>
      <c r="X49" s="81"/>
      <c r="Y49" s="81"/>
      <c r="Z49" s="81"/>
    </row>
    <row r="50" spans="1:26">
      <c r="A50" s="9"/>
      <c r="B50" s="9"/>
      <c r="C50" s="9"/>
      <c r="P50" s="81"/>
      <c r="Q50" s="85"/>
      <c r="R50" s="85"/>
      <c r="S50" s="85"/>
      <c r="T50" s="85"/>
      <c r="U50" s="85"/>
      <c r="V50" s="84"/>
      <c r="W50" s="81"/>
      <c r="X50" s="81"/>
      <c r="Y50" s="81"/>
      <c r="Z50" s="81"/>
    </row>
    <row r="51" spans="1:26">
      <c r="A51" s="1"/>
      <c r="B51" s="43" t="s">
        <v>35</v>
      </c>
      <c r="C51" s="1" t="s">
        <v>34</v>
      </c>
      <c r="E51" t="s">
        <v>60</v>
      </c>
      <c r="P51" s="81"/>
      <c r="Q51" s="104"/>
      <c r="R51" s="104"/>
      <c r="S51" s="104"/>
      <c r="T51" s="104"/>
      <c r="U51" s="85"/>
      <c r="V51" s="84"/>
      <c r="W51" s="81"/>
      <c r="X51" s="81"/>
      <c r="Y51" s="81"/>
      <c r="Z51" s="81"/>
    </row>
    <row r="52" spans="1:26">
      <c r="A52" s="1" t="s">
        <v>58</v>
      </c>
      <c r="B52" s="4">
        <f>G36</f>
        <v>34.827135224141173</v>
      </c>
      <c r="C52" s="1">
        <f>G37</f>
        <v>2.9513610165940176</v>
      </c>
      <c r="E52" s="71" t="s">
        <v>61</v>
      </c>
      <c r="F52" s="72">
        <v>1.9888770177701699E-6</v>
      </c>
      <c r="P52" s="81"/>
      <c r="Q52" s="89"/>
      <c r="R52" s="89"/>
      <c r="S52" s="89"/>
      <c r="T52" s="89"/>
      <c r="U52" s="85"/>
      <c r="V52" s="84"/>
      <c r="W52" s="81"/>
      <c r="X52" s="81"/>
      <c r="Y52" s="81"/>
      <c r="Z52" s="81"/>
    </row>
    <row r="53" spans="1:26">
      <c r="A53" s="1" t="s">
        <v>1</v>
      </c>
      <c r="B53" s="5">
        <f>C36</f>
        <v>12.524567605105672</v>
      </c>
      <c r="C53" s="1">
        <f>C37</f>
        <v>2.7268224896475273</v>
      </c>
      <c r="E53" t="s">
        <v>62</v>
      </c>
      <c r="P53" s="81"/>
      <c r="Q53" s="92"/>
      <c r="R53" s="93"/>
      <c r="S53" s="93"/>
      <c r="T53" s="93"/>
      <c r="U53" s="85"/>
      <c r="V53" s="84"/>
      <c r="W53" s="81"/>
      <c r="X53" s="81"/>
      <c r="Y53" s="81"/>
      <c r="Z53" s="81"/>
    </row>
    <row r="54" spans="1:26" ht="15.5" thickBot="1">
      <c r="A54" s="1" t="s">
        <v>59</v>
      </c>
      <c r="B54" s="4">
        <f>K36</f>
        <v>28.58027481213637</v>
      </c>
      <c r="C54" s="1">
        <f>K37</f>
        <v>4.7478433594252092</v>
      </c>
      <c r="E54" s="71" t="s">
        <v>61</v>
      </c>
      <c r="F54" s="73">
        <v>3.6223252187665535E-3</v>
      </c>
      <c r="P54" s="81"/>
      <c r="Q54" s="92"/>
      <c r="R54" s="93"/>
      <c r="S54" s="93"/>
      <c r="T54" s="93"/>
      <c r="U54" s="85"/>
      <c r="V54" s="84"/>
      <c r="W54" s="81"/>
      <c r="X54" s="81"/>
      <c r="Y54" s="81"/>
      <c r="Z54" s="81"/>
    </row>
    <row r="55" spans="1:26" ht="15.5" thickTop="1">
      <c r="A55" s="1"/>
      <c r="B55" s="4"/>
      <c r="C55" s="1"/>
      <c r="P55" s="81"/>
      <c r="Q55" s="92"/>
      <c r="R55" s="93"/>
      <c r="S55" s="93"/>
      <c r="T55" s="93"/>
      <c r="U55" s="85"/>
      <c r="V55" s="84"/>
      <c r="W55" s="81"/>
      <c r="X55" s="81"/>
      <c r="Y55" s="81"/>
      <c r="Z55" s="81"/>
    </row>
    <row r="56" spans="1:26">
      <c r="A56" s="1"/>
      <c r="B56" s="4"/>
      <c r="C56" s="1"/>
      <c r="P56" s="81"/>
      <c r="Q56" s="92"/>
      <c r="R56" s="94"/>
      <c r="S56" s="94"/>
      <c r="T56" s="94"/>
      <c r="U56" s="85"/>
      <c r="V56" s="84"/>
      <c r="W56" s="81"/>
      <c r="X56" s="81"/>
      <c r="Y56" s="81"/>
      <c r="Z56" s="81"/>
    </row>
    <row r="57" spans="1:26">
      <c r="A57" s="1"/>
      <c r="B57" s="4"/>
      <c r="C57" s="1"/>
      <c r="P57" s="81"/>
      <c r="Q57" s="103"/>
      <c r="R57" s="103"/>
      <c r="S57" s="103"/>
      <c r="T57" s="103"/>
      <c r="U57" s="85"/>
      <c r="V57" s="84"/>
      <c r="W57" s="81"/>
      <c r="X57" s="81"/>
      <c r="Y57" s="81"/>
      <c r="Z57" s="81"/>
    </row>
    <row r="58" spans="1:26">
      <c r="P58" s="81"/>
      <c r="Q58" s="87"/>
      <c r="R58" s="87"/>
      <c r="S58" s="87"/>
      <c r="T58" s="87"/>
      <c r="U58" s="13"/>
      <c r="V58" s="84"/>
      <c r="W58" s="81"/>
      <c r="X58" s="81"/>
      <c r="Y58" s="81"/>
      <c r="Z58" s="81"/>
    </row>
    <row r="59" spans="1:26">
      <c r="P59" s="81"/>
      <c r="Q59" s="87"/>
      <c r="R59" s="87"/>
      <c r="S59" s="87"/>
      <c r="T59" s="87"/>
      <c r="U59" s="13"/>
      <c r="V59" s="84"/>
      <c r="W59" s="81"/>
      <c r="X59" s="81"/>
      <c r="Y59" s="81"/>
      <c r="Z59" s="81"/>
    </row>
    <row r="60" spans="1:26">
      <c r="P60" s="81"/>
      <c r="Q60" s="87"/>
      <c r="R60" s="87"/>
      <c r="S60" s="87"/>
      <c r="T60" s="87"/>
      <c r="U60" s="13"/>
      <c r="V60" s="84"/>
      <c r="W60" s="81"/>
      <c r="X60" s="81"/>
      <c r="Y60" s="81"/>
      <c r="Z60" s="81"/>
    </row>
    <row r="61" spans="1:26">
      <c r="P61" s="81"/>
      <c r="Q61" s="85"/>
      <c r="R61" s="85"/>
      <c r="S61" s="85"/>
      <c r="T61" s="85"/>
      <c r="U61" s="85"/>
      <c r="V61" s="84"/>
      <c r="W61" s="81"/>
      <c r="X61" s="81"/>
      <c r="Y61" s="81"/>
      <c r="Z61" s="81"/>
    </row>
    <row r="62" spans="1:26" ht="16.75">
      <c r="P62" s="81"/>
      <c r="Q62" s="88"/>
      <c r="R62" s="85"/>
      <c r="S62" s="85"/>
      <c r="T62" s="85"/>
      <c r="U62" s="85"/>
      <c r="V62" s="84"/>
      <c r="W62" s="81"/>
      <c r="X62" s="81"/>
      <c r="Y62" s="81"/>
      <c r="Z62" s="81"/>
    </row>
    <row r="63" spans="1:26">
      <c r="P63" s="81"/>
      <c r="Q63" s="85"/>
      <c r="R63" s="85"/>
      <c r="S63" s="85"/>
      <c r="T63" s="85"/>
      <c r="U63" s="85"/>
      <c r="V63" s="84"/>
      <c r="W63" s="81"/>
      <c r="X63" s="81"/>
      <c r="Y63" s="81"/>
      <c r="Z63" s="81"/>
    </row>
    <row r="64" spans="1:26">
      <c r="P64" s="81"/>
      <c r="Q64" s="104"/>
      <c r="R64" s="104"/>
      <c r="S64" s="104"/>
      <c r="T64" s="104"/>
      <c r="U64" s="104"/>
      <c r="V64" s="84"/>
      <c r="W64" s="81"/>
      <c r="X64" s="81"/>
      <c r="Y64" s="81"/>
      <c r="Z64" s="81"/>
    </row>
    <row r="65" spans="16:26">
      <c r="P65" s="81"/>
      <c r="Q65" s="105"/>
      <c r="R65" s="105"/>
      <c r="S65" s="89"/>
      <c r="T65" s="89"/>
      <c r="U65" s="89"/>
      <c r="V65" s="84"/>
      <c r="W65" s="81"/>
      <c r="X65" s="81"/>
      <c r="Y65" s="81"/>
      <c r="Z65" s="81"/>
    </row>
    <row r="66" spans="16:26">
      <c r="P66" s="81"/>
      <c r="Q66" s="103"/>
      <c r="R66" s="92"/>
      <c r="S66" s="95"/>
      <c r="T66" s="96"/>
      <c r="U66" s="96"/>
      <c r="V66" s="84"/>
      <c r="W66" s="81"/>
      <c r="X66" s="81"/>
      <c r="Y66" s="81"/>
      <c r="Z66" s="81"/>
    </row>
    <row r="67" spans="16:26">
      <c r="P67" s="81"/>
      <c r="Q67" s="103"/>
      <c r="R67" s="92"/>
      <c r="S67" s="95"/>
      <c r="T67" s="96"/>
      <c r="U67" s="96"/>
      <c r="V67" s="84"/>
      <c r="W67" s="81"/>
      <c r="X67" s="81"/>
      <c r="Y67" s="81"/>
      <c r="Z67" s="81"/>
    </row>
    <row r="68" spans="16:26">
      <c r="P68" s="81"/>
      <c r="Q68" s="103"/>
      <c r="R68" s="92"/>
      <c r="S68" s="95"/>
      <c r="T68" s="92"/>
      <c r="U68" s="92"/>
      <c r="V68" s="84"/>
      <c r="W68" s="81"/>
      <c r="X68" s="81"/>
      <c r="Y68" s="81"/>
      <c r="Z68" s="81"/>
    </row>
    <row r="69" spans="16:26">
      <c r="P69" s="81"/>
      <c r="Q69" s="103"/>
      <c r="R69" s="92"/>
      <c r="S69" s="95"/>
      <c r="T69" s="96"/>
      <c r="U69" s="96"/>
      <c r="V69" s="84"/>
      <c r="W69" s="81"/>
      <c r="X69" s="81"/>
      <c r="Y69" s="81"/>
      <c r="Z69" s="81"/>
    </row>
    <row r="70" spans="16:26">
      <c r="P70" s="81"/>
      <c r="Q70" s="103"/>
      <c r="R70" s="92"/>
      <c r="S70" s="95"/>
      <c r="T70" s="96"/>
      <c r="U70" s="96"/>
      <c r="V70" s="84"/>
      <c r="W70" s="81"/>
      <c r="X70" s="81"/>
      <c r="Y70" s="81"/>
      <c r="Z70" s="81"/>
    </row>
    <row r="71" spans="16:26">
      <c r="P71" s="81"/>
      <c r="Q71" s="103"/>
      <c r="R71" s="92"/>
      <c r="S71" s="95"/>
      <c r="T71" s="92"/>
      <c r="U71" s="92"/>
      <c r="V71" s="84"/>
      <c r="W71" s="81"/>
      <c r="X71" s="81"/>
      <c r="Y71" s="81"/>
      <c r="Z71" s="81"/>
    </row>
    <row r="72" spans="16:26">
      <c r="P72" s="81"/>
      <c r="Q72" s="103"/>
      <c r="R72" s="92"/>
      <c r="S72" s="95"/>
      <c r="T72" s="96"/>
      <c r="U72" s="96"/>
      <c r="V72" s="84"/>
      <c r="W72" s="81"/>
      <c r="X72" s="81"/>
      <c r="Y72" s="81"/>
      <c r="Z72" s="81"/>
    </row>
    <row r="73" spans="16:26">
      <c r="P73" s="81"/>
      <c r="Q73" s="103"/>
      <c r="R73" s="92"/>
      <c r="S73" s="95"/>
      <c r="T73" s="96"/>
      <c r="U73" s="96"/>
      <c r="V73" s="84"/>
      <c r="W73" s="81"/>
      <c r="X73" s="81"/>
      <c r="Y73" s="81"/>
      <c r="Z73" s="81"/>
    </row>
    <row r="74" spans="16:26">
      <c r="P74" s="81"/>
      <c r="Q74" s="103"/>
      <c r="R74" s="92"/>
      <c r="S74" s="95"/>
      <c r="T74" s="92"/>
      <c r="U74" s="92"/>
      <c r="V74" s="84"/>
      <c r="W74" s="81"/>
      <c r="X74" s="81"/>
      <c r="Y74" s="81"/>
      <c r="Z74" s="81"/>
    </row>
    <row r="75" spans="16:26">
      <c r="P75" s="81"/>
      <c r="Q75" s="85"/>
      <c r="R75" s="85"/>
      <c r="S75" s="85"/>
      <c r="T75" s="85"/>
      <c r="U75" s="85"/>
      <c r="V75" s="84"/>
      <c r="W75" s="81"/>
      <c r="X75" s="81"/>
      <c r="Y75" s="81"/>
      <c r="Z75" s="81"/>
    </row>
    <row r="76" spans="16:26">
      <c r="P76" s="81"/>
      <c r="Q76" s="104"/>
      <c r="R76" s="104"/>
      <c r="S76" s="104"/>
      <c r="T76" s="104"/>
      <c r="U76" s="85"/>
      <c r="V76" s="84"/>
      <c r="W76" s="81"/>
      <c r="X76" s="81"/>
      <c r="Y76" s="81"/>
      <c r="Z76" s="81"/>
    </row>
    <row r="77" spans="16:26">
      <c r="P77" s="81"/>
      <c r="Q77" s="89"/>
      <c r="R77" s="89"/>
      <c r="S77" s="89"/>
      <c r="T77" s="89"/>
      <c r="U77" s="85"/>
      <c r="V77" s="84"/>
      <c r="W77" s="81"/>
      <c r="X77" s="81"/>
      <c r="Y77" s="81"/>
      <c r="Z77" s="81"/>
    </row>
    <row r="78" spans="16:26">
      <c r="P78" s="81"/>
      <c r="Q78" s="92"/>
      <c r="R78" s="93"/>
      <c r="S78" s="93"/>
      <c r="T78" s="93"/>
      <c r="U78" s="85"/>
      <c r="V78" s="84"/>
      <c r="W78" s="81"/>
      <c r="X78" s="81"/>
      <c r="Y78" s="81"/>
      <c r="Z78" s="81"/>
    </row>
    <row r="79" spans="16:26">
      <c r="P79" s="81"/>
      <c r="Q79" s="92"/>
      <c r="R79" s="93"/>
      <c r="S79" s="93"/>
      <c r="T79" s="93"/>
      <c r="U79" s="85"/>
      <c r="V79" s="84"/>
      <c r="W79" s="81"/>
      <c r="X79" s="81"/>
      <c r="Y79" s="81"/>
      <c r="Z79" s="81"/>
    </row>
    <row r="80" spans="16:26">
      <c r="P80" s="81"/>
      <c r="Q80" s="92"/>
      <c r="R80" s="93"/>
      <c r="S80" s="94"/>
      <c r="T80" s="93"/>
      <c r="U80" s="85"/>
      <c r="V80" s="84"/>
      <c r="W80" s="81"/>
      <c r="X80" s="81"/>
      <c r="Y80" s="81"/>
      <c r="Z80" s="81"/>
    </row>
    <row r="81" spans="16:26">
      <c r="P81" s="81"/>
      <c r="Q81" s="92"/>
      <c r="R81" s="94"/>
      <c r="S81" s="94"/>
      <c r="T81" s="94"/>
      <c r="U81" s="85"/>
      <c r="V81" s="84"/>
      <c r="W81" s="81"/>
      <c r="X81" s="81"/>
      <c r="Y81" s="81"/>
      <c r="Z81" s="81"/>
    </row>
    <row r="82" spans="16:26">
      <c r="P82" s="81"/>
      <c r="Q82" s="103"/>
      <c r="R82" s="103"/>
      <c r="S82" s="103"/>
      <c r="T82" s="103"/>
      <c r="U82" s="85"/>
      <c r="V82" s="84"/>
      <c r="W82" s="81"/>
      <c r="X82" s="81"/>
      <c r="Y82" s="81"/>
      <c r="Z82" s="81"/>
    </row>
    <row r="83" spans="16:26">
      <c r="P83" s="81"/>
      <c r="Q83" s="84"/>
      <c r="R83" s="84"/>
      <c r="S83" s="84"/>
      <c r="T83" s="84"/>
      <c r="U83" s="84"/>
      <c r="V83" s="84"/>
      <c r="W83" s="81"/>
      <c r="X83" s="81"/>
      <c r="Y83" s="81"/>
      <c r="Z83" s="81"/>
    </row>
    <row r="84" spans="16:26"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</row>
    <row r="85" spans="16:26"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</row>
    <row r="86" spans="16:26"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</row>
    <row r="87" spans="16:26"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</row>
    <row r="88" spans="16:26"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</row>
    <row r="89" spans="16:26"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</row>
  </sheetData>
  <mergeCells count="21">
    <mergeCell ref="Q47:Q49"/>
    <mergeCell ref="Q15:U15"/>
    <mergeCell ref="Q16:R16"/>
    <mergeCell ref="Q17:Q19"/>
    <mergeCell ref="Q20:Q22"/>
    <mergeCell ref="Q23:Q25"/>
    <mergeCell ref="Q27:T27"/>
    <mergeCell ref="Q33:T33"/>
    <mergeCell ref="Q39:U39"/>
    <mergeCell ref="Q40:R40"/>
    <mergeCell ref="Q41:Q43"/>
    <mergeCell ref="Q44:Q46"/>
    <mergeCell ref="Q72:Q74"/>
    <mergeCell ref="Q76:T76"/>
    <mergeCell ref="Q82:T82"/>
    <mergeCell ref="Q51:T51"/>
    <mergeCell ref="Q57:T57"/>
    <mergeCell ref="Q64:U64"/>
    <mergeCell ref="Q65:R65"/>
    <mergeCell ref="Q66:Q68"/>
    <mergeCell ref="Q69:Q7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FIG.2 B+C+D+E</vt:lpstr>
      <vt:lpstr>FIG. 2 J+K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2024-09-28T06:18:22Z</dcterms:modified>
</cp:coreProperties>
</file>