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https://d.docs.live.net/1fd4e278d7e4dcd0/Desktop/Dlk1_pitpaper_resubmit/Submission_June23/"/>
    </mc:Choice>
  </mc:AlternateContent>
  <xr:revisionPtr revIDLastSave="105" documentId="8_{012F59B6-E0E0-4EF5-9B18-6543924403FE}" xr6:coauthVersionLast="47" xr6:coauthVersionMax="47" xr10:uidLastSave="{44639818-33F8-4926-B599-83FA98F8C244}"/>
  <bookViews>
    <workbookView xWindow="-26730" yWindow="2550" windowWidth="24060" windowHeight="11130" activeTab="3" xr2:uid="{00000000-000D-0000-FFFF-FFFF00000000}"/>
  </bookViews>
  <sheets>
    <sheet name="Fig4A_TableS2raw_weights" sheetId="1" r:id="rId1"/>
    <sheet name="Fig4A_proportions" sheetId="2" r:id="rId2"/>
    <sheet name="Fig4C_pituitary_volumes" sheetId="3" r:id="rId3"/>
    <sheet name="Fig4D_E_volume_number" sheetId="4" r:id="rId4"/>
    <sheet name="Fig4F_RTqPCR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3" i="3" l="1"/>
  <c r="AB22" i="3"/>
  <c r="AB21" i="3"/>
  <c r="AB20" i="3"/>
  <c r="AA23" i="3"/>
  <c r="AA22" i="3"/>
  <c r="AA21" i="3"/>
  <c r="AA20" i="3"/>
  <c r="X23" i="3"/>
  <c r="X22" i="3"/>
  <c r="X21" i="3"/>
  <c r="X20" i="3"/>
  <c r="W23" i="3"/>
  <c r="W22" i="3"/>
  <c r="W21" i="3"/>
  <c r="W20" i="3"/>
  <c r="S44" i="3"/>
  <c r="S43" i="3"/>
  <c r="S42" i="3"/>
  <c r="AB27" i="3"/>
  <c r="AA27" i="3"/>
  <c r="X27" i="3"/>
  <c r="W27" i="3"/>
  <c r="T27" i="3"/>
  <c r="S27" i="3"/>
  <c r="AE26" i="3"/>
  <c r="AB26" i="3"/>
  <c r="AA26" i="3"/>
  <c r="X26" i="3"/>
  <c r="W26" i="3"/>
  <c r="T26" i="3"/>
  <c r="S26" i="3"/>
  <c r="AE25" i="3"/>
  <c r="AB25" i="3"/>
  <c r="AA25" i="3"/>
  <c r="X25" i="3"/>
  <c r="W25" i="3"/>
  <c r="T25" i="3"/>
  <c r="S25" i="3"/>
  <c r="AE24" i="3"/>
  <c r="AB24" i="3"/>
  <c r="AA24" i="3"/>
  <c r="X24" i="3"/>
  <c r="W24" i="3"/>
  <c r="T24" i="3"/>
  <c r="S24" i="3"/>
  <c r="AE19" i="3"/>
  <c r="AB19" i="3"/>
  <c r="AA19" i="3"/>
  <c r="X19" i="3"/>
  <c r="W19" i="3"/>
  <c r="T19" i="3"/>
  <c r="S19" i="3"/>
  <c r="AE18" i="3"/>
  <c r="AB18" i="3"/>
  <c r="AA18" i="3"/>
  <c r="X18" i="3"/>
  <c r="W18" i="3"/>
  <c r="T18" i="3"/>
  <c r="S18" i="3"/>
  <c r="AE17" i="3"/>
  <c r="AB17" i="3"/>
  <c r="AA17" i="3"/>
  <c r="X17" i="3"/>
  <c r="W17" i="3"/>
  <c r="T17" i="3"/>
  <c r="S17" i="3"/>
  <c r="AE16" i="3"/>
  <c r="AB16" i="3"/>
  <c r="AA16" i="3"/>
  <c r="X16" i="3"/>
  <c r="W16" i="3"/>
  <c r="T16" i="3"/>
  <c r="S16" i="3"/>
  <c r="AA11" i="3"/>
  <c r="X11" i="3"/>
  <c r="W11" i="3"/>
  <c r="T11" i="3"/>
  <c r="S11" i="3"/>
  <c r="AA10" i="3"/>
  <c r="X10" i="3"/>
  <c r="W10" i="3"/>
  <c r="T10" i="3"/>
  <c r="S10" i="3"/>
  <c r="AA9" i="3"/>
  <c r="X9" i="3"/>
  <c r="W9" i="3"/>
  <c r="T9" i="3"/>
  <c r="S9" i="3"/>
  <c r="AA8" i="3"/>
  <c r="X8" i="3"/>
  <c r="W8" i="3"/>
  <c r="T8" i="3"/>
  <c r="S8" i="3"/>
  <c r="AA7" i="3"/>
  <c r="X7" i="3"/>
  <c r="W7" i="3"/>
  <c r="T7" i="3"/>
  <c r="S7" i="3"/>
  <c r="AA6" i="3"/>
  <c r="X6" i="3"/>
  <c r="W6" i="3"/>
  <c r="T6" i="3"/>
  <c r="S6" i="3"/>
  <c r="AA5" i="3"/>
  <c r="X5" i="3"/>
  <c r="W5" i="3"/>
  <c r="T5" i="3"/>
  <c r="S5" i="3"/>
  <c r="AA4" i="3"/>
  <c r="X4" i="3"/>
  <c r="W4" i="3"/>
  <c r="T4" i="3"/>
  <c r="S4" i="3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U39" i="3" l="1"/>
  <c r="S39" i="3"/>
  <c r="U30" i="3"/>
  <c r="U31" i="3"/>
  <c r="U47" i="3"/>
  <c r="S30" i="3"/>
  <c r="S40" i="3"/>
  <c r="U46" i="3"/>
  <c r="T40" i="3"/>
  <c r="U36" i="3"/>
  <c r="S35" i="3"/>
  <c r="S32" i="3"/>
  <c r="S38" i="3"/>
  <c r="S48" i="3"/>
  <c r="U35" i="3"/>
  <c r="T39" i="3"/>
  <c r="S47" i="3"/>
  <c r="U32" i="3"/>
  <c r="S34" i="3"/>
  <c r="T38" i="3"/>
  <c r="U40" i="3"/>
  <c r="S46" i="3"/>
  <c r="T48" i="3"/>
  <c r="S31" i="3"/>
  <c r="T47" i="3"/>
  <c r="U34" i="3"/>
  <c r="S36" i="3"/>
  <c r="U38" i="3"/>
  <c r="T46" i="3"/>
  <c r="U48" i="3"/>
  <c r="U43" i="3"/>
  <c r="T43" i="3"/>
  <c r="T42" i="3"/>
  <c r="T44" i="3"/>
  <c r="U44" i="3"/>
  <c r="U42" i="3"/>
  <c r="K19" i="2"/>
  <c r="M20" i="2"/>
  <c r="K21" i="2"/>
  <c r="L6" i="2"/>
  <c r="L12" i="2"/>
  <c r="M4" i="2"/>
  <c r="L8" i="2"/>
  <c r="M13" i="2"/>
  <c r="L14" i="2"/>
  <c r="L10" i="2"/>
  <c r="M5" i="2"/>
  <c r="L4" i="2"/>
  <c r="M7" i="2"/>
  <c r="M8" i="2"/>
  <c r="M9" i="2"/>
  <c r="M10" i="2"/>
  <c r="M11" i="2"/>
  <c r="M12" i="2"/>
  <c r="M14" i="2"/>
  <c r="M15" i="2"/>
  <c r="M6" i="2"/>
  <c r="L20" i="2"/>
  <c r="M21" i="2"/>
  <c r="M19" i="2"/>
  <c r="K5" i="2"/>
  <c r="K7" i="2"/>
  <c r="K9" i="2"/>
  <c r="K11" i="2"/>
  <c r="K13" i="2"/>
  <c r="K15" i="2"/>
  <c r="L19" i="2"/>
  <c r="L21" i="2"/>
  <c r="L5" i="2"/>
  <c r="L7" i="2"/>
  <c r="L9" i="2"/>
  <c r="L11" i="2"/>
  <c r="L13" i="2"/>
  <c r="L15" i="2"/>
  <c r="K20" i="2"/>
  <c r="K4" i="2"/>
  <c r="K6" i="2"/>
  <c r="K8" i="2"/>
  <c r="K10" i="2"/>
  <c r="K12" i="2"/>
  <c r="K14" i="2"/>
  <c r="L27" i="1" l="1"/>
  <c r="K27" i="1"/>
  <c r="J27" i="1"/>
  <c r="L26" i="1"/>
  <c r="K26" i="1"/>
  <c r="J26" i="1"/>
  <c r="L25" i="1"/>
  <c r="K25" i="1"/>
  <c r="J25" i="1"/>
  <c r="L24" i="1"/>
  <c r="K24" i="1"/>
  <c r="J24" i="1"/>
  <c r="L19" i="1"/>
  <c r="K19" i="1"/>
  <c r="J19" i="1"/>
  <c r="L18" i="1"/>
  <c r="K18" i="1"/>
  <c r="J18" i="1"/>
  <c r="L17" i="1"/>
  <c r="K17" i="1"/>
  <c r="J17" i="1"/>
  <c r="L16" i="1"/>
  <c r="K16" i="1"/>
  <c r="J16" i="1"/>
  <c r="L15" i="1"/>
  <c r="K15" i="1"/>
  <c r="J15" i="1"/>
  <c r="L14" i="1"/>
  <c r="K14" i="1"/>
  <c r="J14" i="1"/>
  <c r="L13" i="1"/>
  <c r="K13" i="1"/>
  <c r="J13" i="1"/>
  <c r="L12" i="1"/>
  <c r="K12" i="1"/>
  <c r="J12" i="1"/>
  <c r="L11" i="1"/>
  <c r="K11" i="1"/>
  <c r="J11" i="1"/>
  <c r="L10" i="1"/>
  <c r="K10" i="1"/>
  <c r="J10" i="1"/>
  <c r="L9" i="1"/>
  <c r="K9" i="1"/>
  <c r="J9" i="1"/>
  <c r="L8" i="1"/>
  <c r="K8" i="1"/>
  <c r="J8" i="1"/>
  <c r="L7" i="1"/>
  <c r="K7" i="1"/>
  <c r="J7" i="1"/>
  <c r="L6" i="1"/>
  <c r="K6" i="1"/>
  <c r="J6" i="1"/>
  <c r="L5" i="1"/>
  <c r="K5" i="1"/>
  <c r="J5" i="1"/>
  <c r="L4" i="1"/>
  <c r="K4" i="1"/>
  <c r="J4" i="1"/>
</calcChain>
</file>

<file path=xl/sharedStrings.xml><?xml version="1.0" encoding="utf-8"?>
<sst xmlns="http://schemas.openxmlformats.org/spreadsheetml/2006/main" count="2979" uniqueCount="412">
  <si>
    <t>ID</t>
  </si>
  <si>
    <t>genotype</t>
  </si>
  <si>
    <t>age</t>
  </si>
  <si>
    <t>sex</t>
  </si>
  <si>
    <t>weight (g)</t>
  </si>
  <si>
    <t>KODK94.3</t>
  </si>
  <si>
    <t>WT</t>
  </si>
  <si>
    <t>E11.5</t>
  </si>
  <si>
    <t>n/a</t>
  </si>
  <si>
    <t>Genotype</t>
  </si>
  <si>
    <t>Total body mass (g)</t>
  </si>
  <si>
    <t>KODK94.4</t>
  </si>
  <si>
    <t>Mean</t>
  </si>
  <si>
    <t>SD</t>
  </si>
  <si>
    <t>n</t>
  </si>
  <si>
    <t>p  vs WT</t>
  </si>
  <si>
    <t>p vs PAT</t>
  </si>
  <si>
    <t>KODK94.5</t>
  </si>
  <si>
    <t>KODK96.11</t>
  </si>
  <si>
    <t>WT-TG</t>
  </si>
  <si>
    <t>ns</t>
  </si>
  <si>
    <t>KODK96.12</t>
  </si>
  <si>
    <t>PAT</t>
  </si>
  <si>
    <t>KODK96.8</t>
  </si>
  <si>
    <t>PAT-TG</t>
  </si>
  <si>
    <t>KODK98.4</t>
  </si>
  <si>
    <t>E13.5</t>
  </si>
  <si>
    <t>KODK98.6</t>
  </si>
  <si>
    <t>KODK99.2</t>
  </si>
  <si>
    <t>KODK99.5</t>
  </si>
  <si>
    <t>KODK99.7</t>
  </si>
  <si>
    <t>E18.5</t>
  </si>
  <si>
    <t>KODK94.6</t>
  </si>
  <si>
    <t>KODK96.1</t>
  </si>
  <si>
    <t>&lt;0.0001</t>
  </si>
  <si>
    <t>KODK96.5</t>
  </si>
  <si>
    <t>KODK98.10</t>
  </si>
  <si>
    <t>P7</t>
  </si>
  <si>
    <t>KODK98.2</t>
  </si>
  <si>
    <t>KODK98.3</t>
  </si>
  <si>
    <t>KODK98.7</t>
  </si>
  <si>
    <t>KODK98.9</t>
  </si>
  <si>
    <t>P14</t>
  </si>
  <si>
    <t>KODK99.3</t>
  </si>
  <si>
    <t>KODK99.4</t>
  </si>
  <si>
    <t>KODK99.8</t>
  </si>
  <si>
    <t>KODK96.10</t>
  </si>
  <si>
    <t>P21</t>
  </si>
  <si>
    <t>KODK96.6</t>
  </si>
  <si>
    <t>KODK96.7</t>
  </si>
  <si>
    <t>KODK98.11</t>
  </si>
  <si>
    <t>KODK98.5</t>
  </si>
  <si>
    <t>KODK99.1</t>
  </si>
  <si>
    <t>KODK99.6</t>
  </si>
  <si>
    <t>Individuals in each age group compared by One-Way ANOVA with post-hoc pairwise testing WT vs WT-TG, PAT, PAT-TG and PAT vs PAT-TG, corrected for multiple comparisons using Bonferroni's adjustment.</t>
  </si>
  <si>
    <t>KODK99.9</t>
  </si>
  <si>
    <t>KODK94.2</t>
  </si>
  <si>
    <t>KODK94.8</t>
  </si>
  <si>
    <t>KODK96.2</t>
  </si>
  <si>
    <t>KODK96.3</t>
  </si>
  <si>
    <t>KODK96.4</t>
  </si>
  <si>
    <t>KODK98.1</t>
  </si>
  <si>
    <t>KODK98.8</t>
  </si>
  <si>
    <t>KODK107.4</t>
  </si>
  <si>
    <t>KODK107.5</t>
  </si>
  <si>
    <t>KODK108.2</t>
  </si>
  <si>
    <t>TGDK17.2</t>
  </si>
  <si>
    <t>TGDK18.2</t>
  </si>
  <si>
    <t>TGDK18.4</t>
  </si>
  <si>
    <t>TGDK18.7</t>
  </si>
  <si>
    <t>KODK107.6</t>
  </si>
  <si>
    <t>KODK107.8</t>
  </si>
  <si>
    <t>KODK108.5</t>
  </si>
  <si>
    <t>KODK108.6</t>
  </si>
  <si>
    <t>TGDK17.1</t>
  </si>
  <si>
    <t>TGDK17.3</t>
  </si>
  <si>
    <t>TGDK17.4</t>
  </si>
  <si>
    <t>TGDK17.5</t>
  </si>
  <si>
    <t>TGDK17.6</t>
  </si>
  <si>
    <t>TGDK17.7</t>
  </si>
  <si>
    <t>TGDK17.8</t>
  </si>
  <si>
    <t>TGDK17.9</t>
  </si>
  <si>
    <t>TGDK18.1</t>
  </si>
  <si>
    <t>TGDK18.3</t>
  </si>
  <si>
    <t>TGDK18.5</t>
  </si>
  <si>
    <t>TGDK18.6</t>
  </si>
  <si>
    <t>TGDK18.8</t>
  </si>
  <si>
    <t>KODK107.1</t>
  </si>
  <si>
    <t>KODK108.1</t>
  </si>
  <si>
    <t>KODK108.4</t>
  </si>
  <si>
    <t>KODK108.7</t>
  </si>
  <si>
    <t>KODK22.1a</t>
  </si>
  <si>
    <t>KODK22.1b</t>
  </si>
  <si>
    <t>KODK22.1c</t>
  </si>
  <si>
    <t>KODK22.1d</t>
  </si>
  <si>
    <t>KODK22.1e</t>
  </si>
  <si>
    <t>KODK22.1f</t>
  </si>
  <si>
    <t>KODK22.1g</t>
  </si>
  <si>
    <t>KODK22.1h</t>
  </si>
  <si>
    <t>KODK22.1i</t>
  </si>
  <si>
    <t>KODK23.1a</t>
  </si>
  <si>
    <t>KODK23.1b</t>
  </si>
  <si>
    <t>KODK23.1c</t>
  </si>
  <si>
    <t>KODK107.2</t>
  </si>
  <si>
    <t>KODK107.3</t>
  </si>
  <si>
    <t>KODK107.7</t>
  </si>
  <si>
    <t>KODK107.9</t>
  </si>
  <si>
    <t>KODK108.8</t>
  </si>
  <si>
    <t>KODK23.1d</t>
  </si>
  <si>
    <t>KODK23.1e</t>
  </si>
  <si>
    <t>KODK23.1f</t>
  </si>
  <si>
    <t>KODK23.1i</t>
  </si>
  <si>
    <t>KODK23.1j</t>
  </si>
  <si>
    <t>KODK33.3</t>
  </si>
  <si>
    <t>M</t>
  </si>
  <si>
    <t>KODK33.7</t>
  </si>
  <si>
    <t>F</t>
  </si>
  <si>
    <t>KODK34.2</t>
  </si>
  <si>
    <t>KODK34.4</t>
  </si>
  <si>
    <t>KODK35.1</t>
  </si>
  <si>
    <t>KODK35.4</t>
  </si>
  <si>
    <t>KODK47.2</t>
  </si>
  <si>
    <t>KODK47.7</t>
  </si>
  <si>
    <t>KODK47.8</t>
  </si>
  <si>
    <t>KODK52.3</t>
  </si>
  <si>
    <t>KODK52.6</t>
  </si>
  <si>
    <t>KODK52.7</t>
  </si>
  <si>
    <t>KODK61.1</t>
  </si>
  <si>
    <t>KODK61.2</t>
  </si>
  <si>
    <t>KODK60.2</t>
  </si>
  <si>
    <t>KODK60.3</t>
  </si>
  <si>
    <t>KODK60.4</t>
  </si>
  <si>
    <t>KODK60.5</t>
  </si>
  <si>
    <t>KODK60.6</t>
  </si>
  <si>
    <t>KODK60.8</t>
  </si>
  <si>
    <t>KODK68.7</t>
  </si>
  <si>
    <t>KODK90.1</t>
  </si>
  <si>
    <t>KODK90.4</t>
  </si>
  <si>
    <t>KODK90.6</t>
  </si>
  <si>
    <t>KODK33.1</t>
  </si>
  <si>
    <t>KODK33.4</t>
  </si>
  <si>
    <t>KODK33.5</t>
  </si>
  <si>
    <t>KODK33.10</t>
  </si>
  <si>
    <t>KODK34.3</t>
  </si>
  <si>
    <t>KODK34.6</t>
  </si>
  <si>
    <t>KODK34.9</t>
  </si>
  <si>
    <t>KODK35.6</t>
  </si>
  <si>
    <t>KODK46.1</t>
  </si>
  <si>
    <t>KODK46.2</t>
  </si>
  <si>
    <t>KODK46.3</t>
  </si>
  <si>
    <t>KODK46.4</t>
  </si>
  <si>
    <t>KODK46.7</t>
  </si>
  <si>
    <t>KODK47.1</t>
  </si>
  <si>
    <t>KODK47.3</t>
  </si>
  <si>
    <t>KODK47.6</t>
  </si>
  <si>
    <t>KDOK52.1</t>
  </si>
  <si>
    <t>KODK62.8</t>
  </si>
  <si>
    <t>KODK61.3</t>
  </si>
  <si>
    <t>KODK61.4</t>
  </si>
  <si>
    <t>KODK61.5</t>
  </si>
  <si>
    <t>KODK61.6</t>
  </si>
  <si>
    <t>KODK60.7</t>
  </si>
  <si>
    <t>KODK67.3</t>
  </si>
  <si>
    <t>KODK67.4</t>
  </si>
  <si>
    <t>KODK68.1</t>
  </si>
  <si>
    <t>KODK68.2</t>
  </si>
  <si>
    <t>KODK68.4</t>
  </si>
  <si>
    <t>KODK68.5</t>
  </si>
  <si>
    <t>KODK68.10</t>
  </si>
  <si>
    <t>KODK90.3</t>
  </si>
  <si>
    <t>KODK90.5</t>
  </si>
  <si>
    <t>KODK33.2</t>
  </si>
  <si>
    <t>KODK33.6</t>
  </si>
  <si>
    <t>KODK33.9</t>
  </si>
  <si>
    <t>KODK34.1</t>
  </si>
  <si>
    <t>KODK35.3</t>
  </si>
  <si>
    <t>KODK46.5</t>
  </si>
  <si>
    <t>KODK46.6</t>
  </si>
  <si>
    <t>KODK46.8</t>
  </si>
  <si>
    <t>KODK47.5</t>
  </si>
  <si>
    <t>KODK52.2</t>
  </si>
  <si>
    <t>KODK52.4</t>
  </si>
  <si>
    <t>KODK52.5</t>
  </si>
  <si>
    <t>KODK60.1</t>
  </si>
  <si>
    <t>KODK67.7</t>
  </si>
  <si>
    <t>KODK90.2</t>
  </si>
  <si>
    <t>KODK33.8</t>
  </si>
  <si>
    <t>KODK33.11</t>
  </si>
  <si>
    <t>KODK34.5</t>
  </si>
  <si>
    <t>KODK34.7</t>
  </si>
  <si>
    <t>KODK34.8</t>
  </si>
  <si>
    <t>KODK35.2</t>
  </si>
  <si>
    <t>KODK35.5</t>
  </si>
  <si>
    <t>KODK35.7</t>
  </si>
  <si>
    <t>KODK46.9</t>
  </si>
  <si>
    <t>KODK47.4</t>
  </si>
  <si>
    <t>KODK67.1</t>
  </si>
  <si>
    <t>KODK67.2</t>
  </si>
  <si>
    <t>KODK67.5</t>
  </si>
  <si>
    <t>KODK67.8</t>
  </si>
  <si>
    <t>KODK68.3</t>
  </si>
  <si>
    <t>KODK68.6</t>
  </si>
  <si>
    <t>KODK68.8</t>
  </si>
  <si>
    <t>KODK68.9</t>
  </si>
  <si>
    <t>KODK90.7</t>
  </si>
  <si>
    <t>KODK90.8</t>
  </si>
  <si>
    <t>TGDK46.3f</t>
  </si>
  <si>
    <t>TGDK46.3i</t>
  </si>
  <si>
    <t>KODK71.2</t>
  </si>
  <si>
    <t>TGDK46.3a</t>
  </si>
  <si>
    <t>TGDK46.3b</t>
  </si>
  <si>
    <t>TGDK46.3h</t>
  </si>
  <si>
    <t>KODK71.3</t>
  </si>
  <si>
    <t>TGDK46.3e</t>
  </si>
  <si>
    <t>KODK71.11</t>
  </si>
  <si>
    <t>TGDK46.3c</t>
  </si>
  <si>
    <t>TGDK46.3d</t>
  </si>
  <si>
    <t>TGDK46.3g</t>
  </si>
  <si>
    <t>KODK25.2a</t>
  </si>
  <si>
    <t>KODK25.2b</t>
  </si>
  <si>
    <t>KODK25.2e</t>
  </si>
  <si>
    <t>KODK71.4</t>
  </si>
  <si>
    <t>KODK71.5</t>
  </si>
  <si>
    <t>KODK71.6</t>
  </si>
  <si>
    <t>KODK71.7</t>
  </si>
  <si>
    <t>KODK25.2g</t>
  </si>
  <si>
    <t>KODK71.8</t>
  </si>
  <si>
    <t>KODK25.2c</t>
  </si>
  <si>
    <t>KODK28.1a</t>
  </si>
  <si>
    <t>KODK28.1c</t>
  </si>
  <si>
    <t>KODK25.2d</t>
  </si>
  <si>
    <t>KODK25.2f</t>
  </si>
  <si>
    <t>KODK28.1b</t>
  </si>
  <si>
    <t>KODK71.1</t>
  </si>
  <si>
    <t>KODK71.9</t>
  </si>
  <si>
    <t>KODK71.10</t>
  </si>
  <si>
    <t>KODK71.12</t>
  </si>
  <si>
    <t>KODK144.1e</t>
  </si>
  <si>
    <t>TGDK63.1b</t>
  </si>
  <si>
    <t>TGDK63.1c</t>
  </si>
  <si>
    <t>TGDK63.1d</t>
  </si>
  <si>
    <t>KODK144.1a</t>
  </si>
  <si>
    <t>KODK144.1d</t>
  </si>
  <si>
    <t>KODK144.1h</t>
  </si>
  <si>
    <t>TGDK63.1a</t>
  </si>
  <si>
    <t>TGDK63.1e</t>
  </si>
  <si>
    <t>KODK144.1b</t>
  </si>
  <si>
    <t>KODK144.1c</t>
  </si>
  <si>
    <t>KODK144.1g</t>
  </si>
  <si>
    <t>KODK144.1f</t>
  </si>
  <si>
    <t>KODK36.1b</t>
  </si>
  <si>
    <t>KODK36.1d</t>
  </si>
  <si>
    <t>KODK36.1g</t>
  </si>
  <si>
    <t>KODK36.1i</t>
  </si>
  <si>
    <t>KODK44.4a</t>
  </si>
  <si>
    <t>KODK44.4f</t>
  </si>
  <si>
    <t>KODK44.4h</t>
  </si>
  <si>
    <t>KODK48.1d</t>
  </si>
  <si>
    <t>TGDK30.5b</t>
  </si>
  <si>
    <t>TGDK30.5d</t>
  </si>
  <si>
    <t>KODK36.1h</t>
  </si>
  <si>
    <t>KODK44.4d</t>
  </si>
  <si>
    <t>KODK44.4e</t>
  </si>
  <si>
    <t>KODK44.4g</t>
  </si>
  <si>
    <t>KODK48.1b</t>
  </si>
  <si>
    <t>KODK48.1e</t>
  </si>
  <si>
    <t>KODK48.1f</t>
  </si>
  <si>
    <t>TGDK30.5a</t>
  </si>
  <si>
    <t>TGDK30.5c</t>
  </si>
  <si>
    <t>KODK26.1d</t>
  </si>
  <si>
    <t>KODK36.1a</t>
  </si>
  <si>
    <t>KODK36.1e</t>
  </si>
  <si>
    <t>KODK36.1f</t>
  </si>
  <si>
    <t>KODK44.4b</t>
  </si>
  <si>
    <t>KODK48.1a</t>
  </si>
  <si>
    <t>KODK25.1a</t>
  </si>
  <si>
    <t>KODK25.1b</t>
  </si>
  <si>
    <t>KODK25.1c</t>
  </si>
  <si>
    <t>KODK26.1a</t>
  </si>
  <si>
    <t>KODK26.1b</t>
  </si>
  <si>
    <t>KODK25.1d</t>
  </si>
  <si>
    <t>KODK25.1e</t>
  </si>
  <si>
    <t>KODK25.1f</t>
  </si>
  <si>
    <t>KODK26.1c</t>
  </si>
  <si>
    <t>KODK26.1e</t>
  </si>
  <si>
    <t>KODK48.1c</t>
  </si>
  <si>
    <t>KODK44.4c</t>
  </si>
  <si>
    <t>KODK44.4i</t>
  </si>
  <si>
    <t>KODK117.3a</t>
  </si>
  <si>
    <t>KODK117.3c</t>
  </si>
  <si>
    <t>KODK117.3f</t>
  </si>
  <si>
    <t>KODK117.3g</t>
  </si>
  <si>
    <t>KODK117.3i</t>
  </si>
  <si>
    <t>KODK117.3j</t>
  </si>
  <si>
    <t>KODK155.1d</t>
  </si>
  <si>
    <t>KODK155.1f</t>
  </si>
  <si>
    <t>KODK156.1a</t>
  </si>
  <si>
    <t>KODK156.1b</t>
  </si>
  <si>
    <t>KODK156.1c</t>
  </si>
  <si>
    <t>KODK156.1d</t>
  </si>
  <si>
    <t>KODK156.1f</t>
  </si>
  <si>
    <t>KODK155.1b</t>
  </si>
  <si>
    <t>KODK155.1a</t>
  </si>
  <si>
    <t>KODK117.3b</t>
  </si>
  <si>
    <t>KODK117.3d</t>
  </si>
  <si>
    <t>KODK117.3e</t>
  </si>
  <si>
    <t>KODK117.3h</t>
  </si>
  <si>
    <t>KODK155.1e</t>
  </si>
  <si>
    <t>KODK155.1h</t>
  </si>
  <si>
    <t>KODK155.1c</t>
  </si>
  <si>
    <t>KODK155.1g</t>
  </si>
  <si>
    <t>KODK156.1e</t>
  </si>
  <si>
    <t>weight(g)</t>
  </si>
  <si>
    <t>ratio</t>
  </si>
  <si>
    <t>mean ratio</t>
  </si>
  <si>
    <t>sd</t>
  </si>
  <si>
    <t xml:space="preserve">Age </t>
  </si>
  <si>
    <t>WT reference values (g)</t>
  </si>
  <si>
    <t>Embryonic stages</t>
  </si>
  <si>
    <t>Postnatal stages</t>
  </si>
  <si>
    <t>Vol AP (mm^3)</t>
  </si>
  <si>
    <t>Vol PP (mm^3)</t>
  </si>
  <si>
    <t>Vol AL (mm^3)</t>
  </si>
  <si>
    <t>Vol IL (mm^3)</t>
  </si>
  <si>
    <t>Vol PL (mm^3)</t>
  </si>
  <si>
    <t>AP Volume (mm^3)</t>
  </si>
  <si>
    <t>PP Volume (mm^3)</t>
  </si>
  <si>
    <t>TGDDK 18.2</t>
  </si>
  <si>
    <t>TGDK 10.1</t>
  </si>
  <si>
    <t>TGDK 10.2</t>
  </si>
  <si>
    <t>TGDK 18.7</t>
  </si>
  <si>
    <t>TGDK 5.2</t>
  </si>
  <si>
    <t>TGDK 5.3</t>
  </si>
  <si>
    <t>TGDK 9.2</t>
  </si>
  <si>
    <t>AL Volume (mm^3)</t>
  </si>
  <si>
    <t>IL Volume (mm^3)</t>
  </si>
  <si>
    <t>PL Volume (mm^3)</t>
  </si>
  <si>
    <t>TGDK 10.3</t>
  </si>
  <si>
    <t>TGDK 18.3</t>
  </si>
  <si>
    <t>TGDK 5.1</t>
  </si>
  <si>
    <t>TGDK 5.4</t>
  </si>
  <si>
    <t>TGDK 9.1</t>
  </si>
  <si>
    <t>TGDK 9.4</t>
  </si>
  <si>
    <t>Proportional volume AP</t>
  </si>
  <si>
    <t>Proportional volume IL</t>
  </si>
  <si>
    <t>Proportional volume PL</t>
  </si>
  <si>
    <t xml:space="preserve">KODK47.2 </t>
  </si>
  <si>
    <t xml:space="preserve">KODK47.8 </t>
  </si>
  <si>
    <t xml:space="preserve">KODK52.6 </t>
  </si>
  <si>
    <t xml:space="preserve">KODK52.7 </t>
  </si>
  <si>
    <t xml:space="preserve">KODK68.7 </t>
  </si>
  <si>
    <t xml:space="preserve">KODK46.1 </t>
  </si>
  <si>
    <t xml:space="preserve">KODK46.2 </t>
  </si>
  <si>
    <t xml:space="preserve">KODK47.6 </t>
  </si>
  <si>
    <t xml:space="preserve">KODK67.4 </t>
  </si>
  <si>
    <t xml:space="preserve">KODK68.1 </t>
  </si>
  <si>
    <t xml:space="preserve">KODK46.5 </t>
  </si>
  <si>
    <t xml:space="preserve">KODK46.6 </t>
  </si>
  <si>
    <t xml:space="preserve">KODK52.5 </t>
  </si>
  <si>
    <t xml:space="preserve">KODK52.2 </t>
  </si>
  <si>
    <t xml:space="preserve">KODK67.7 </t>
  </si>
  <si>
    <t xml:space="preserve">KODK35.7 </t>
  </si>
  <si>
    <t xml:space="preserve">KODK46.9 </t>
  </si>
  <si>
    <t xml:space="preserve">KODK46.4 </t>
  </si>
  <si>
    <t xml:space="preserve">KODK47.4 </t>
  </si>
  <si>
    <t xml:space="preserve">KODK68.8 </t>
  </si>
  <si>
    <t>lost</t>
  </si>
  <si>
    <t xml:space="preserve">KODK68.3 </t>
  </si>
  <si>
    <t xml:space="preserve">KODK68.6 </t>
  </si>
  <si>
    <t xml:space="preserve">KODK67.1 </t>
  </si>
  <si>
    <t>Dlk1</t>
  </si>
  <si>
    <t>Ghrh</t>
  </si>
  <si>
    <t>Sst</t>
  </si>
  <si>
    <t>KODK177_2g</t>
  </si>
  <si>
    <t>f</t>
  </si>
  <si>
    <t>KODK177_3e</t>
  </si>
  <si>
    <t>KODK177_3f</t>
  </si>
  <si>
    <t>KODK177_3g</t>
  </si>
  <si>
    <t>KODK177_3h</t>
  </si>
  <si>
    <t>KODK182_1c</t>
  </si>
  <si>
    <t>m</t>
  </si>
  <si>
    <t>KODK183_1c</t>
  </si>
  <si>
    <t>KODK183_1d</t>
  </si>
  <si>
    <t>KODK182_1f</t>
  </si>
  <si>
    <t>TG</t>
  </si>
  <si>
    <t>KODK182_1g</t>
  </si>
  <si>
    <t>KODK177_3d</t>
  </si>
  <si>
    <t>KODK177_2b</t>
  </si>
  <si>
    <t>KODK177_2c</t>
  </si>
  <si>
    <t>KODK177_2d</t>
  </si>
  <si>
    <t>KODK177_3a</t>
  </si>
  <si>
    <t>KODK182_1e</t>
  </si>
  <si>
    <t>TG-PAT</t>
  </si>
  <si>
    <t>KODK183_1f</t>
  </si>
  <si>
    <t>KODK183_1g</t>
  </si>
  <si>
    <t>KODK177_2a</t>
  </si>
  <si>
    <t>KODK177_2e</t>
  </si>
  <si>
    <t>KODK177_2f</t>
  </si>
  <si>
    <t>KODK177_3b</t>
  </si>
  <si>
    <t>KODK177_3c</t>
  </si>
  <si>
    <t>KODK177_2i</t>
  </si>
  <si>
    <t>KODK183_1e</t>
  </si>
  <si>
    <t>KODK182_1a</t>
  </si>
  <si>
    <t>KODK182_1b</t>
  </si>
  <si>
    <t>KODK182_1d</t>
  </si>
  <si>
    <t>RTqPCT data of hypothalamic gene expression in 8-week-old mice, normalised to actin.</t>
  </si>
  <si>
    <t>Cells (mil)</t>
  </si>
  <si>
    <t>KODK183_1b</t>
  </si>
  <si>
    <t>KODK177_2h</t>
  </si>
  <si>
    <t>KODK183_1a</t>
  </si>
  <si>
    <t>Males</t>
  </si>
  <si>
    <t>Females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</si>
</sst>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theme="1"/>
      <name val="Arial Narrow"/>
      <family val="2"/>
    </font>
    <font>
      <i/>
      <sz val="12"/>
      <color theme="1"/>
      <name val="Arial Narrow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1" fillId="0" borderId="1" xfId="0" applyFont="1" applyBorder="1"/>
    <xf numFmtId="164" fontId="0" fillId="0" borderId="0" xfId="0" applyNumberFormat="1"/>
    <xf numFmtId="0" fontId="2" fillId="0" borderId="0" xfId="0" applyFont="1"/>
    <xf numFmtId="0" fontId="5" fillId="0" borderId="0" xfId="0" applyFont="1" applyAlignment="1">
      <alignment horizontal="right"/>
    </xf>
    <xf numFmtId="0" fontId="2" fillId="0" borderId="3" xfId="0" applyFont="1" applyBorder="1"/>
    <xf numFmtId="164" fontId="2" fillId="0" borderId="4" xfId="0" applyNumberFormat="1" applyFont="1" applyBorder="1"/>
    <xf numFmtId="0" fontId="2" fillId="0" borderId="4" xfId="0" applyFont="1" applyBorder="1"/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7" xfId="0" applyFont="1" applyBorder="1"/>
    <xf numFmtId="164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10" xfId="0" applyFont="1" applyBorder="1"/>
    <xf numFmtId="164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2" fillId="2" borderId="3" xfId="0" applyFont="1" applyFill="1" applyBorder="1"/>
    <xf numFmtId="164" fontId="2" fillId="2" borderId="4" xfId="0" applyNumberFormat="1" applyFont="1" applyFill="1" applyBorder="1"/>
    <xf numFmtId="0" fontId="2" fillId="2" borderId="4" xfId="0" applyFont="1" applyFill="1" applyBorder="1"/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7" xfId="0" applyFont="1" applyFill="1" applyBorder="1"/>
    <xf numFmtId="164" fontId="2" fillId="2" borderId="0" xfId="0" applyNumberFormat="1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8" xfId="0" applyFont="1" applyFill="1" applyBorder="1" applyAlignment="1">
      <alignment horizontal="right"/>
    </xf>
    <xf numFmtId="0" fontId="2" fillId="2" borderId="10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2" fillId="2" borderId="11" xfId="0" applyFont="1" applyFill="1" applyBorder="1" applyAlignment="1">
      <alignment horizontal="right"/>
    </xf>
    <xf numFmtId="0" fontId="2" fillId="0" borderId="5" xfId="0" applyFont="1" applyBorder="1"/>
    <xf numFmtId="0" fontId="2" fillId="0" borderId="8" xfId="0" applyFont="1" applyBorder="1"/>
    <xf numFmtId="164" fontId="2" fillId="0" borderId="1" xfId="0" applyNumberFormat="1" applyFont="1" applyBorder="1" applyAlignment="1">
      <alignment horizontal="right"/>
    </xf>
    <xf numFmtId="1" fontId="2" fillId="2" borderId="0" xfId="0" applyNumberFormat="1" applyFont="1" applyFill="1"/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2" fontId="0" fillId="0" borderId="0" xfId="0" applyNumberFormat="1"/>
    <xf numFmtId="165" fontId="1" fillId="0" borderId="1" xfId="0" applyNumberFormat="1" applyFont="1" applyBorder="1"/>
    <xf numFmtId="165" fontId="0" fillId="0" borderId="0" xfId="0" applyNumberFormat="1"/>
    <xf numFmtId="0" fontId="8" fillId="0" borderId="1" xfId="0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164" fontId="0" fillId="0" borderId="1" xfId="0" applyNumberFormat="1" applyBorder="1" applyAlignment="1">
      <alignment horizontal="right"/>
    </xf>
    <xf numFmtId="1" fontId="0" fillId="0" borderId="0" xfId="0" applyNumberFormat="1"/>
    <xf numFmtId="0" fontId="0" fillId="0" borderId="4" xfId="0" applyBorder="1"/>
    <xf numFmtId="164" fontId="0" fillId="0" borderId="4" xfId="0" applyNumberFormat="1" applyBorder="1"/>
    <xf numFmtId="0" fontId="8" fillId="0" borderId="1" xfId="0" applyFont="1" applyBorder="1"/>
    <xf numFmtId="0" fontId="0" fillId="0" borderId="5" xfId="0" applyBorder="1"/>
    <xf numFmtId="0" fontId="0" fillId="0" borderId="8" xfId="0" applyBorder="1"/>
    <xf numFmtId="165" fontId="6" fillId="0" borderId="0" xfId="0" applyNumberFormat="1" applyFont="1"/>
    <xf numFmtId="0" fontId="0" fillId="0" borderId="11" xfId="0" applyBorder="1"/>
    <xf numFmtId="0" fontId="5" fillId="0" borderId="7" xfId="0" applyFont="1" applyBorder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8" xfId="0" applyFont="1" applyBorder="1" applyAlignment="1">
      <alignment horizontal="right" wrapText="1"/>
    </xf>
    <xf numFmtId="164" fontId="2" fillId="0" borderId="3" xfId="0" applyNumberFormat="1" applyFont="1" applyBorder="1"/>
    <xf numFmtId="164" fontId="2" fillId="0" borderId="4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7" xfId="0" applyNumberFormat="1" applyFont="1" applyBorder="1"/>
    <xf numFmtId="164" fontId="2" fillId="0" borderId="0" xfId="0" applyNumberFormat="1" applyFont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10" xfId="0" applyNumberFormat="1" applyFont="1" applyBorder="1"/>
    <xf numFmtId="164" fontId="2" fillId="0" borderId="11" xfId="0" applyNumberFormat="1" applyFont="1" applyBorder="1" applyAlignment="1">
      <alignment horizontal="right"/>
    </xf>
    <xf numFmtId="0" fontId="2" fillId="0" borderId="11" xfId="0" applyFont="1" applyBorder="1"/>
    <xf numFmtId="164" fontId="2" fillId="2" borderId="7" xfId="0" applyNumberFormat="1" applyFont="1" applyFill="1" applyBorder="1"/>
    <xf numFmtId="164" fontId="2" fillId="2" borderId="0" xfId="0" applyNumberFormat="1" applyFont="1" applyFill="1" applyAlignment="1">
      <alignment horizontal="right"/>
    </xf>
    <xf numFmtId="164" fontId="2" fillId="2" borderId="8" xfId="0" applyNumberFormat="1" applyFont="1" applyFill="1" applyBorder="1" applyAlignment="1">
      <alignment horizontal="right"/>
    </xf>
    <xf numFmtId="0" fontId="2" fillId="2" borderId="8" xfId="0" applyFont="1" applyFill="1" applyBorder="1"/>
    <xf numFmtId="164" fontId="2" fillId="2" borderId="10" xfId="0" applyNumberFormat="1" applyFont="1" applyFill="1" applyBorder="1"/>
    <xf numFmtId="164" fontId="2" fillId="2" borderId="1" xfId="0" applyNumberFormat="1" applyFont="1" applyFill="1" applyBorder="1" applyAlignment="1">
      <alignment horizontal="right"/>
    </xf>
    <xf numFmtId="164" fontId="2" fillId="2" borderId="11" xfId="0" applyNumberFormat="1" applyFont="1" applyFill="1" applyBorder="1" applyAlignment="1">
      <alignment horizontal="right"/>
    </xf>
    <xf numFmtId="0" fontId="2" fillId="2" borderId="11" xfId="0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164" fontId="0" fillId="0" borderId="0" xfId="0" applyNumberFormat="1" applyAlignment="1">
      <alignment horizontal="right"/>
    </xf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right"/>
    </xf>
    <xf numFmtId="0" fontId="8" fillId="0" borderId="0" xfId="0" applyFont="1" applyAlignment="1">
      <alignment horizontal="center" wrapText="1"/>
    </xf>
    <xf numFmtId="0" fontId="0" fillId="0" borderId="3" xfId="0" applyBorder="1"/>
    <xf numFmtId="165" fontId="0" fillId="0" borderId="4" xfId="0" applyNumberFormat="1" applyBorder="1"/>
    <xf numFmtId="165" fontId="0" fillId="0" borderId="5" xfId="0" applyNumberFormat="1" applyBorder="1" applyAlignment="1">
      <alignment horizontal="right"/>
    </xf>
    <xf numFmtId="0" fontId="0" fillId="0" borderId="7" xfId="0" applyBorder="1"/>
    <xf numFmtId="165" fontId="0" fillId="0" borderId="0" xfId="0" applyNumberFormat="1" applyAlignment="1">
      <alignment horizontal="right"/>
    </xf>
    <xf numFmtId="165" fontId="0" fillId="0" borderId="8" xfId="0" applyNumberFormat="1" applyBorder="1" applyAlignment="1">
      <alignment horizontal="right"/>
    </xf>
    <xf numFmtId="0" fontId="0" fillId="0" borderId="10" xfId="0" applyBorder="1"/>
    <xf numFmtId="165" fontId="0" fillId="0" borderId="1" xfId="0" applyNumberFormat="1" applyBorder="1"/>
    <xf numFmtId="165" fontId="0" fillId="0" borderId="1" xfId="0" applyNumberFormat="1" applyBorder="1" applyAlignment="1">
      <alignment horizontal="right"/>
    </xf>
    <xf numFmtId="165" fontId="0" fillId="0" borderId="11" xfId="0" applyNumberFormat="1" applyBorder="1" applyAlignment="1">
      <alignment horizontal="right"/>
    </xf>
    <xf numFmtId="165" fontId="0" fillId="0" borderId="4" xfId="0" applyNumberFormat="1" applyBorder="1" applyAlignment="1">
      <alignment horizontal="right"/>
    </xf>
    <xf numFmtId="165" fontId="0" fillId="0" borderId="8" xfId="0" applyNumberFormat="1" applyBorder="1"/>
    <xf numFmtId="165" fontId="0" fillId="0" borderId="11" xfId="0" applyNumberFormat="1" applyBorder="1"/>
    <xf numFmtId="0" fontId="9" fillId="0" borderId="0" xfId="0" applyFont="1"/>
    <xf numFmtId="0" fontId="11" fillId="0" borderId="7" xfId="0" applyFont="1" applyBorder="1" applyAlignment="1">
      <alignment horizontal="right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right" wrapText="1"/>
    </xf>
    <xf numFmtId="0" fontId="11" fillId="0" borderId="8" xfId="0" applyFont="1" applyBorder="1" applyAlignment="1">
      <alignment horizontal="right" wrapText="1"/>
    </xf>
    <xf numFmtId="0" fontId="9" fillId="0" borderId="4" xfId="0" applyFont="1" applyBorder="1"/>
    <xf numFmtId="164" fontId="9" fillId="0" borderId="3" xfId="0" applyNumberFormat="1" applyFont="1" applyBorder="1"/>
    <xf numFmtId="164" fontId="9" fillId="0" borderId="4" xfId="0" applyNumberFormat="1" applyFont="1" applyBorder="1"/>
    <xf numFmtId="164" fontId="9" fillId="0" borderId="4" xfId="0" applyNumberFormat="1" applyFont="1" applyBorder="1" applyAlignment="1">
      <alignment horizontal="right"/>
    </xf>
    <xf numFmtId="164" fontId="9" fillId="0" borderId="5" xfId="0" applyNumberFormat="1" applyFont="1" applyBorder="1" applyAlignment="1">
      <alignment horizontal="right"/>
    </xf>
    <xf numFmtId="164" fontId="9" fillId="0" borderId="5" xfId="0" applyNumberFormat="1" applyFont="1" applyBorder="1"/>
    <xf numFmtId="0" fontId="9" fillId="0" borderId="5" xfId="0" applyFont="1" applyBorder="1"/>
    <xf numFmtId="164" fontId="9" fillId="0" borderId="7" xfId="0" applyNumberFormat="1" applyFont="1" applyBorder="1"/>
    <xf numFmtId="164" fontId="9" fillId="0" borderId="0" xfId="0" applyNumberFormat="1" applyFont="1"/>
    <xf numFmtId="0" fontId="9" fillId="0" borderId="0" xfId="0" applyFont="1" applyAlignment="1">
      <alignment horizontal="right"/>
    </xf>
    <xf numFmtId="164" fontId="9" fillId="0" borderId="8" xfId="0" applyNumberFormat="1" applyFont="1" applyBorder="1" applyAlignment="1">
      <alignment horizontal="right"/>
    </xf>
    <xf numFmtId="164" fontId="9" fillId="0" borderId="0" xfId="0" applyNumberFormat="1" applyFont="1" applyAlignment="1">
      <alignment horizontal="right"/>
    </xf>
    <xf numFmtId="164" fontId="9" fillId="0" borderId="8" xfId="0" applyNumberFormat="1" applyFont="1" applyBorder="1"/>
    <xf numFmtId="0" fontId="9" fillId="0" borderId="8" xfId="0" applyFont="1" applyBorder="1"/>
    <xf numFmtId="0" fontId="9" fillId="0" borderId="1" xfId="0" applyFont="1" applyBorder="1"/>
    <xf numFmtId="164" fontId="9" fillId="0" borderId="10" xfId="0" applyNumberFormat="1" applyFont="1" applyBorder="1"/>
    <xf numFmtId="164" fontId="9" fillId="0" borderId="1" xfId="0" applyNumberFormat="1" applyFont="1" applyBorder="1"/>
    <xf numFmtId="164" fontId="9" fillId="0" borderId="1" xfId="0" applyNumberFormat="1" applyFont="1" applyBorder="1" applyAlignment="1">
      <alignment horizontal="right"/>
    </xf>
    <xf numFmtId="164" fontId="9" fillId="0" borderId="11" xfId="0" applyNumberFormat="1" applyFont="1" applyBorder="1" applyAlignment="1">
      <alignment horizontal="right"/>
    </xf>
    <xf numFmtId="164" fontId="9" fillId="0" borderId="11" xfId="0" applyNumberFormat="1" applyFont="1" applyBorder="1"/>
    <xf numFmtId="0" fontId="9" fillId="0" borderId="11" xfId="0" applyFont="1" applyBorder="1"/>
    <xf numFmtId="0" fontId="9" fillId="2" borderId="4" xfId="0" applyFont="1" applyFill="1" applyBorder="1"/>
    <xf numFmtId="164" fontId="9" fillId="2" borderId="7" xfId="0" applyNumberFormat="1" applyFont="1" applyFill="1" applyBorder="1"/>
    <xf numFmtId="164" fontId="9" fillId="2" borderId="0" xfId="0" applyNumberFormat="1" applyFont="1" applyFill="1"/>
    <xf numFmtId="164" fontId="9" fillId="2" borderId="0" xfId="0" applyNumberFormat="1" applyFont="1" applyFill="1" applyAlignment="1">
      <alignment horizontal="right"/>
    </xf>
    <xf numFmtId="164" fontId="9" fillId="2" borderId="8" xfId="0" applyNumberFormat="1" applyFont="1" applyFill="1" applyBorder="1" applyAlignment="1">
      <alignment horizontal="right"/>
    </xf>
    <xf numFmtId="164" fontId="9" fillId="2" borderId="3" xfId="0" applyNumberFormat="1" applyFont="1" applyFill="1" applyBorder="1" applyAlignment="1">
      <alignment horizontal="right"/>
    </xf>
    <xf numFmtId="164" fontId="9" fillId="2" borderId="5" xfId="0" applyNumberFormat="1" applyFont="1" applyFill="1" applyBorder="1" applyAlignment="1">
      <alignment horizontal="right"/>
    </xf>
    <xf numFmtId="0" fontId="9" fillId="2" borderId="8" xfId="0" applyFont="1" applyFill="1" applyBorder="1"/>
    <xf numFmtId="0" fontId="9" fillId="2" borderId="0" xfId="0" applyFont="1" applyFill="1"/>
    <xf numFmtId="164" fontId="9" fillId="2" borderId="7" xfId="0" applyNumberFormat="1" applyFont="1" applyFill="1" applyBorder="1" applyAlignment="1">
      <alignment horizontal="right"/>
    </xf>
    <xf numFmtId="0" fontId="9" fillId="2" borderId="1" xfId="0" applyFont="1" applyFill="1" applyBorder="1"/>
    <xf numFmtId="164" fontId="9" fillId="2" borderId="10" xfId="0" applyNumberFormat="1" applyFont="1" applyFill="1" applyBorder="1"/>
    <xf numFmtId="164" fontId="9" fillId="2" borderId="1" xfId="0" applyNumberFormat="1" applyFont="1" applyFill="1" applyBorder="1"/>
    <xf numFmtId="164" fontId="9" fillId="2" borderId="1" xfId="0" applyNumberFormat="1" applyFont="1" applyFill="1" applyBorder="1" applyAlignment="1">
      <alignment horizontal="right"/>
    </xf>
    <xf numFmtId="164" fontId="9" fillId="2" borderId="11" xfId="0" applyNumberFormat="1" applyFont="1" applyFill="1" applyBorder="1" applyAlignment="1">
      <alignment horizontal="right"/>
    </xf>
    <xf numFmtId="164" fontId="9" fillId="2" borderId="10" xfId="0" applyNumberFormat="1" applyFont="1" applyFill="1" applyBorder="1" applyAlignment="1">
      <alignment horizontal="right"/>
    </xf>
    <xf numFmtId="0" fontId="9" fillId="2" borderId="11" xfId="0" applyFont="1" applyFill="1" applyBorder="1"/>
    <xf numFmtId="0" fontId="12" fillId="0" borderId="0" xfId="0" applyFont="1"/>
    <xf numFmtId="0" fontId="1" fillId="0" borderId="0" xfId="0" applyFont="1"/>
    <xf numFmtId="165" fontId="1" fillId="0" borderId="0" xfId="0" applyNumberFormat="1" applyFont="1"/>
    <xf numFmtId="165" fontId="9" fillId="0" borderId="3" xfId="0" applyNumberFormat="1" applyFont="1" applyBorder="1"/>
    <xf numFmtId="165" fontId="9" fillId="0" borderId="4" xfId="0" applyNumberFormat="1" applyFont="1" applyBorder="1"/>
    <xf numFmtId="165" fontId="9" fillId="0" borderId="7" xfId="0" applyNumberFormat="1" applyFont="1" applyBorder="1"/>
    <xf numFmtId="165" fontId="9" fillId="0" borderId="10" xfId="0" applyNumberFormat="1" applyFont="1" applyBorder="1"/>
    <xf numFmtId="165" fontId="9" fillId="0" borderId="1" xfId="0" applyNumberFormat="1" applyFont="1" applyBorder="1"/>
    <xf numFmtId="165" fontId="9" fillId="2" borderId="7" xfId="0" applyNumberFormat="1" applyFont="1" applyFill="1" applyBorder="1"/>
    <xf numFmtId="165" fontId="9" fillId="2" borderId="10" xfId="0" applyNumberFormat="1" applyFont="1" applyFill="1" applyBorder="1"/>
    <xf numFmtId="165" fontId="9" fillId="2" borderId="1" xfId="0" applyNumberFormat="1" applyFont="1" applyFill="1" applyBorder="1"/>
    <xf numFmtId="165" fontId="9" fillId="0" borderId="5" xfId="0" applyNumberFormat="1" applyFont="1" applyBorder="1"/>
    <xf numFmtId="165" fontId="9" fillId="0" borderId="8" xfId="0" applyNumberFormat="1" applyFont="1" applyBorder="1"/>
    <xf numFmtId="165" fontId="9" fillId="0" borderId="11" xfId="0" applyNumberFormat="1" applyFont="1" applyBorder="1"/>
    <xf numFmtId="165" fontId="9" fillId="0" borderId="0" xfId="0" applyNumberFormat="1" applyFont="1"/>
    <xf numFmtId="165" fontId="9" fillId="2" borderId="0" xfId="0" applyNumberFormat="1" applyFont="1" applyFill="1"/>
    <xf numFmtId="164" fontId="9" fillId="2" borderId="2" xfId="0" applyNumberFormat="1" applyFont="1" applyFill="1" applyBorder="1" applyAlignment="1">
      <alignment horizontal="right"/>
    </xf>
    <xf numFmtId="164" fontId="9" fillId="2" borderId="6" xfId="0" applyNumberFormat="1" applyFont="1" applyFill="1" applyBorder="1" applyAlignment="1">
      <alignment horizontal="right"/>
    </xf>
    <xf numFmtId="164" fontId="9" fillId="2" borderId="9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4" fillId="0" borderId="9" xfId="0" applyFont="1" applyBorder="1" applyAlignment="1">
      <alignment horizontal="center" vertical="center" textRotation="90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6" xfId="0" applyFont="1" applyFill="1" applyBorder="1" applyAlignment="1">
      <alignment horizontal="center" vertical="center" textRotation="90"/>
    </xf>
    <xf numFmtId="0" fontId="4" fillId="2" borderId="9" xfId="0" applyFont="1" applyFill="1" applyBorder="1" applyAlignment="1">
      <alignment horizontal="center" vertical="center" textRotation="90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1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0" fillId="0" borderId="2" xfId="0" applyFont="1" applyBorder="1" applyAlignment="1">
      <alignment horizontal="center" vertical="center" textRotation="90"/>
    </xf>
    <xf numFmtId="0" fontId="10" fillId="0" borderId="6" xfId="0" applyFont="1" applyBorder="1" applyAlignment="1">
      <alignment horizontal="center" vertical="center" textRotation="90"/>
    </xf>
    <xf numFmtId="0" fontId="10" fillId="0" borderId="9" xfId="0" applyFont="1" applyBorder="1" applyAlignment="1">
      <alignment horizontal="center" vertical="center" textRotation="90"/>
    </xf>
    <xf numFmtId="0" fontId="1" fillId="0" borderId="0" xfId="0" applyFont="1" applyAlignment="1">
      <alignment horizontal="center" vertical="center" textRotation="90"/>
    </xf>
    <xf numFmtId="0" fontId="10" fillId="2" borderId="2" xfId="0" applyFont="1" applyFill="1" applyBorder="1" applyAlignment="1">
      <alignment horizontal="center" vertical="center" textRotation="90"/>
    </xf>
    <xf numFmtId="0" fontId="10" fillId="2" borderId="6" xfId="0" applyFont="1" applyFill="1" applyBorder="1" applyAlignment="1">
      <alignment horizontal="center" vertical="center" textRotation="90"/>
    </xf>
    <xf numFmtId="0" fontId="10" fillId="2" borderId="9" xfId="0" applyFont="1" applyFill="1" applyBorder="1" applyAlignment="1">
      <alignment horizontal="center" vertical="center" textRotation="90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85"/>
  <sheetViews>
    <sheetView topLeftCell="A3" workbookViewId="0">
      <selection activeCell="E248" sqref="E248:E257"/>
    </sheetView>
  </sheetViews>
  <sheetFormatPr defaultRowHeight="14.5" x14ac:dyDescent="0.35"/>
  <cols>
    <col min="1" max="1" width="11.1796875" bestFit="1" customWidth="1"/>
    <col min="2" max="2" width="10.7265625" customWidth="1"/>
    <col min="5" max="5" width="10" bestFit="1" customWidth="1"/>
    <col min="8" max="8" width="3.7265625" bestFit="1" customWidth="1"/>
    <col min="9" max="9" width="10.26953125" bestFit="1" customWidth="1"/>
    <col min="10" max="10" width="9.7265625" customWidth="1"/>
    <col min="11" max="11" width="9" customWidth="1"/>
    <col min="12" max="12" width="6.08984375" customWidth="1"/>
    <col min="13" max="13" width="8.81640625" customWidth="1"/>
    <col min="14" max="14" width="9.453125" customWidth="1"/>
  </cols>
  <sheetData>
    <row r="1" spans="1:14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14" x14ac:dyDescent="0.35">
      <c r="A2" t="s">
        <v>5</v>
      </c>
      <c r="B2" t="s">
        <v>6</v>
      </c>
      <c r="C2" t="s">
        <v>7</v>
      </c>
      <c r="D2" t="s">
        <v>8</v>
      </c>
      <c r="E2" s="2">
        <v>4.1300000000000003E-2</v>
      </c>
      <c r="H2" s="3"/>
      <c r="I2" s="163" t="s">
        <v>9</v>
      </c>
      <c r="J2" s="165" t="s">
        <v>10</v>
      </c>
      <c r="K2" s="165"/>
      <c r="L2" s="3"/>
      <c r="M2" s="3"/>
      <c r="N2" s="3"/>
    </row>
    <row r="3" spans="1:14" ht="15.5" x14ac:dyDescent="0.35">
      <c r="A3" t="s">
        <v>11</v>
      </c>
      <c r="B3" t="s">
        <v>6</v>
      </c>
      <c r="C3" t="s">
        <v>7</v>
      </c>
      <c r="D3" t="s">
        <v>8</v>
      </c>
      <c r="E3" s="2">
        <v>0.05</v>
      </c>
      <c r="H3" s="3"/>
      <c r="I3" s="164"/>
      <c r="J3" s="4" t="s">
        <v>12</v>
      </c>
      <c r="K3" s="4" t="s">
        <v>13</v>
      </c>
      <c r="L3" s="4" t="s">
        <v>14</v>
      </c>
      <c r="M3" s="4" t="s">
        <v>15</v>
      </c>
      <c r="N3" s="4" t="s">
        <v>16</v>
      </c>
    </row>
    <row r="4" spans="1:14" x14ac:dyDescent="0.35">
      <c r="A4" t="s">
        <v>17</v>
      </c>
      <c r="B4" t="s">
        <v>6</v>
      </c>
      <c r="C4" t="s">
        <v>7</v>
      </c>
      <c r="D4" t="s">
        <v>8</v>
      </c>
      <c r="E4" s="2">
        <v>3.9199999999999999E-2</v>
      </c>
      <c r="H4" s="157" t="s">
        <v>7</v>
      </c>
      <c r="I4" s="5" t="s">
        <v>6</v>
      </c>
      <c r="J4" s="6">
        <f>AVERAGE(E2:E12)</f>
        <v>4.6409090909090914E-2</v>
      </c>
      <c r="K4" s="6">
        <f>_xlfn.STDEV.S(E2:E12)</f>
        <v>4.2763195730568474E-3</v>
      </c>
      <c r="L4" s="7">
        <f>COUNT(E2:E12)</f>
        <v>11</v>
      </c>
      <c r="M4" s="8"/>
      <c r="N4" s="9"/>
    </row>
    <row r="5" spans="1:14" x14ac:dyDescent="0.35">
      <c r="A5" t="s">
        <v>18</v>
      </c>
      <c r="B5" t="s">
        <v>6</v>
      </c>
      <c r="C5" t="s">
        <v>7</v>
      </c>
      <c r="D5" t="s">
        <v>8</v>
      </c>
      <c r="E5" s="2">
        <v>4.7300000000000002E-2</v>
      </c>
      <c r="H5" s="158"/>
      <c r="I5" s="10" t="s">
        <v>19</v>
      </c>
      <c r="J5" s="11">
        <f>AVERAGE(E13:E23)</f>
        <v>4.5781818181818187E-2</v>
      </c>
      <c r="K5" s="11">
        <f>_xlfn.STDEV.S(E13:E23)</f>
        <v>4.3499007303197572E-3</v>
      </c>
      <c r="L5" s="3">
        <f>COUNT(E13:E23)</f>
        <v>11</v>
      </c>
      <c r="M5" s="12" t="s">
        <v>20</v>
      </c>
      <c r="N5" s="13"/>
    </row>
    <row r="6" spans="1:14" x14ac:dyDescent="0.35">
      <c r="A6" t="s">
        <v>21</v>
      </c>
      <c r="B6" t="s">
        <v>6</v>
      </c>
      <c r="C6" t="s">
        <v>7</v>
      </c>
      <c r="D6" t="s">
        <v>8</v>
      </c>
      <c r="E6" s="2">
        <v>4.5199999999999997E-2</v>
      </c>
      <c r="H6" s="158"/>
      <c r="I6" s="10" t="s">
        <v>22</v>
      </c>
      <c r="J6" s="11">
        <f>AVERAGE(E24:E31)</f>
        <v>4.4437500000000005E-2</v>
      </c>
      <c r="K6" s="11">
        <f>_xlfn.STDEV.S(E24:E31)</f>
        <v>4.321024184148938E-3</v>
      </c>
      <c r="L6" s="3">
        <f>COUNT(E24:E31)</f>
        <v>8</v>
      </c>
      <c r="M6" s="12" t="s">
        <v>20</v>
      </c>
      <c r="N6" s="13"/>
    </row>
    <row r="7" spans="1:14" x14ac:dyDescent="0.35">
      <c r="A7" t="s">
        <v>23</v>
      </c>
      <c r="B7" t="s">
        <v>6</v>
      </c>
      <c r="C7" t="s">
        <v>7</v>
      </c>
      <c r="D7" t="s">
        <v>8</v>
      </c>
      <c r="E7" s="2">
        <v>4.7899999999999998E-2</v>
      </c>
      <c r="H7" s="159"/>
      <c r="I7" s="14" t="s">
        <v>24</v>
      </c>
      <c r="J7" s="15">
        <f>AVERAGE(E32:E38)</f>
        <v>4.3314285714285708E-2</v>
      </c>
      <c r="K7" s="15">
        <f>_xlfn.STDEV.S(E32:E38)</f>
        <v>8.1198170281989238E-3</v>
      </c>
      <c r="L7" s="16">
        <f>COUNT(E32:E38)</f>
        <v>7</v>
      </c>
      <c r="M7" s="17" t="s">
        <v>20</v>
      </c>
      <c r="N7" s="18" t="s">
        <v>20</v>
      </c>
    </row>
    <row r="8" spans="1:14" ht="15" customHeight="1" x14ac:dyDescent="0.35">
      <c r="A8" t="s">
        <v>25</v>
      </c>
      <c r="B8" t="s">
        <v>6</v>
      </c>
      <c r="C8" t="s">
        <v>7</v>
      </c>
      <c r="D8" t="s">
        <v>8</v>
      </c>
      <c r="E8" s="2">
        <v>4.7899999999999998E-2</v>
      </c>
      <c r="H8" s="160" t="s">
        <v>26</v>
      </c>
      <c r="I8" s="19" t="s">
        <v>6</v>
      </c>
      <c r="J8" s="20">
        <f>AVERAGE(E39:E45)</f>
        <v>0.1447</v>
      </c>
      <c r="K8" s="20">
        <f>_xlfn.STDEV.S(E39:E45)</f>
        <v>1.3621429195695046E-2</v>
      </c>
      <c r="L8" s="21">
        <f>COUNT(E39:E45)</f>
        <v>7</v>
      </c>
      <c r="M8" s="22"/>
      <c r="N8" s="23"/>
    </row>
    <row r="9" spans="1:14" x14ac:dyDescent="0.35">
      <c r="A9" t="s">
        <v>27</v>
      </c>
      <c r="B9" t="s">
        <v>6</v>
      </c>
      <c r="C9" t="s">
        <v>7</v>
      </c>
      <c r="D9" t="s">
        <v>8</v>
      </c>
      <c r="E9" s="2">
        <v>4.99E-2</v>
      </c>
      <c r="H9" s="161"/>
      <c r="I9" s="24" t="s">
        <v>19</v>
      </c>
      <c r="J9" s="25">
        <f>AVERAGE(E46:E62)</f>
        <v>0.1381235294117647</v>
      </c>
      <c r="K9" s="25">
        <f>_xlfn.STDEV.S(E46:E62)</f>
        <v>1.5682415686516647E-2</v>
      </c>
      <c r="L9" s="26">
        <f>COUNT(E46:E62)</f>
        <v>17</v>
      </c>
      <c r="M9" s="27" t="s">
        <v>20</v>
      </c>
      <c r="N9" s="28"/>
    </row>
    <row r="10" spans="1:14" x14ac:dyDescent="0.35">
      <c r="A10" t="s">
        <v>28</v>
      </c>
      <c r="B10" t="s">
        <v>6</v>
      </c>
      <c r="C10" t="s">
        <v>7</v>
      </c>
      <c r="D10" t="s">
        <v>8</v>
      </c>
      <c r="E10" s="2">
        <v>5.3900000000000003E-2</v>
      </c>
      <c r="H10" s="161"/>
      <c r="I10" s="24" t="s">
        <v>22</v>
      </c>
      <c r="J10" s="25">
        <f>AVERAGE(E63:E78)</f>
        <v>0.14678125</v>
      </c>
      <c r="K10" s="25">
        <f>_xlfn.STDEV.S(E63:E78)</f>
        <v>1.1054785916817505E-2</v>
      </c>
      <c r="L10" s="26">
        <f>COUNT(E63:E78)</f>
        <v>16</v>
      </c>
      <c r="M10" s="27" t="s">
        <v>20</v>
      </c>
      <c r="N10" s="28"/>
    </row>
    <row r="11" spans="1:14" x14ac:dyDescent="0.35">
      <c r="A11" t="s">
        <v>29</v>
      </c>
      <c r="B11" t="s">
        <v>6</v>
      </c>
      <c r="C11" t="s">
        <v>7</v>
      </c>
      <c r="D11" t="s">
        <v>8</v>
      </c>
      <c r="E11" s="2">
        <v>4.5499999999999999E-2</v>
      </c>
      <c r="H11" s="162"/>
      <c r="I11" s="29" t="s">
        <v>24</v>
      </c>
      <c r="J11" s="30">
        <f>AVERAGE(E79:E88)</f>
        <v>0.1464</v>
      </c>
      <c r="K11" s="30">
        <f>_xlfn.STDEV.S(E79:E88)</f>
        <v>1.8141174775141385E-2</v>
      </c>
      <c r="L11" s="31">
        <f>COUNT(E79:E88)</f>
        <v>10</v>
      </c>
      <c r="M11" s="32" t="s">
        <v>20</v>
      </c>
      <c r="N11" s="33" t="s">
        <v>20</v>
      </c>
    </row>
    <row r="12" spans="1:14" ht="15" customHeight="1" x14ac:dyDescent="0.35">
      <c r="A12" t="s">
        <v>30</v>
      </c>
      <c r="B12" t="s">
        <v>6</v>
      </c>
      <c r="C12" t="s">
        <v>7</v>
      </c>
      <c r="D12" t="s">
        <v>8</v>
      </c>
      <c r="E12" s="2">
        <v>4.24E-2</v>
      </c>
      <c r="H12" s="157" t="s">
        <v>31</v>
      </c>
      <c r="I12" s="5" t="s">
        <v>6</v>
      </c>
      <c r="J12" s="6">
        <f>AVERAGE(E89:E112)</f>
        <v>1.2062458333333332</v>
      </c>
      <c r="K12" s="6">
        <f>_xlfn.STDEV.S(E89:E112)</f>
        <v>0.13106732746840657</v>
      </c>
      <c r="L12" s="7">
        <f>COUNT(E89:E112)</f>
        <v>24</v>
      </c>
      <c r="M12" s="8"/>
      <c r="N12" s="9"/>
    </row>
    <row r="13" spans="1:14" x14ac:dyDescent="0.35">
      <c r="A13" t="s">
        <v>32</v>
      </c>
      <c r="B13" t="s">
        <v>19</v>
      </c>
      <c r="C13" t="s">
        <v>7</v>
      </c>
      <c r="D13" t="s">
        <v>8</v>
      </c>
      <c r="E13" s="2">
        <v>4.3700000000000003E-2</v>
      </c>
      <c r="H13" s="158"/>
      <c r="I13" s="10" t="s">
        <v>19</v>
      </c>
      <c r="J13" s="11">
        <f>AVERAGE(E113:E144)</f>
        <v>1.21104375</v>
      </c>
      <c r="K13" s="11">
        <f>_xlfn.STDEV.S(E113:E144)</f>
        <v>0.10599219672282029</v>
      </c>
      <c r="L13" s="3">
        <f>COUNT(E113:E144)</f>
        <v>32</v>
      </c>
      <c r="M13" s="12" t="s">
        <v>20</v>
      </c>
      <c r="N13" s="13"/>
    </row>
    <row r="14" spans="1:14" x14ac:dyDescent="0.35">
      <c r="A14" t="s">
        <v>33</v>
      </c>
      <c r="B14" t="s">
        <v>19</v>
      </c>
      <c r="C14" t="s">
        <v>7</v>
      </c>
      <c r="D14" t="s">
        <v>8</v>
      </c>
      <c r="E14" s="2">
        <v>3.8100000000000002E-2</v>
      </c>
      <c r="H14" s="158"/>
      <c r="I14" s="10" t="s">
        <v>22</v>
      </c>
      <c r="J14" s="11">
        <f>AVERAGE(E145:E159)</f>
        <v>1.0205266666666664</v>
      </c>
      <c r="K14" s="11">
        <f>_xlfn.STDEV.S(E145:E159)</f>
        <v>7.1136663910960476E-2</v>
      </c>
      <c r="L14" s="3">
        <f>COUNT(E145:E159)</f>
        <v>15</v>
      </c>
      <c r="M14" s="12" t="s">
        <v>34</v>
      </c>
      <c r="N14" s="13"/>
    </row>
    <row r="15" spans="1:14" x14ac:dyDescent="0.35">
      <c r="A15" t="s">
        <v>35</v>
      </c>
      <c r="B15" t="s">
        <v>19</v>
      </c>
      <c r="C15" t="s">
        <v>7</v>
      </c>
      <c r="D15" t="s">
        <v>8</v>
      </c>
      <c r="E15" s="2">
        <v>4.6100000000000002E-2</v>
      </c>
      <c r="H15" s="159"/>
      <c r="I15" s="14" t="s">
        <v>24</v>
      </c>
      <c r="J15" s="15">
        <f>AVERAGE(E160:E179)</f>
        <v>1.11066</v>
      </c>
      <c r="K15" s="15">
        <f>_xlfn.STDEV.S(E160:E179)</f>
        <v>8.0816077087356053E-2</v>
      </c>
      <c r="L15" s="16">
        <f>COUNT(E160:E179)</f>
        <v>20</v>
      </c>
      <c r="M15" s="17">
        <v>1.2500000000000001E-2</v>
      </c>
      <c r="N15" s="18">
        <v>5.1299999999999998E-2</v>
      </c>
    </row>
    <row r="16" spans="1:14" ht="15" customHeight="1" x14ac:dyDescent="0.35">
      <c r="A16" t="s">
        <v>36</v>
      </c>
      <c r="B16" t="s">
        <v>19</v>
      </c>
      <c r="C16" t="s">
        <v>7</v>
      </c>
      <c r="D16" t="s">
        <v>8</v>
      </c>
      <c r="E16" s="2">
        <v>4.2700000000000002E-2</v>
      </c>
      <c r="H16" s="160" t="s">
        <v>37</v>
      </c>
      <c r="I16" s="19" t="s">
        <v>6</v>
      </c>
      <c r="J16" s="20">
        <f>AVERAGE(E180:E186)</f>
        <v>4.0328571428571429</v>
      </c>
      <c r="K16" s="20">
        <f>_xlfn.STDEV.S(E180:E186)</f>
        <v>0.26818614715120831</v>
      </c>
      <c r="L16" s="21">
        <f>COUNT(E180:E186)</f>
        <v>7</v>
      </c>
      <c r="M16" s="22"/>
      <c r="N16" s="23"/>
    </row>
    <row r="17" spans="1:14" x14ac:dyDescent="0.35">
      <c r="A17" t="s">
        <v>38</v>
      </c>
      <c r="B17" t="s">
        <v>19</v>
      </c>
      <c r="C17" t="s">
        <v>7</v>
      </c>
      <c r="D17" t="s">
        <v>8</v>
      </c>
      <c r="E17" s="2">
        <v>4.1300000000000003E-2</v>
      </c>
      <c r="H17" s="161"/>
      <c r="I17" s="24" t="s">
        <v>19</v>
      </c>
      <c r="J17" s="25">
        <f>AVERAGE(E187:E191)</f>
        <v>3.8280000000000003</v>
      </c>
      <c r="K17" s="25">
        <f>_xlfn.STDEV.S(E187:E191)</f>
        <v>0.21970434679359443</v>
      </c>
      <c r="L17" s="26">
        <f>COUNT(E187:E191)</f>
        <v>5</v>
      </c>
      <c r="M17" s="27" t="s">
        <v>20</v>
      </c>
      <c r="N17" s="28"/>
    </row>
    <row r="18" spans="1:14" x14ac:dyDescent="0.35">
      <c r="A18" t="s">
        <v>39</v>
      </c>
      <c r="B18" t="s">
        <v>19</v>
      </c>
      <c r="C18" t="s">
        <v>7</v>
      </c>
      <c r="D18" t="s">
        <v>8</v>
      </c>
      <c r="E18" s="2">
        <v>4.7600000000000003E-2</v>
      </c>
      <c r="H18" s="161"/>
      <c r="I18" s="24" t="s">
        <v>22</v>
      </c>
      <c r="J18" s="25">
        <f>AVERAGE(E192:E200)</f>
        <v>3.0933333333333337</v>
      </c>
      <c r="K18" s="25">
        <f>_xlfn.STDEV.S(E192:E200)</f>
        <v>0.2541653005427767</v>
      </c>
      <c r="L18" s="26">
        <f>COUNT(E192:E200)</f>
        <v>9</v>
      </c>
      <c r="M18" s="27">
        <v>2.9999999999999997E-4</v>
      </c>
      <c r="N18" s="28"/>
    </row>
    <row r="19" spans="1:14" x14ac:dyDescent="0.35">
      <c r="A19" t="s">
        <v>40</v>
      </c>
      <c r="B19" t="s">
        <v>19</v>
      </c>
      <c r="C19" t="s">
        <v>7</v>
      </c>
      <c r="D19" t="s">
        <v>8</v>
      </c>
      <c r="E19" s="2">
        <v>4.9599999999999998E-2</v>
      </c>
      <c r="H19" s="162"/>
      <c r="I19" s="29" t="s">
        <v>24</v>
      </c>
      <c r="J19" s="30">
        <f>AVERAGE(E201:E210)</f>
        <v>3.7730000000000006</v>
      </c>
      <c r="K19" s="30">
        <f>_xlfn.STDEV.S(E201:E210)</f>
        <v>0.59260348369621041</v>
      </c>
      <c r="L19" s="31">
        <f>COUNT(E201:E210)</f>
        <v>10</v>
      </c>
      <c r="M19" s="32" t="s">
        <v>20</v>
      </c>
      <c r="N19" s="33">
        <v>3.8E-3</v>
      </c>
    </row>
    <row r="20" spans="1:14" x14ac:dyDescent="0.35">
      <c r="A20" t="s">
        <v>41</v>
      </c>
      <c r="B20" t="s">
        <v>19</v>
      </c>
      <c r="C20" t="s">
        <v>7</v>
      </c>
      <c r="D20" t="s">
        <v>8</v>
      </c>
      <c r="E20" s="2">
        <v>4.3700000000000003E-2</v>
      </c>
      <c r="H20" s="157" t="s">
        <v>42</v>
      </c>
      <c r="I20" s="5" t="s">
        <v>6</v>
      </c>
      <c r="J20" s="6">
        <v>7.8124000000000002</v>
      </c>
      <c r="K20" s="6">
        <v>0.68869999999999998</v>
      </c>
      <c r="L20" s="7">
        <v>17</v>
      </c>
      <c r="M20" s="7"/>
      <c r="N20" s="34"/>
    </row>
    <row r="21" spans="1:14" x14ac:dyDescent="0.35">
      <c r="A21" t="s">
        <v>43</v>
      </c>
      <c r="B21" t="s">
        <v>19</v>
      </c>
      <c r="C21" t="s">
        <v>7</v>
      </c>
      <c r="D21" t="s">
        <v>8</v>
      </c>
      <c r="E21" s="2">
        <v>0.05</v>
      </c>
      <c r="H21" s="158"/>
      <c r="I21" s="10" t="s">
        <v>19</v>
      </c>
      <c r="J21" s="11">
        <v>8.6843000000000004</v>
      </c>
      <c r="K21" s="11">
        <v>0.61709999999999998</v>
      </c>
      <c r="L21" s="3">
        <v>7</v>
      </c>
      <c r="M21" s="12">
        <v>1.61E-2</v>
      </c>
      <c r="N21" s="35"/>
    </row>
    <row r="22" spans="1:14" x14ac:dyDescent="0.35">
      <c r="A22" t="s">
        <v>44</v>
      </c>
      <c r="B22" t="s">
        <v>19</v>
      </c>
      <c r="C22" t="s">
        <v>7</v>
      </c>
      <c r="D22" t="s">
        <v>8</v>
      </c>
      <c r="E22" s="2">
        <v>5.2999999999999999E-2</v>
      </c>
      <c r="H22" s="158"/>
      <c r="I22" s="10" t="s">
        <v>22</v>
      </c>
      <c r="J22" s="11">
        <v>5.6</v>
      </c>
      <c r="K22" s="11">
        <v>0.64198</v>
      </c>
      <c r="L22" s="3">
        <v>8</v>
      </c>
      <c r="M22" s="12" t="s">
        <v>34</v>
      </c>
      <c r="N22" s="35"/>
    </row>
    <row r="23" spans="1:14" x14ac:dyDescent="0.35">
      <c r="A23" t="s">
        <v>45</v>
      </c>
      <c r="B23" t="s">
        <v>19</v>
      </c>
      <c r="C23" t="s">
        <v>7</v>
      </c>
      <c r="D23" t="s">
        <v>8</v>
      </c>
      <c r="E23" s="2">
        <v>4.7800000000000002E-2</v>
      </c>
      <c r="H23" s="159"/>
      <c r="I23" s="14" t="s">
        <v>24</v>
      </c>
      <c r="J23" s="15">
        <v>6.7640000000000002</v>
      </c>
      <c r="K23" s="36">
        <v>0.24632999999999999</v>
      </c>
      <c r="L23" s="16">
        <v>5</v>
      </c>
      <c r="M23" s="17">
        <v>9.7000000000000003E-3</v>
      </c>
      <c r="N23" s="18">
        <v>1.0500000000000001E-2</v>
      </c>
    </row>
    <row r="24" spans="1:14" x14ac:dyDescent="0.35">
      <c r="A24" t="s">
        <v>46</v>
      </c>
      <c r="B24" t="s">
        <v>22</v>
      </c>
      <c r="C24" t="s">
        <v>7</v>
      </c>
      <c r="D24" t="s">
        <v>8</v>
      </c>
      <c r="E24" s="2">
        <v>4.5400000000000003E-2</v>
      </c>
      <c r="H24" s="160" t="s">
        <v>47</v>
      </c>
      <c r="I24" s="19" t="s">
        <v>6</v>
      </c>
      <c r="J24" s="20">
        <f>AVERAGE(E248:E257)</f>
        <v>10.712</v>
      </c>
      <c r="K24" s="20">
        <f>_xlfn.STDEV.S(E248:E257)</f>
        <v>1.6083794466619024</v>
      </c>
      <c r="L24" s="21">
        <f>COUNT(E248:E257)</f>
        <v>10</v>
      </c>
      <c r="M24" s="22"/>
      <c r="N24" s="23"/>
    </row>
    <row r="25" spans="1:14" x14ac:dyDescent="0.35">
      <c r="A25" t="s">
        <v>48</v>
      </c>
      <c r="B25" t="s">
        <v>22</v>
      </c>
      <c r="C25" t="s">
        <v>7</v>
      </c>
      <c r="D25" t="s">
        <v>8</v>
      </c>
      <c r="E25" s="2">
        <v>4.9700000000000001E-2</v>
      </c>
      <c r="H25" s="161"/>
      <c r="I25" s="24" t="s">
        <v>19</v>
      </c>
      <c r="J25" s="25">
        <f>AVERAGE(E258:E266)</f>
        <v>11.048888888888889</v>
      </c>
      <c r="K25" s="25">
        <f>_xlfn.STDEV.S(E258:E266)</f>
        <v>1.1016061506323895</v>
      </c>
      <c r="L25" s="37">
        <f>COUNT(E258:E266)</f>
        <v>9</v>
      </c>
      <c r="M25" s="27" t="s">
        <v>20</v>
      </c>
      <c r="N25" s="28"/>
    </row>
    <row r="26" spans="1:14" x14ac:dyDescent="0.35">
      <c r="A26" t="s">
        <v>49</v>
      </c>
      <c r="B26" t="s">
        <v>22</v>
      </c>
      <c r="C26" t="s">
        <v>7</v>
      </c>
      <c r="D26" t="s">
        <v>8</v>
      </c>
      <c r="E26" s="2">
        <v>3.9600000000000003E-2</v>
      </c>
      <c r="H26" s="161"/>
      <c r="I26" s="24" t="s">
        <v>22</v>
      </c>
      <c r="J26" s="25">
        <f>AVERAGE(E267:E272)</f>
        <v>8.8116666666666674</v>
      </c>
      <c r="K26" s="25">
        <f>_xlfn.STDEV.S(E267:E272)</f>
        <v>1.0643949768138987</v>
      </c>
      <c r="L26" s="26">
        <f>COUNT(E267:E272)</f>
        <v>6</v>
      </c>
      <c r="M26" s="27">
        <v>1.29E-2</v>
      </c>
      <c r="N26" s="28" t="s">
        <v>20</v>
      </c>
    </row>
    <row r="27" spans="1:14" x14ac:dyDescent="0.35">
      <c r="A27" t="s">
        <v>50</v>
      </c>
      <c r="B27" t="s">
        <v>22</v>
      </c>
      <c r="C27" t="s">
        <v>7</v>
      </c>
      <c r="D27" t="s">
        <v>8</v>
      </c>
      <c r="E27" s="2">
        <v>3.9100000000000003E-2</v>
      </c>
      <c r="H27" s="162"/>
      <c r="I27" s="29" t="s">
        <v>24</v>
      </c>
      <c r="J27" s="30">
        <f>AVERAGE(E273:E285)</f>
        <v>10.135384615384616</v>
      </c>
      <c r="K27" s="30">
        <f>_xlfn.STDEV.S(E273:E285)</f>
        <v>0.77519476460881942</v>
      </c>
      <c r="L27" s="31">
        <f>COUNT(E273:E285)</f>
        <v>13</v>
      </c>
      <c r="M27" s="32" t="s">
        <v>20</v>
      </c>
      <c r="N27" s="33"/>
    </row>
    <row r="28" spans="1:14" x14ac:dyDescent="0.35">
      <c r="A28" t="s">
        <v>51</v>
      </c>
      <c r="B28" t="s">
        <v>22</v>
      </c>
      <c r="C28" t="s">
        <v>7</v>
      </c>
      <c r="D28" t="s">
        <v>8</v>
      </c>
      <c r="E28" s="2">
        <v>5.1200000000000002E-2</v>
      </c>
    </row>
    <row r="29" spans="1:14" x14ac:dyDescent="0.35">
      <c r="A29" t="s">
        <v>52</v>
      </c>
      <c r="B29" t="s">
        <v>22</v>
      </c>
      <c r="C29" t="s">
        <v>7</v>
      </c>
      <c r="D29" t="s">
        <v>8</v>
      </c>
      <c r="E29" s="2">
        <v>4.3999999999999997E-2</v>
      </c>
    </row>
    <row r="30" spans="1:14" x14ac:dyDescent="0.35">
      <c r="A30" t="s">
        <v>53</v>
      </c>
      <c r="B30" t="s">
        <v>22</v>
      </c>
      <c r="C30" t="s">
        <v>7</v>
      </c>
      <c r="D30" t="s">
        <v>8</v>
      </c>
      <c r="E30" s="2">
        <v>4.41E-2</v>
      </c>
      <c r="I30" t="s">
        <v>54</v>
      </c>
    </row>
    <row r="31" spans="1:14" x14ac:dyDescent="0.35">
      <c r="A31" t="s">
        <v>55</v>
      </c>
      <c r="B31" t="s">
        <v>22</v>
      </c>
      <c r="C31" t="s">
        <v>7</v>
      </c>
      <c r="D31" t="s">
        <v>8</v>
      </c>
      <c r="E31" s="2">
        <v>4.24E-2</v>
      </c>
    </row>
    <row r="32" spans="1:14" x14ac:dyDescent="0.35">
      <c r="A32" t="s">
        <v>56</v>
      </c>
      <c r="B32" t="s">
        <v>24</v>
      </c>
      <c r="C32" t="s">
        <v>7</v>
      </c>
      <c r="D32" t="s">
        <v>8</v>
      </c>
      <c r="E32" s="2">
        <v>5.8999999999999997E-2</v>
      </c>
    </row>
    <row r="33" spans="1:34" ht="14.5" customHeight="1" x14ac:dyDescent="0.35">
      <c r="A33" t="s">
        <v>57</v>
      </c>
      <c r="B33" t="s">
        <v>24</v>
      </c>
      <c r="C33" t="s">
        <v>7</v>
      </c>
      <c r="D33" t="s">
        <v>8</v>
      </c>
      <c r="E33" s="2">
        <v>4.1300000000000003E-2</v>
      </c>
    </row>
    <row r="34" spans="1:34" x14ac:dyDescent="0.35">
      <c r="A34" t="s">
        <v>58</v>
      </c>
      <c r="B34" t="s">
        <v>24</v>
      </c>
      <c r="C34" t="s">
        <v>7</v>
      </c>
      <c r="D34" t="s">
        <v>8</v>
      </c>
      <c r="E34" s="2">
        <v>3.4099999999999998E-2</v>
      </c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</row>
    <row r="35" spans="1:34" x14ac:dyDescent="0.35">
      <c r="A35" t="s">
        <v>59</v>
      </c>
      <c r="B35" t="s">
        <v>24</v>
      </c>
      <c r="C35" t="s">
        <v>7</v>
      </c>
      <c r="D35" t="s">
        <v>8</v>
      </c>
      <c r="E35" s="2">
        <v>4.07E-2</v>
      </c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</row>
    <row r="36" spans="1:34" x14ac:dyDescent="0.35">
      <c r="A36" t="s">
        <v>60</v>
      </c>
      <c r="B36" t="s">
        <v>24</v>
      </c>
      <c r="C36" t="s">
        <v>7</v>
      </c>
      <c r="D36" t="s">
        <v>8</v>
      </c>
      <c r="E36" s="2">
        <v>4.8599999999999997E-2</v>
      </c>
    </row>
    <row r="37" spans="1:34" x14ac:dyDescent="0.35">
      <c r="A37" t="s">
        <v>61</v>
      </c>
      <c r="B37" t="s">
        <v>24</v>
      </c>
      <c r="C37" t="s">
        <v>7</v>
      </c>
      <c r="D37" t="s">
        <v>8</v>
      </c>
      <c r="E37" s="2">
        <v>4.02E-2</v>
      </c>
    </row>
    <row r="38" spans="1:34" x14ac:dyDescent="0.35">
      <c r="A38" t="s">
        <v>62</v>
      </c>
      <c r="B38" t="s">
        <v>24</v>
      </c>
      <c r="C38" t="s">
        <v>7</v>
      </c>
      <c r="D38" t="s">
        <v>8</v>
      </c>
      <c r="E38" s="2">
        <v>3.9300000000000002E-2</v>
      </c>
    </row>
    <row r="39" spans="1:34" x14ac:dyDescent="0.35">
      <c r="A39" s="38" t="s">
        <v>63</v>
      </c>
      <c r="B39" s="38" t="s">
        <v>6</v>
      </c>
      <c r="C39" s="38" t="s">
        <v>26</v>
      </c>
      <c r="D39" s="38" t="s">
        <v>8</v>
      </c>
      <c r="E39" s="39">
        <v>0.14860000000000001</v>
      </c>
    </row>
    <row r="40" spans="1:34" x14ac:dyDescent="0.35">
      <c r="A40" s="38" t="s">
        <v>64</v>
      </c>
      <c r="B40" s="38" t="s">
        <v>6</v>
      </c>
      <c r="C40" s="38" t="s">
        <v>26</v>
      </c>
      <c r="D40" s="38" t="s">
        <v>8</v>
      </c>
      <c r="E40" s="39">
        <v>0.15229999999999999</v>
      </c>
    </row>
    <row r="41" spans="1:34" x14ac:dyDescent="0.35">
      <c r="A41" s="38" t="s">
        <v>65</v>
      </c>
      <c r="B41" s="38" t="s">
        <v>6</v>
      </c>
      <c r="C41" s="38" t="s">
        <v>26</v>
      </c>
      <c r="D41" s="38" t="s">
        <v>8</v>
      </c>
      <c r="E41" s="39">
        <v>0.1522</v>
      </c>
    </row>
    <row r="42" spans="1:34" x14ac:dyDescent="0.35">
      <c r="A42" s="38" t="s">
        <v>66</v>
      </c>
      <c r="B42" t="s">
        <v>6</v>
      </c>
      <c r="C42" t="s">
        <v>26</v>
      </c>
      <c r="D42" t="s">
        <v>8</v>
      </c>
      <c r="E42" s="2">
        <v>0.13980000000000001</v>
      </c>
    </row>
    <row r="43" spans="1:34" x14ac:dyDescent="0.35">
      <c r="A43" s="38" t="s">
        <v>67</v>
      </c>
      <c r="B43" t="s">
        <v>6</v>
      </c>
      <c r="C43" t="s">
        <v>26</v>
      </c>
      <c r="D43" t="s">
        <v>8</v>
      </c>
      <c r="E43" s="2">
        <v>0.15160000000000001</v>
      </c>
    </row>
    <row r="44" spans="1:34" x14ac:dyDescent="0.35">
      <c r="A44" s="38" t="s">
        <v>68</v>
      </c>
      <c r="B44" t="s">
        <v>6</v>
      </c>
      <c r="C44" t="s">
        <v>26</v>
      </c>
      <c r="D44" t="s">
        <v>8</v>
      </c>
      <c r="E44" s="2">
        <v>0.11559999999999999</v>
      </c>
    </row>
    <row r="45" spans="1:34" x14ac:dyDescent="0.35">
      <c r="A45" s="38" t="s">
        <v>69</v>
      </c>
      <c r="B45" t="s">
        <v>6</v>
      </c>
      <c r="C45" t="s">
        <v>26</v>
      </c>
      <c r="D45" t="s">
        <v>8</v>
      </c>
      <c r="E45" s="2">
        <v>0.15279999999999999</v>
      </c>
    </row>
    <row r="46" spans="1:34" x14ac:dyDescent="0.35">
      <c r="A46" s="38" t="s">
        <v>70</v>
      </c>
      <c r="B46" s="38" t="s">
        <v>19</v>
      </c>
      <c r="C46" s="38" t="s">
        <v>26</v>
      </c>
      <c r="D46" s="38" t="s">
        <v>8</v>
      </c>
      <c r="E46" s="39">
        <v>0.1487</v>
      </c>
    </row>
    <row r="47" spans="1:34" x14ac:dyDescent="0.35">
      <c r="A47" s="38" t="s">
        <v>71</v>
      </c>
      <c r="B47" s="38" t="s">
        <v>19</v>
      </c>
      <c r="C47" s="38" t="s">
        <v>26</v>
      </c>
      <c r="D47" s="38" t="s">
        <v>8</v>
      </c>
      <c r="E47" s="39">
        <v>0.1426</v>
      </c>
    </row>
    <row r="48" spans="1:34" x14ac:dyDescent="0.35">
      <c r="A48" s="38" t="s">
        <v>72</v>
      </c>
      <c r="B48" s="38" t="s">
        <v>19</v>
      </c>
      <c r="C48" s="38" t="s">
        <v>26</v>
      </c>
      <c r="D48" s="38" t="s">
        <v>8</v>
      </c>
      <c r="E48" s="39">
        <v>0.12740000000000001</v>
      </c>
    </row>
    <row r="49" spans="1:5" x14ac:dyDescent="0.35">
      <c r="A49" s="38" t="s">
        <v>73</v>
      </c>
      <c r="B49" s="38" t="s">
        <v>19</v>
      </c>
      <c r="C49" s="38" t="s">
        <v>26</v>
      </c>
      <c r="D49" s="38" t="s">
        <v>8</v>
      </c>
      <c r="E49" s="39">
        <v>0.15</v>
      </c>
    </row>
    <row r="50" spans="1:5" x14ac:dyDescent="0.35">
      <c r="A50" s="38" t="s">
        <v>74</v>
      </c>
      <c r="B50" t="s">
        <v>19</v>
      </c>
      <c r="C50" s="38" t="s">
        <v>26</v>
      </c>
      <c r="D50" t="s">
        <v>8</v>
      </c>
      <c r="E50" s="2">
        <v>0.1237</v>
      </c>
    </row>
    <row r="51" spans="1:5" x14ac:dyDescent="0.35">
      <c r="A51" s="38" t="s">
        <v>75</v>
      </c>
      <c r="B51" t="s">
        <v>19</v>
      </c>
      <c r="C51" s="38" t="s">
        <v>26</v>
      </c>
      <c r="D51" t="s">
        <v>8</v>
      </c>
      <c r="E51" s="2">
        <v>0.11890000000000001</v>
      </c>
    </row>
    <row r="52" spans="1:5" x14ac:dyDescent="0.35">
      <c r="A52" s="38" t="s">
        <v>76</v>
      </c>
      <c r="B52" t="s">
        <v>19</v>
      </c>
      <c r="C52" s="38" t="s">
        <v>26</v>
      </c>
      <c r="D52" t="s">
        <v>8</v>
      </c>
      <c r="E52" s="2">
        <v>0.14510000000000001</v>
      </c>
    </row>
    <row r="53" spans="1:5" x14ac:dyDescent="0.35">
      <c r="A53" s="38" t="s">
        <v>77</v>
      </c>
      <c r="B53" t="s">
        <v>19</v>
      </c>
      <c r="C53" s="38" t="s">
        <v>26</v>
      </c>
      <c r="D53" t="s">
        <v>8</v>
      </c>
      <c r="E53" s="2">
        <v>0.15959999999999999</v>
      </c>
    </row>
    <row r="54" spans="1:5" x14ac:dyDescent="0.35">
      <c r="A54" s="38" t="s">
        <v>78</v>
      </c>
      <c r="B54" t="s">
        <v>19</v>
      </c>
      <c r="C54" s="38" t="s">
        <v>26</v>
      </c>
      <c r="D54" t="s">
        <v>8</v>
      </c>
      <c r="E54" s="2">
        <v>0.13589999999999999</v>
      </c>
    </row>
    <row r="55" spans="1:5" x14ac:dyDescent="0.35">
      <c r="A55" s="38" t="s">
        <v>79</v>
      </c>
      <c r="B55" t="s">
        <v>19</v>
      </c>
      <c r="C55" s="38" t="s">
        <v>26</v>
      </c>
      <c r="D55" t="s">
        <v>8</v>
      </c>
      <c r="E55" s="2">
        <v>0.1148</v>
      </c>
    </row>
    <row r="56" spans="1:5" x14ac:dyDescent="0.35">
      <c r="A56" s="38" t="s">
        <v>80</v>
      </c>
      <c r="B56" t="s">
        <v>19</v>
      </c>
      <c r="C56" s="38" t="s">
        <v>26</v>
      </c>
      <c r="D56" t="s">
        <v>8</v>
      </c>
      <c r="E56" s="2">
        <v>0.14419999999999999</v>
      </c>
    </row>
    <row r="57" spans="1:5" x14ac:dyDescent="0.35">
      <c r="A57" s="38" t="s">
        <v>81</v>
      </c>
      <c r="B57" t="s">
        <v>19</v>
      </c>
      <c r="C57" s="38" t="s">
        <v>26</v>
      </c>
      <c r="D57" t="s">
        <v>8</v>
      </c>
      <c r="E57" s="2">
        <v>0.11509999999999999</v>
      </c>
    </row>
    <row r="58" spans="1:5" x14ac:dyDescent="0.35">
      <c r="A58" s="38" t="s">
        <v>82</v>
      </c>
      <c r="B58" t="s">
        <v>19</v>
      </c>
      <c r="C58" s="38" t="s">
        <v>26</v>
      </c>
      <c r="D58" t="s">
        <v>8</v>
      </c>
      <c r="E58" s="2">
        <v>0.152</v>
      </c>
    </row>
    <row r="59" spans="1:5" x14ac:dyDescent="0.35">
      <c r="A59" s="38" t="s">
        <v>83</v>
      </c>
      <c r="B59" t="s">
        <v>19</v>
      </c>
      <c r="C59" s="38" t="s">
        <v>26</v>
      </c>
      <c r="D59" t="s">
        <v>8</v>
      </c>
      <c r="E59" s="2">
        <v>0.15920000000000001</v>
      </c>
    </row>
    <row r="60" spans="1:5" x14ac:dyDescent="0.35">
      <c r="A60" s="38" t="s">
        <v>84</v>
      </c>
      <c r="B60" t="s">
        <v>19</v>
      </c>
      <c r="C60" s="38" t="s">
        <v>26</v>
      </c>
      <c r="D60" t="s">
        <v>8</v>
      </c>
      <c r="E60" s="2">
        <v>0.1535</v>
      </c>
    </row>
    <row r="61" spans="1:5" x14ac:dyDescent="0.35">
      <c r="A61" s="38" t="s">
        <v>85</v>
      </c>
      <c r="B61" t="s">
        <v>19</v>
      </c>
      <c r="C61" s="38" t="s">
        <v>26</v>
      </c>
      <c r="D61" t="s">
        <v>8</v>
      </c>
      <c r="E61" s="2">
        <v>0.1166</v>
      </c>
    </row>
    <row r="62" spans="1:5" x14ac:dyDescent="0.35">
      <c r="A62" s="38" t="s">
        <v>86</v>
      </c>
      <c r="B62" t="s">
        <v>19</v>
      </c>
      <c r="C62" s="38" t="s">
        <v>26</v>
      </c>
      <c r="D62" t="s">
        <v>8</v>
      </c>
      <c r="E62" s="2">
        <v>0.14080000000000001</v>
      </c>
    </row>
    <row r="63" spans="1:5" x14ac:dyDescent="0.35">
      <c r="A63" s="38" t="s">
        <v>87</v>
      </c>
      <c r="B63" s="38" t="s">
        <v>22</v>
      </c>
      <c r="C63" s="38" t="s">
        <v>26</v>
      </c>
      <c r="D63" s="38" t="s">
        <v>8</v>
      </c>
      <c r="E63" s="39">
        <v>0.12909999999999999</v>
      </c>
    </row>
    <row r="64" spans="1:5" x14ac:dyDescent="0.35">
      <c r="A64" s="38" t="s">
        <v>88</v>
      </c>
      <c r="B64" s="38" t="s">
        <v>22</v>
      </c>
      <c r="C64" s="38" t="s">
        <v>26</v>
      </c>
      <c r="D64" s="38" t="s">
        <v>8</v>
      </c>
      <c r="E64" s="39">
        <v>0.13550000000000001</v>
      </c>
    </row>
    <row r="65" spans="1:5" x14ac:dyDescent="0.35">
      <c r="A65" s="38" t="s">
        <v>89</v>
      </c>
      <c r="B65" s="38" t="s">
        <v>22</v>
      </c>
      <c r="C65" s="38" t="s">
        <v>26</v>
      </c>
      <c r="D65" s="38" t="s">
        <v>8</v>
      </c>
      <c r="E65" s="39">
        <v>0.16039999999999999</v>
      </c>
    </row>
    <row r="66" spans="1:5" x14ac:dyDescent="0.35">
      <c r="A66" s="38" t="s">
        <v>90</v>
      </c>
      <c r="B66" s="38" t="s">
        <v>22</v>
      </c>
      <c r="C66" s="38" t="s">
        <v>26</v>
      </c>
      <c r="D66" s="38" t="s">
        <v>8</v>
      </c>
      <c r="E66" s="39">
        <v>0.15210000000000001</v>
      </c>
    </row>
    <row r="67" spans="1:5" x14ac:dyDescent="0.35">
      <c r="A67" s="38" t="s">
        <v>91</v>
      </c>
      <c r="B67" t="s">
        <v>22</v>
      </c>
      <c r="C67" s="38" t="s">
        <v>26</v>
      </c>
      <c r="D67" t="s">
        <v>8</v>
      </c>
      <c r="E67" s="2">
        <v>0.1275</v>
      </c>
    </row>
    <row r="68" spans="1:5" x14ac:dyDescent="0.35">
      <c r="A68" s="38" t="s">
        <v>92</v>
      </c>
      <c r="B68" t="s">
        <v>22</v>
      </c>
      <c r="C68" s="38" t="s">
        <v>26</v>
      </c>
      <c r="D68" t="s">
        <v>8</v>
      </c>
      <c r="E68" s="2">
        <v>0.15559999999999999</v>
      </c>
    </row>
    <row r="69" spans="1:5" x14ac:dyDescent="0.35">
      <c r="A69" s="38" t="s">
        <v>93</v>
      </c>
      <c r="B69" t="s">
        <v>22</v>
      </c>
      <c r="C69" s="38" t="s">
        <v>26</v>
      </c>
      <c r="D69" t="s">
        <v>8</v>
      </c>
      <c r="E69" s="2">
        <v>0.15029999999999999</v>
      </c>
    </row>
    <row r="70" spans="1:5" x14ac:dyDescent="0.35">
      <c r="A70" s="38" t="s">
        <v>94</v>
      </c>
      <c r="B70" t="s">
        <v>22</v>
      </c>
      <c r="C70" s="38" t="s">
        <v>26</v>
      </c>
      <c r="D70" t="s">
        <v>8</v>
      </c>
      <c r="E70" s="2">
        <v>0.14330000000000001</v>
      </c>
    </row>
    <row r="71" spans="1:5" x14ac:dyDescent="0.35">
      <c r="A71" s="38" t="s">
        <v>95</v>
      </c>
      <c r="B71" t="s">
        <v>22</v>
      </c>
      <c r="C71" s="38" t="s">
        <v>26</v>
      </c>
      <c r="D71" t="s">
        <v>8</v>
      </c>
      <c r="E71" s="2">
        <v>0.16880000000000001</v>
      </c>
    </row>
    <row r="72" spans="1:5" x14ac:dyDescent="0.35">
      <c r="A72" s="38" t="s">
        <v>96</v>
      </c>
      <c r="B72" t="s">
        <v>22</v>
      </c>
      <c r="C72" s="38" t="s">
        <v>26</v>
      </c>
      <c r="D72" t="s">
        <v>8</v>
      </c>
      <c r="E72" s="2">
        <v>0.14460000000000001</v>
      </c>
    </row>
    <row r="73" spans="1:5" x14ac:dyDescent="0.35">
      <c r="A73" s="38" t="s">
        <v>97</v>
      </c>
      <c r="B73" t="s">
        <v>22</v>
      </c>
      <c r="C73" s="38" t="s">
        <v>26</v>
      </c>
      <c r="D73" t="s">
        <v>8</v>
      </c>
      <c r="E73" s="2">
        <v>0.1439</v>
      </c>
    </row>
    <row r="74" spans="1:5" x14ac:dyDescent="0.35">
      <c r="A74" s="38" t="s">
        <v>98</v>
      </c>
      <c r="B74" t="s">
        <v>22</v>
      </c>
      <c r="C74" s="38" t="s">
        <v>26</v>
      </c>
      <c r="D74" t="s">
        <v>8</v>
      </c>
      <c r="E74" s="2">
        <v>0.1507</v>
      </c>
    </row>
    <row r="75" spans="1:5" x14ac:dyDescent="0.35">
      <c r="A75" s="38" t="s">
        <v>99</v>
      </c>
      <c r="B75" t="s">
        <v>22</v>
      </c>
      <c r="C75" s="38" t="s">
        <v>26</v>
      </c>
      <c r="D75" t="s">
        <v>8</v>
      </c>
      <c r="E75" s="2">
        <v>0.14610000000000001</v>
      </c>
    </row>
    <row r="76" spans="1:5" x14ac:dyDescent="0.35">
      <c r="A76" s="38" t="s">
        <v>100</v>
      </c>
      <c r="B76" t="s">
        <v>22</v>
      </c>
      <c r="C76" s="38" t="s">
        <v>26</v>
      </c>
      <c r="D76" t="s">
        <v>8</v>
      </c>
      <c r="E76" s="2">
        <v>0.13600000000000001</v>
      </c>
    </row>
    <row r="77" spans="1:5" x14ac:dyDescent="0.35">
      <c r="A77" s="38" t="s">
        <v>101</v>
      </c>
      <c r="B77" t="s">
        <v>22</v>
      </c>
      <c r="C77" s="38" t="s">
        <v>26</v>
      </c>
      <c r="D77" t="s">
        <v>8</v>
      </c>
      <c r="E77" s="2">
        <v>0.155</v>
      </c>
    </row>
    <row r="78" spans="1:5" x14ac:dyDescent="0.35">
      <c r="A78" s="38" t="s">
        <v>102</v>
      </c>
      <c r="B78" t="s">
        <v>22</v>
      </c>
      <c r="C78" s="38" t="s">
        <v>26</v>
      </c>
      <c r="D78" t="s">
        <v>8</v>
      </c>
      <c r="E78" s="2">
        <v>0.14960000000000001</v>
      </c>
    </row>
    <row r="79" spans="1:5" x14ac:dyDescent="0.35">
      <c r="A79" s="38" t="s">
        <v>103</v>
      </c>
      <c r="B79" s="38" t="s">
        <v>24</v>
      </c>
      <c r="C79" s="38" t="s">
        <v>26</v>
      </c>
      <c r="D79" s="38" t="s">
        <v>8</v>
      </c>
      <c r="E79" s="39">
        <v>0.1221</v>
      </c>
    </row>
    <row r="80" spans="1:5" x14ac:dyDescent="0.35">
      <c r="A80" s="38" t="s">
        <v>104</v>
      </c>
      <c r="B80" s="38" t="s">
        <v>24</v>
      </c>
      <c r="C80" s="38" t="s">
        <v>26</v>
      </c>
      <c r="D80" s="38" t="s">
        <v>8</v>
      </c>
      <c r="E80" s="39">
        <v>0.1152</v>
      </c>
    </row>
    <row r="81" spans="1:5" x14ac:dyDescent="0.35">
      <c r="A81" s="38" t="s">
        <v>105</v>
      </c>
      <c r="B81" s="38" t="s">
        <v>24</v>
      </c>
      <c r="C81" s="38" t="s">
        <v>26</v>
      </c>
      <c r="D81" s="38" t="s">
        <v>8</v>
      </c>
      <c r="E81" s="39">
        <v>0.14000000000000001</v>
      </c>
    </row>
    <row r="82" spans="1:5" x14ac:dyDescent="0.35">
      <c r="A82" s="38" t="s">
        <v>106</v>
      </c>
      <c r="B82" s="38" t="s">
        <v>24</v>
      </c>
      <c r="C82" s="38" t="s">
        <v>26</v>
      </c>
      <c r="D82" s="38" t="s">
        <v>8</v>
      </c>
      <c r="E82" s="39">
        <v>0.155</v>
      </c>
    </row>
    <row r="83" spans="1:5" x14ac:dyDescent="0.35">
      <c r="A83" s="38" t="s">
        <v>107</v>
      </c>
      <c r="B83" s="38" t="s">
        <v>24</v>
      </c>
      <c r="C83" s="38" t="s">
        <v>26</v>
      </c>
      <c r="D83" s="38" t="s">
        <v>8</v>
      </c>
      <c r="E83" s="39">
        <v>0.16819999999999999</v>
      </c>
    </row>
    <row r="84" spans="1:5" x14ac:dyDescent="0.35">
      <c r="A84" s="38" t="s">
        <v>108</v>
      </c>
      <c r="B84" t="s">
        <v>24</v>
      </c>
      <c r="C84" s="38" t="s">
        <v>26</v>
      </c>
      <c r="D84" s="38" t="s">
        <v>8</v>
      </c>
      <c r="E84" s="2">
        <v>0.15479999999999999</v>
      </c>
    </row>
    <row r="85" spans="1:5" x14ac:dyDescent="0.35">
      <c r="A85" s="38" t="s">
        <v>109</v>
      </c>
      <c r="B85" t="s">
        <v>24</v>
      </c>
      <c r="C85" s="38" t="s">
        <v>26</v>
      </c>
      <c r="D85" s="38" t="s">
        <v>8</v>
      </c>
      <c r="E85" s="2">
        <v>0.17230000000000001</v>
      </c>
    </row>
    <row r="86" spans="1:5" x14ac:dyDescent="0.35">
      <c r="A86" s="38" t="s">
        <v>110</v>
      </c>
      <c r="B86" t="s">
        <v>24</v>
      </c>
      <c r="C86" s="38" t="s">
        <v>26</v>
      </c>
      <c r="D86" s="38" t="s">
        <v>8</v>
      </c>
      <c r="E86" s="2">
        <v>0.13980000000000001</v>
      </c>
    </row>
    <row r="87" spans="1:5" x14ac:dyDescent="0.35">
      <c r="A87" s="38" t="s">
        <v>111</v>
      </c>
      <c r="B87" t="s">
        <v>24</v>
      </c>
      <c r="C87" s="38" t="s">
        <v>26</v>
      </c>
      <c r="D87" s="38" t="s">
        <v>8</v>
      </c>
      <c r="E87" s="2">
        <v>0.14549999999999999</v>
      </c>
    </row>
    <row r="88" spans="1:5" x14ac:dyDescent="0.35">
      <c r="A88" s="38" t="s">
        <v>112</v>
      </c>
      <c r="B88" t="s">
        <v>24</v>
      </c>
      <c r="C88" s="38" t="s">
        <v>26</v>
      </c>
      <c r="D88" s="38" t="s">
        <v>8</v>
      </c>
      <c r="E88" s="2">
        <v>0.15110000000000001</v>
      </c>
    </row>
    <row r="89" spans="1:5" x14ac:dyDescent="0.35">
      <c r="A89" s="38" t="s">
        <v>113</v>
      </c>
      <c r="B89" t="s">
        <v>6</v>
      </c>
      <c r="C89" t="s">
        <v>31</v>
      </c>
      <c r="D89" t="s">
        <v>114</v>
      </c>
      <c r="E89" s="2">
        <v>1.173</v>
      </c>
    </row>
    <row r="90" spans="1:5" x14ac:dyDescent="0.35">
      <c r="A90" s="38" t="s">
        <v>115</v>
      </c>
      <c r="B90" t="s">
        <v>6</v>
      </c>
      <c r="C90" t="s">
        <v>31</v>
      </c>
      <c r="D90" t="s">
        <v>116</v>
      </c>
      <c r="E90" s="2">
        <v>0.99199999999999999</v>
      </c>
    </row>
    <row r="91" spans="1:5" x14ac:dyDescent="0.35">
      <c r="A91" s="38" t="s">
        <v>117</v>
      </c>
      <c r="B91" t="s">
        <v>6</v>
      </c>
      <c r="C91" t="s">
        <v>31</v>
      </c>
      <c r="D91" t="s">
        <v>114</v>
      </c>
      <c r="E91" s="2">
        <v>1.1779999999999999</v>
      </c>
    </row>
    <row r="92" spans="1:5" x14ac:dyDescent="0.35">
      <c r="A92" s="38" t="s">
        <v>118</v>
      </c>
      <c r="B92" t="s">
        <v>6</v>
      </c>
      <c r="C92" t="s">
        <v>31</v>
      </c>
      <c r="D92" t="s">
        <v>114</v>
      </c>
      <c r="E92" s="2">
        <v>0.81299999999999994</v>
      </c>
    </row>
    <row r="93" spans="1:5" x14ac:dyDescent="0.35">
      <c r="A93" s="38" t="s">
        <v>119</v>
      </c>
      <c r="B93" t="s">
        <v>6</v>
      </c>
      <c r="C93" t="s">
        <v>31</v>
      </c>
      <c r="D93" t="s">
        <v>114</v>
      </c>
      <c r="E93" s="2">
        <v>1.284</v>
      </c>
    </row>
    <row r="94" spans="1:5" x14ac:dyDescent="0.35">
      <c r="A94" s="38" t="s">
        <v>120</v>
      </c>
      <c r="B94" t="s">
        <v>6</v>
      </c>
      <c r="C94" t="s">
        <v>31</v>
      </c>
      <c r="D94" t="s">
        <v>114</v>
      </c>
      <c r="E94" s="2">
        <v>1.28</v>
      </c>
    </row>
    <row r="95" spans="1:5" x14ac:dyDescent="0.35">
      <c r="A95" s="38" t="s">
        <v>121</v>
      </c>
      <c r="B95" t="s">
        <v>6</v>
      </c>
      <c r="C95" t="s">
        <v>31</v>
      </c>
      <c r="D95" t="s">
        <v>114</v>
      </c>
      <c r="E95" s="2">
        <v>1.1850000000000001</v>
      </c>
    </row>
    <row r="96" spans="1:5" x14ac:dyDescent="0.35">
      <c r="A96" s="38" t="s">
        <v>122</v>
      </c>
      <c r="B96" t="s">
        <v>6</v>
      </c>
      <c r="C96" t="s">
        <v>31</v>
      </c>
      <c r="D96" t="s">
        <v>114</v>
      </c>
      <c r="E96" s="2">
        <v>1.1000000000000001</v>
      </c>
    </row>
    <row r="97" spans="1:5" x14ac:dyDescent="0.35">
      <c r="A97" s="38" t="s">
        <v>123</v>
      </c>
      <c r="B97" t="s">
        <v>6</v>
      </c>
      <c r="C97" t="s">
        <v>31</v>
      </c>
      <c r="D97" t="s">
        <v>114</v>
      </c>
      <c r="E97" s="2">
        <v>1.238</v>
      </c>
    </row>
    <row r="98" spans="1:5" x14ac:dyDescent="0.35">
      <c r="A98" s="38" t="s">
        <v>124</v>
      </c>
      <c r="B98" t="s">
        <v>6</v>
      </c>
      <c r="C98" t="s">
        <v>31</v>
      </c>
      <c r="D98" t="s">
        <v>116</v>
      </c>
      <c r="E98" s="2">
        <v>1.2870999999999999</v>
      </c>
    </row>
    <row r="99" spans="1:5" x14ac:dyDescent="0.35">
      <c r="A99" s="38" t="s">
        <v>125</v>
      </c>
      <c r="B99" t="s">
        <v>6</v>
      </c>
      <c r="C99" t="s">
        <v>31</v>
      </c>
      <c r="D99" t="s">
        <v>116</v>
      </c>
      <c r="E99" s="2">
        <v>1.0994999999999999</v>
      </c>
    </row>
    <row r="100" spans="1:5" x14ac:dyDescent="0.35">
      <c r="A100" s="38" t="s">
        <v>126</v>
      </c>
      <c r="B100" t="s">
        <v>6</v>
      </c>
      <c r="C100" t="s">
        <v>31</v>
      </c>
      <c r="D100" t="s">
        <v>114</v>
      </c>
      <c r="E100" s="2">
        <v>1.2825</v>
      </c>
    </row>
    <row r="101" spans="1:5" x14ac:dyDescent="0.35">
      <c r="A101" s="38" t="s">
        <v>127</v>
      </c>
      <c r="B101" t="s">
        <v>6</v>
      </c>
      <c r="C101" t="s">
        <v>31</v>
      </c>
      <c r="D101" t="s">
        <v>116</v>
      </c>
      <c r="E101" s="2">
        <v>1.1879999999999999</v>
      </c>
    </row>
    <row r="102" spans="1:5" x14ac:dyDescent="0.35">
      <c r="A102" s="38" t="s">
        <v>128</v>
      </c>
      <c r="B102" t="s">
        <v>6</v>
      </c>
      <c r="C102" t="s">
        <v>31</v>
      </c>
      <c r="D102" t="s">
        <v>114</v>
      </c>
      <c r="E102" s="2">
        <v>1.2090000000000001</v>
      </c>
    </row>
    <row r="103" spans="1:5" x14ac:dyDescent="0.35">
      <c r="A103" s="38" t="s">
        <v>129</v>
      </c>
      <c r="B103" t="s">
        <v>6</v>
      </c>
      <c r="C103" t="s">
        <v>31</v>
      </c>
      <c r="D103" t="s">
        <v>116</v>
      </c>
      <c r="E103" s="2">
        <v>1.3080000000000001</v>
      </c>
    </row>
    <row r="104" spans="1:5" x14ac:dyDescent="0.35">
      <c r="A104" s="38" t="s">
        <v>130</v>
      </c>
      <c r="B104" t="s">
        <v>6</v>
      </c>
      <c r="C104" t="s">
        <v>31</v>
      </c>
      <c r="D104" t="s">
        <v>116</v>
      </c>
      <c r="E104" s="2">
        <v>1.391</v>
      </c>
    </row>
    <row r="105" spans="1:5" x14ac:dyDescent="0.35">
      <c r="A105" s="38" t="s">
        <v>131</v>
      </c>
      <c r="B105" t="s">
        <v>6</v>
      </c>
      <c r="C105" t="s">
        <v>31</v>
      </c>
      <c r="D105" t="s">
        <v>114</v>
      </c>
      <c r="E105" s="2">
        <v>1.335</v>
      </c>
    </row>
    <row r="106" spans="1:5" x14ac:dyDescent="0.35">
      <c r="A106" s="38" t="s">
        <v>132</v>
      </c>
      <c r="B106" t="s">
        <v>6</v>
      </c>
      <c r="C106" t="s">
        <v>31</v>
      </c>
      <c r="D106" t="s">
        <v>114</v>
      </c>
      <c r="E106" s="2">
        <v>1.327</v>
      </c>
    </row>
    <row r="107" spans="1:5" x14ac:dyDescent="0.35">
      <c r="A107" s="38" t="s">
        <v>133</v>
      </c>
      <c r="B107" t="s">
        <v>6</v>
      </c>
      <c r="C107" t="s">
        <v>31</v>
      </c>
      <c r="D107" t="s">
        <v>116</v>
      </c>
      <c r="E107" s="2">
        <v>1.363</v>
      </c>
    </row>
    <row r="108" spans="1:5" x14ac:dyDescent="0.35">
      <c r="A108" s="38" t="s">
        <v>134</v>
      </c>
      <c r="B108" t="s">
        <v>6</v>
      </c>
      <c r="C108" t="s">
        <v>31</v>
      </c>
      <c r="D108" t="s">
        <v>116</v>
      </c>
      <c r="E108" s="2">
        <v>1.357</v>
      </c>
    </row>
    <row r="109" spans="1:5" x14ac:dyDescent="0.35">
      <c r="A109" s="38" t="s">
        <v>135</v>
      </c>
      <c r="B109" t="s">
        <v>6</v>
      </c>
      <c r="C109" t="s">
        <v>31</v>
      </c>
      <c r="D109" t="s">
        <v>114</v>
      </c>
      <c r="E109" s="2">
        <v>1.087</v>
      </c>
    </row>
    <row r="110" spans="1:5" x14ac:dyDescent="0.35">
      <c r="A110" s="38" t="s">
        <v>136</v>
      </c>
      <c r="B110" t="s">
        <v>6</v>
      </c>
      <c r="C110" t="s">
        <v>31</v>
      </c>
      <c r="D110" t="s">
        <v>8</v>
      </c>
      <c r="E110" s="2">
        <v>1.1528</v>
      </c>
    </row>
    <row r="111" spans="1:5" x14ac:dyDescent="0.35">
      <c r="A111" s="38" t="s">
        <v>137</v>
      </c>
      <c r="B111" t="s">
        <v>6</v>
      </c>
      <c r="C111" t="s">
        <v>31</v>
      </c>
      <c r="D111" t="s">
        <v>8</v>
      </c>
      <c r="E111" s="2">
        <v>1.1646000000000001</v>
      </c>
    </row>
    <row r="112" spans="1:5" x14ac:dyDescent="0.35">
      <c r="A112" s="38" t="s">
        <v>138</v>
      </c>
      <c r="B112" t="s">
        <v>6</v>
      </c>
      <c r="C112" t="s">
        <v>31</v>
      </c>
      <c r="D112" t="s">
        <v>8</v>
      </c>
      <c r="E112" s="2">
        <v>1.1554</v>
      </c>
    </row>
    <row r="113" spans="1:5" x14ac:dyDescent="0.35">
      <c r="A113" s="38" t="s">
        <v>139</v>
      </c>
      <c r="B113" t="s">
        <v>19</v>
      </c>
      <c r="C113" t="s">
        <v>31</v>
      </c>
      <c r="D113" t="s">
        <v>116</v>
      </c>
      <c r="E113" s="2">
        <v>1.099</v>
      </c>
    </row>
    <row r="114" spans="1:5" x14ac:dyDescent="0.35">
      <c r="A114" s="38" t="s">
        <v>140</v>
      </c>
      <c r="B114" t="s">
        <v>19</v>
      </c>
      <c r="C114" t="s">
        <v>31</v>
      </c>
      <c r="D114" t="s">
        <v>116</v>
      </c>
      <c r="E114" s="2">
        <v>1.1519999999999999</v>
      </c>
    </row>
    <row r="115" spans="1:5" x14ac:dyDescent="0.35">
      <c r="A115" s="38" t="s">
        <v>141</v>
      </c>
      <c r="B115" t="s">
        <v>19</v>
      </c>
      <c r="C115" t="s">
        <v>31</v>
      </c>
      <c r="D115" t="s">
        <v>114</v>
      </c>
      <c r="E115" s="2">
        <v>1.0389999999999999</v>
      </c>
    </row>
    <row r="116" spans="1:5" x14ac:dyDescent="0.35">
      <c r="A116" s="38" t="s">
        <v>142</v>
      </c>
      <c r="B116" t="s">
        <v>19</v>
      </c>
      <c r="C116" t="s">
        <v>31</v>
      </c>
      <c r="D116" t="s">
        <v>8</v>
      </c>
      <c r="E116" s="2">
        <v>1.0249999999999999</v>
      </c>
    </row>
    <row r="117" spans="1:5" x14ac:dyDescent="0.35">
      <c r="A117" s="38" t="s">
        <v>143</v>
      </c>
      <c r="B117" t="s">
        <v>19</v>
      </c>
      <c r="C117" t="s">
        <v>31</v>
      </c>
      <c r="D117" t="s">
        <v>114</v>
      </c>
      <c r="E117" s="2">
        <v>1.159</v>
      </c>
    </row>
    <row r="118" spans="1:5" x14ac:dyDescent="0.35">
      <c r="A118" s="38" t="s">
        <v>144</v>
      </c>
      <c r="B118" t="s">
        <v>19</v>
      </c>
      <c r="C118" t="s">
        <v>31</v>
      </c>
      <c r="D118" t="s">
        <v>114</v>
      </c>
      <c r="E118" s="2">
        <v>1.0820000000000001</v>
      </c>
    </row>
    <row r="119" spans="1:5" x14ac:dyDescent="0.35">
      <c r="A119" s="38" t="s">
        <v>145</v>
      </c>
      <c r="B119" t="s">
        <v>19</v>
      </c>
      <c r="C119" t="s">
        <v>31</v>
      </c>
      <c r="D119" t="s">
        <v>116</v>
      </c>
      <c r="E119" s="2">
        <v>1.212</v>
      </c>
    </row>
    <row r="120" spans="1:5" x14ac:dyDescent="0.35">
      <c r="A120" s="38" t="s">
        <v>146</v>
      </c>
      <c r="B120" t="s">
        <v>19</v>
      </c>
      <c r="C120" t="s">
        <v>31</v>
      </c>
      <c r="D120" t="s">
        <v>116</v>
      </c>
      <c r="E120" s="2">
        <v>1.222</v>
      </c>
    </row>
    <row r="121" spans="1:5" x14ac:dyDescent="0.35">
      <c r="A121" t="s">
        <v>147</v>
      </c>
      <c r="B121" t="s">
        <v>19</v>
      </c>
      <c r="C121" t="s">
        <v>31</v>
      </c>
      <c r="D121" t="s">
        <v>116</v>
      </c>
      <c r="E121" s="2">
        <v>1.097</v>
      </c>
    </row>
    <row r="122" spans="1:5" x14ac:dyDescent="0.35">
      <c r="A122" t="s">
        <v>148</v>
      </c>
      <c r="B122" t="s">
        <v>19</v>
      </c>
      <c r="C122" t="s">
        <v>31</v>
      </c>
      <c r="D122" t="s">
        <v>116</v>
      </c>
      <c r="E122" s="2">
        <v>1.292</v>
      </c>
    </row>
    <row r="123" spans="1:5" x14ac:dyDescent="0.35">
      <c r="A123" t="s">
        <v>149</v>
      </c>
      <c r="B123" t="s">
        <v>19</v>
      </c>
      <c r="C123" t="s">
        <v>31</v>
      </c>
      <c r="D123" t="s">
        <v>114</v>
      </c>
      <c r="E123" s="2">
        <v>1.246</v>
      </c>
    </row>
    <row r="124" spans="1:5" x14ac:dyDescent="0.35">
      <c r="A124" t="s">
        <v>150</v>
      </c>
      <c r="B124" t="s">
        <v>19</v>
      </c>
      <c r="C124" t="s">
        <v>31</v>
      </c>
      <c r="D124" t="s">
        <v>116</v>
      </c>
      <c r="E124" s="2">
        <v>1.115</v>
      </c>
    </row>
    <row r="125" spans="1:5" x14ac:dyDescent="0.35">
      <c r="A125" t="s">
        <v>151</v>
      </c>
      <c r="B125" t="s">
        <v>19</v>
      </c>
      <c r="C125" t="s">
        <v>31</v>
      </c>
      <c r="D125" t="s">
        <v>116</v>
      </c>
      <c r="E125" s="2">
        <v>1.1839999999999999</v>
      </c>
    </row>
    <row r="126" spans="1:5" x14ac:dyDescent="0.35">
      <c r="A126" t="s">
        <v>152</v>
      </c>
      <c r="B126" t="s">
        <v>19</v>
      </c>
      <c r="C126" t="s">
        <v>31</v>
      </c>
      <c r="D126" t="s">
        <v>114</v>
      </c>
      <c r="E126" s="2">
        <v>1.3340000000000001</v>
      </c>
    </row>
    <row r="127" spans="1:5" x14ac:dyDescent="0.35">
      <c r="A127" t="s">
        <v>153</v>
      </c>
      <c r="B127" t="s">
        <v>19</v>
      </c>
      <c r="C127" t="s">
        <v>31</v>
      </c>
      <c r="D127" t="s">
        <v>114</v>
      </c>
      <c r="E127" s="2">
        <v>1.222</v>
      </c>
    </row>
    <row r="128" spans="1:5" x14ac:dyDescent="0.35">
      <c r="A128" t="s">
        <v>154</v>
      </c>
      <c r="B128" t="s">
        <v>19</v>
      </c>
      <c r="C128" t="s">
        <v>31</v>
      </c>
      <c r="D128" t="s">
        <v>116</v>
      </c>
      <c r="E128" s="2">
        <v>1.2230000000000001</v>
      </c>
    </row>
    <row r="129" spans="1:5" x14ac:dyDescent="0.35">
      <c r="A129" t="s">
        <v>155</v>
      </c>
      <c r="B129" t="s">
        <v>19</v>
      </c>
      <c r="C129" t="s">
        <v>31</v>
      </c>
      <c r="D129" t="s">
        <v>114</v>
      </c>
      <c r="E129" s="2">
        <v>1.3069999999999999</v>
      </c>
    </row>
    <row r="130" spans="1:5" x14ac:dyDescent="0.35">
      <c r="A130" t="s">
        <v>156</v>
      </c>
      <c r="B130" t="s">
        <v>19</v>
      </c>
      <c r="C130" t="s">
        <v>31</v>
      </c>
      <c r="D130" t="s">
        <v>114</v>
      </c>
      <c r="E130" s="2">
        <v>1.3229</v>
      </c>
    </row>
    <row r="131" spans="1:5" x14ac:dyDescent="0.35">
      <c r="A131" t="s">
        <v>157</v>
      </c>
      <c r="B131" t="s">
        <v>19</v>
      </c>
      <c r="C131" t="s">
        <v>31</v>
      </c>
      <c r="D131" t="s">
        <v>114</v>
      </c>
      <c r="E131" s="2">
        <v>1.1950000000000001</v>
      </c>
    </row>
    <row r="132" spans="1:5" x14ac:dyDescent="0.35">
      <c r="A132" t="s">
        <v>158</v>
      </c>
      <c r="B132" t="s">
        <v>19</v>
      </c>
      <c r="C132" t="s">
        <v>31</v>
      </c>
      <c r="D132" t="s">
        <v>114</v>
      </c>
      <c r="E132" s="2">
        <v>1.321</v>
      </c>
    </row>
    <row r="133" spans="1:5" x14ac:dyDescent="0.35">
      <c r="A133" t="s">
        <v>159</v>
      </c>
      <c r="B133" t="s">
        <v>19</v>
      </c>
      <c r="C133" t="s">
        <v>31</v>
      </c>
      <c r="D133" t="s">
        <v>114</v>
      </c>
      <c r="E133" s="2">
        <v>1.2390000000000001</v>
      </c>
    </row>
    <row r="134" spans="1:5" x14ac:dyDescent="0.35">
      <c r="A134" t="s">
        <v>160</v>
      </c>
      <c r="B134" t="s">
        <v>19</v>
      </c>
      <c r="C134" t="s">
        <v>31</v>
      </c>
      <c r="D134" t="s">
        <v>116</v>
      </c>
      <c r="E134" s="2">
        <v>1.3280000000000001</v>
      </c>
    </row>
    <row r="135" spans="1:5" x14ac:dyDescent="0.35">
      <c r="A135" t="s">
        <v>161</v>
      </c>
      <c r="B135" t="s">
        <v>19</v>
      </c>
      <c r="C135" t="s">
        <v>31</v>
      </c>
      <c r="D135" t="s">
        <v>116</v>
      </c>
      <c r="E135" s="2">
        <v>1.395</v>
      </c>
    </row>
    <row r="136" spans="1:5" x14ac:dyDescent="0.35">
      <c r="A136" t="s">
        <v>162</v>
      </c>
      <c r="B136" t="s">
        <v>19</v>
      </c>
      <c r="C136" t="s">
        <v>31</v>
      </c>
      <c r="D136" t="s">
        <v>116</v>
      </c>
      <c r="E136" s="2">
        <v>1.415</v>
      </c>
    </row>
    <row r="137" spans="1:5" x14ac:dyDescent="0.35">
      <c r="A137" t="s">
        <v>163</v>
      </c>
      <c r="B137" t="s">
        <v>19</v>
      </c>
      <c r="C137" t="s">
        <v>31</v>
      </c>
      <c r="D137" t="s">
        <v>114</v>
      </c>
      <c r="E137" s="2">
        <v>1.4259999999999999</v>
      </c>
    </row>
    <row r="138" spans="1:5" x14ac:dyDescent="0.35">
      <c r="A138" t="s">
        <v>164</v>
      </c>
      <c r="B138" t="s">
        <v>19</v>
      </c>
      <c r="C138" t="s">
        <v>31</v>
      </c>
      <c r="D138" t="s">
        <v>114</v>
      </c>
      <c r="E138" s="2">
        <v>1.212</v>
      </c>
    </row>
    <row r="139" spans="1:5" x14ac:dyDescent="0.35">
      <c r="A139" t="s">
        <v>165</v>
      </c>
      <c r="B139" t="s">
        <v>19</v>
      </c>
      <c r="C139" t="s">
        <v>31</v>
      </c>
      <c r="D139" t="s">
        <v>116</v>
      </c>
      <c r="E139" s="2">
        <v>1.149</v>
      </c>
    </row>
    <row r="140" spans="1:5" x14ac:dyDescent="0.35">
      <c r="A140" t="s">
        <v>166</v>
      </c>
      <c r="B140" t="s">
        <v>19</v>
      </c>
      <c r="C140" t="s">
        <v>31</v>
      </c>
      <c r="D140" t="s">
        <v>116</v>
      </c>
      <c r="E140" s="2">
        <v>1.1180000000000001</v>
      </c>
    </row>
    <row r="141" spans="1:5" x14ac:dyDescent="0.35">
      <c r="A141" t="s">
        <v>167</v>
      </c>
      <c r="B141" t="s">
        <v>19</v>
      </c>
      <c r="C141" t="s">
        <v>31</v>
      </c>
      <c r="D141" t="s">
        <v>116</v>
      </c>
      <c r="E141" s="2">
        <v>1.0820000000000001</v>
      </c>
    </row>
    <row r="142" spans="1:5" x14ac:dyDescent="0.35">
      <c r="A142" t="s">
        <v>168</v>
      </c>
      <c r="B142" t="s">
        <v>19</v>
      </c>
      <c r="C142" t="s">
        <v>31</v>
      </c>
      <c r="D142" t="s">
        <v>116</v>
      </c>
      <c r="E142" s="2">
        <v>1.1919999999999999</v>
      </c>
    </row>
    <row r="143" spans="1:5" x14ac:dyDescent="0.35">
      <c r="A143" t="s">
        <v>169</v>
      </c>
      <c r="B143" t="s">
        <v>19</v>
      </c>
      <c r="C143" t="s">
        <v>31</v>
      </c>
      <c r="D143" t="s">
        <v>8</v>
      </c>
      <c r="E143" s="2">
        <v>1.1766000000000001</v>
      </c>
    </row>
    <row r="144" spans="1:5" x14ac:dyDescent="0.35">
      <c r="A144" t="s">
        <v>170</v>
      </c>
      <c r="B144" t="s">
        <v>19</v>
      </c>
      <c r="C144" t="s">
        <v>31</v>
      </c>
      <c r="D144" t="s">
        <v>8</v>
      </c>
      <c r="E144" s="2">
        <v>1.1718999999999999</v>
      </c>
    </row>
    <row r="145" spans="1:5" x14ac:dyDescent="0.35">
      <c r="A145" s="40" t="s">
        <v>171</v>
      </c>
      <c r="B145" t="s">
        <v>22</v>
      </c>
      <c r="C145" t="s">
        <v>31</v>
      </c>
      <c r="D145" t="s">
        <v>116</v>
      </c>
      <c r="E145" s="2">
        <v>1.008</v>
      </c>
    </row>
    <row r="146" spans="1:5" x14ac:dyDescent="0.35">
      <c r="A146" s="40" t="s">
        <v>172</v>
      </c>
      <c r="B146" t="s">
        <v>22</v>
      </c>
      <c r="C146" t="s">
        <v>31</v>
      </c>
      <c r="D146" t="s">
        <v>114</v>
      </c>
      <c r="E146" s="2">
        <v>0.92100000000000004</v>
      </c>
    </row>
    <row r="147" spans="1:5" x14ac:dyDescent="0.35">
      <c r="A147" s="40" t="s">
        <v>173</v>
      </c>
      <c r="B147" t="s">
        <v>22</v>
      </c>
      <c r="C147" t="s">
        <v>31</v>
      </c>
      <c r="D147" t="s">
        <v>116</v>
      </c>
      <c r="E147" s="2">
        <v>0.93500000000000005</v>
      </c>
    </row>
    <row r="148" spans="1:5" x14ac:dyDescent="0.35">
      <c r="A148" s="40" t="s">
        <v>174</v>
      </c>
      <c r="B148" t="s">
        <v>22</v>
      </c>
      <c r="C148" t="s">
        <v>31</v>
      </c>
      <c r="D148" t="s">
        <v>116</v>
      </c>
      <c r="E148" s="2">
        <v>1.0469999999999999</v>
      </c>
    </row>
    <row r="149" spans="1:5" x14ac:dyDescent="0.35">
      <c r="A149" s="40" t="s">
        <v>175</v>
      </c>
      <c r="B149" t="s">
        <v>22</v>
      </c>
      <c r="C149" t="s">
        <v>31</v>
      </c>
      <c r="D149" t="s">
        <v>114</v>
      </c>
      <c r="E149" s="2">
        <v>1.1419999999999999</v>
      </c>
    </row>
    <row r="150" spans="1:5" x14ac:dyDescent="0.35">
      <c r="A150" s="40" t="s">
        <v>176</v>
      </c>
      <c r="B150" t="s">
        <v>22</v>
      </c>
      <c r="C150" t="s">
        <v>31</v>
      </c>
      <c r="D150" t="s">
        <v>116</v>
      </c>
      <c r="E150" s="2">
        <v>0.92300000000000004</v>
      </c>
    </row>
    <row r="151" spans="1:5" x14ac:dyDescent="0.35">
      <c r="A151" s="40" t="s">
        <v>177</v>
      </c>
      <c r="B151" t="s">
        <v>22</v>
      </c>
      <c r="C151" t="s">
        <v>31</v>
      </c>
      <c r="D151" t="s">
        <v>114</v>
      </c>
      <c r="E151" s="2">
        <v>1.0369999999999999</v>
      </c>
    </row>
    <row r="152" spans="1:5" x14ac:dyDescent="0.35">
      <c r="A152" s="40" t="s">
        <v>178</v>
      </c>
      <c r="B152" t="s">
        <v>22</v>
      </c>
      <c r="C152" t="s">
        <v>31</v>
      </c>
      <c r="D152" t="s">
        <v>116</v>
      </c>
      <c r="E152" s="2">
        <v>0.97899999999999998</v>
      </c>
    </row>
    <row r="153" spans="1:5" x14ac:dyDescent="0.35">
      <c r="A153" s="40" t="s">
        <v>179</v>
      </c>
      <c r="B153" t="s">
        <v>22</v>
      </c>
      <c r="C153" t="s">
        <v>31</v>
      </c>
      <c r="D153" t="s">
        <v>8</v>
      </c>
      <c r="E153" s="2">
        <v>0.96899999999999997</v>
      </c>
    </row>
    <row r="154" spans="1:5" x14ac:dyDescent="0.35">
      <c r="A154" s="40" t="s">
        <v>180</v>
      </c>
      <c r="B154" t="s">
        <v>22</v>
      </c>
      <c r="C154" t="s">
        <v>31</v>
      </c>
      <c r="D154" t="s">
        <v>114</v>
      </c>
      <c r="E154" s="2">
        <v>0.98799999999999999</v>
      </c>
    </row>
    <row r="155" spans="1:5" x14ac:dyDescent="0.35">
      <c r="A155" s="40" t="s">
        <v>181</v>
      </c>
      <c r="B155" t="s">
        <v>22</v>
      </c>
      <c r="C155" t="s">
        <v>31</v>
      </c>
      <c r="D155" t="s">
        <v>116</v>
      </c>
      <c r="E155" s="2">
        <v>1.0235000000000001</v>
      </c>
    </row>
    <row r="156" spans="1:5" x14ac:dyDescent="0.35">
      <c r="A156" s="40" t="s">
        <v>182</v>
      </c>
      <c r="B156" t="s">
        <v>22</v>
      </c>
      <c r="C156" t="s">
        <v>31</v>
      </c>
      <c r="D156" t="s">
        <v>114</v>
      </c>
      <c r="E156" s="2">
        <v>1.0368999999999999</v>
      </c>
    </row>
    <row r="157" spans="1:5" x14ac:dyDescent="0.35">
      <c r="A157" s="40" t="s">
        <v>183</v>
      </c>
      <c r="B157" t="s">
        <v>22</v>
      </c>
      <c r="C157" t="s">
        <v>31</v>
      </c>
      <c r="D157" t="s">
        <v>114</v>
      </c>
      <c r="E157" s="2">
        <v>1.1459999999999999</v>
      </c>
    </row>
    <row r="158" spans="1:5" x14ac:dyDescent="0.35">
      <c r="A158" s="40" t="s">
        <v>184</v>
      </c>
      <c r="B158" t="s">
        <v>22</v>
      </c>
      <c r="C158" t="s">
        <v>31</v>
      </c>
      <c r="D158" t="s">
        <v>114</v>
      </c>
      <c r="E158" s="2">
        <v>1.093</v>
      </c>
    </row>
    <row r="159" spans="1:5" x14ac:dyDescent="0.35">
      <c r="A159" s="40" t="s">
        <v>185</v>
      </c>
      <c r="B159" t="s">
        <v>22</v>
      </c>
      <c r="C159" t="s">
        <v>31</v>
      </c>
      <c r="D159" t="s">
        <v>8</v>
      </c>
      <c r="E159" s="2">
        <v>1.0595000000000001</v>
      </c>
    </row>
    <row r="160" spans="1:5" x14ac:dyDescent="0.35">
      <c r="A160" s="40" t="s">
        <v>186</v>
      </c>
      <c r="B160" t="s">
        <v>24</v>
      </c>
      <c r="C160" t="s">
        <v>31</v>
      </c>
      <c r="D160" t="s">
        <v>116</v>
      </c>
      <c r="E160" s="2">
        <v>0.98699999999999999</v>
      </c>
    </row>
    <row r="161" spans="1:5" x14ac:dyDescent="0.35">
      <c r="A161" s="40" t="s">
        <v>187</v>
      </c>
      <c r="B161" t="s">
        <v>24</v>
      </c>
      <c r="C161" t="s">
        <v>31</v>
      </c>
      <c r="D161" t="s">
        <v>116</v>
      </c>
      <c r="E161" s="2">
        <v>1.0289999999999999</v>
      </c>
    </row>
    <row r="162" spans="1:5" x14ac:dyDescent="0.35">
      <c r="A162" s="40" t="s">
        <v>188</v>
      </c>
      <c r="B162" t="s">
        <v>24</v>
      </c>
      <c r="C162" t="s">
        <v>31</v>
      </c>
      <c r="D162" t="s">
        <v>116</v>
      </c>
      <c r="E162" s="2">
        <v>1.0349999999999999</v>
      </c>
    </row>
    <row r="163" spans="1:5" x14ac:dyDescent="0.35">
      <c r="A163" s="40" t="s">
        <v>189</v>
      </c>
      <c r="B163" t="s">
        <v>24</v>
      </c>
      <c r="C163" t="s">
        <v>31</v>
      </c>
      <c r="D163" t="s">
        <v>114</v>
      </c>
      <c r="E163" s="2">
        <v>1.0940000000000001</v>
      </c>
    </row>
    <row r="164" spans="1:5" x14ac:dyDescent="0.35">
      <c r="A164" s="40" t="s">
        <v>190</v>
      </c>
      <c r="B164" t="s">
        <v>24</v>
      </c>
      <c r="C164" t="s">
        <v>31</v>
      </c>
      <c r="D164" t="s">
        <v>114</v>
      </c>
      <c r="E164" s="2">
        <v>0.99</v>
      </c>
    </row>
    <row r="165" spans="1:5" x14ac:dyDescent="0.35">
      <c r="A165" s="40" t="s">
        <v>191</v>
      </c>
      <c r="B165" t="s">
        <v>24</v>
      </c>
      <c r="C165" t="s">
        <v>31</v>
      </c>
      <c r="D165" t="s">
        <v>116</v>
      </c>
      <c r="E165" s="2">
        <v>1.175</v>
      </c>
    </row>
    <row r="166" spans="1:5" x14ac:dyDescent="0.35">
      <c r="A166" s="40" t="s">
        <v>192</v>
      </c>
      <c r="B166" t="s">
        <v>24</v>
      </c>
      <c r="C166" t="s">
        <v>31</v>
      </c>
      <c r="E166" s="2">
        <v>1.238</v>
      </c>
    </row>
    <row r="167" spans="1:5" x14ac:dyDescent="0.35">
      <c r="A167" s="40" t="s">
        <v>193</v>
      </c>
      <c r="B167" t="s">
        <v>24</v>
      </c>
      <c r="C167" t="s">
        <v>31</v>
      </c>
      <c r="D167" t="s">
        <v>114</v>
      </c>
      <c r="E167" s="2">
        <v>1.056</v>
      </c>
    </row>
    <row r="168" spans="1:5" x14ac:dyDescent="0.35">
      <c r="A168" s="40" t="s">
        <v>194</v>
      </c>
      <c r="B168" t="s">
        <v>24</v>
      </c>
      <c r="C168" t="s">
        <v>31</v>
      </c>
      <c r="D168" t="s">
        <v>116</v>
      </c>
      <c r="E168" s="2">
        <v>1.0249999999999999</v>
      </c>
    </row>
    <row r="169" spans="1:5" x14ac:dyDescent="0.35">
      <c r="A169" t="s">
        <v>195</v>
      </c>
      <c r="B169" t="s">
        <v>24</v>
      </c>
      <c r="C169" t="s">
        <v>31</v>
      </c>
      <c r="D169" t="s">
        <v>114</v>
      </c>
      <c r="E169" s="2">
        <v>1.1000000000000001</v>
      </c>
    </row>
    <row r="170" spans="1:5" x14ac:dyDescent="0.35">
      <c r="A170" s="40" t="s">
        <v>196</v>
      </c>
      <c r="B170" t="s">
        <v>24</v>
      </c>
      <c r="C170" t="s">
        <v>31</v>
      </c>
      <c r="D170" t="s">
        <v>114</v>
      </c>
      <c r="E170" s="2">
        <v>1.2709999999999999</v>
      </c>
    </row>
    <row r="171" spans="1:5" x14ac:dyDescent="0.35">
      <c r="A171" s="40" t="s">
        <v>197</v>
      </c>
      <c r="B171" t="s">
        <v>24</v>
      </c>
      <c r="C171" t="s">
        <v>31</v>
      </c>
      <c r="D171" t="s">
        <v>114</v>
      </c>
      <c r="E171" s="2">
        <v>1.099</v>
      </c>
    </row>
    <row r="172" spans="1:5" x14ac:dyDescent="0.35">
      <c r="A172" s="40" t="s">
        <v>198</v>
      </c>
      <c r="B172" t="s">
        <v>24</v>
      </c>
      <c r="C172" t="s">
        <v>31</v>
      </c>
      <c r="D172" t="s">
        <v>116</v>
      </c>
      <c r="E172" s="2">
        <v>1.1060000000000001</v>
      </c>
    </row>
    <row r="173" spans="1:5" x14ac:dyDescent="0.35">
      <c r="A173" s="40" t="s">
        <v>199</v>
      </c>
      <c r="B173" t="s">
        <v>24</v>
      </c>
      <c r="C173" t="s">
        <v>31</v>
      </c>
      <c r="D173" t="s">
        <v>116</v>
      </c>
      <c r="E173" s="2">
        <v>1.1930000000000001</v>
      </c>
    </row>
    <row r="174" spans="1:5" x14ac:dyDescent="0.35">
      <c r="A174" s="40" t="s">
        <v>200</v>
      </c>
      <c r="B174" t="s">
        <v>24</v>
      </c>
      <c r="C174" t="s">
        <v>31</v>
      </c>
      <c r="D174" t="s">
        <v>114</v>
      </c>
      <c r="E174" s="2">
        <v>1.0589999999999999</v>
      </c>
    </row>
    <row r="175" spans="1:5" x14ac:dyDescent="0.35">
      <c r="A175" s="40" t="s">
        <v>201</v>
      </c>
      <c r="B175" t="s">
        <v>24</v>
      </c>
      <c r="C175" t="s">
        <v>31</v>
      </c>
      <c r="D175" t="s">
        <v>114</v>
      </c>
      <c r="E175" s="2">
        <v>1.117</v>
      </c>
    </row>
    <row r="176" spans="1:5" x14ac:dyDescent="0.35">
      <c r="A176" s="40" t="s">
        <v>202</v>
      </c>
      <c r="B176" t="s">
        <v>24</v>
      </c>
      <c r="C176" t="s">
        <v>31</v>
      </c>
      <c r="D176" t="s">
        <v>116</v>
      </c>
      <c r="E176" s="2">
        <v>1.1599999999999999</v>
      </c>
    </row>
    <row r="177" spans="1:5" x14ac:dyDescent="0.35">
      <c r="A177" s="40" t="s">
        <v>203</v>
      </c>
      <c r="B177" t="s">
        <v>24</v>
      </c>
      <c r="C177" t="s">
        <v>31</v>
      </c>
      <c r="D177" t="s">
        <v>114</v>
      </c>
      <c r="E177" s="2">
        <v>1.1970000000000001</v>
      </c>
    </row>
    <row r="178" spans="1:5" x14ac:dyDescent="0.35">
      <c r="A178" s="40" t="s">
        <v>204</v>
      </c>
      <c r="B178" t="s">
        <v>24</v>
      </c>
      <c r="C178" t="s">
        <v>31</v>
      </c>
      <c r="D178" t="s">
        <v>8</v>
      </c>
      <c r="E178" s="2">
        <v>1.1839999999999999</v>
      </c>
    </row>
    <row r="179" spans="1:5" x14ac:dyDescent="0.35">
      <c r="A179" s="40" t="s">
        <v>205</v>
      </c>
      <c r="B179" t="s">
        <v>24</v>
      </c>
      <c r="C179" t="s">
        <v>31</v>
      </c>
      <c r="D179" t="s">
        <v>8</v>
      </c>
      <c r="E179" s="2">
        <v>1.0982000000000001</v>
      </c>
    </row>
    <row r="180" spans="1:5" x14ac:dyDescent="0.35">
      <c r="A180" t="s">
        <v>206</v>
      </c>
      <c r="B180" t="s">
        <v>6</v>
      </c>
      <c r="C180" t="s">
        <v>37</v>
      </c>
      <c r="D180" t="s">
        <v>116</v>
      </c>
      <c r="E180" s="2">
        <v>3.95</v>
      </c>
    </row>
    <row r="181" spans="1:5" x14ac:dyDescent="0.35">
      <c r="A181" t="s">
        <v>207</v>
      </c>
      <c r="B181" t="s">
        <v>6</v>
      </c>
      <c r="C181" t="s">
        <v>37</v>
      </c>
      <c r="D181" t="s">
        <v>116</v>
      </c>
      <c r="E181" s="2">
        <v>3.55</v>
      </c>
    </row>
    <row r="182" spans="1:5" x14ac:dyDescent="0.35">
      <c r="A182" t="s">
        <v>208</v>
      </c>
      <c r="B182" t="s">
        <v>6</v>
      </c>
      <c r="C182" t="s">
        <v>37</v>
      </c>
      <c r="D182" t="s">
        <v>116</v>
      </c>
      <c r="E182" s="2">
        <v>3.93</v>
      </c>
    </row>
    <row r="183" spans="1:5" x14ac:dyDescent="0.35">
      <c r="A183" t="s">
        <v>209</v>
      </c>
      <c r="B183" t="s">
        <v>6</v>
      </c>
      <c r="C183" t="s">
        <v>37</v>
      </c>
      <c r="D183" t="s">
        <v>114</v>
      </c>
      <c r="E183" s="2">
        <v>4.41</v>
      </c>
    </row>
    <row r="184" spans="1:5" x14ac:dyDescent="0.35">
      <c r="A184" t="s">
        <v>210</v>
      </c>
      <c r="B184" t="s">
        <v>6</v>
      </c>
      <c r="C184" t="s">
        <v>37</v>
      </c>
      <c r="D184" t="s">
        <v>114</v>
      </c>
      <c r="E184" s="2">
        <v>4.21</v>
      </c>
    </row>
    <row r="185" spans="1:5" x14ac:dyDescent="0.35">
      <c r="A185" t="s">
        <v>211</v>
      </c>
      <c r="B185" t="s">
        <v>6</v>
      </c>
      <c r="C185" t="s">
        <v>37</v>
      </c>
      <c r="D185" t="s">
        <v>114</v>
      </c>
      <c r="E185" s="2">
        <v>4.1100000000000003</v>
      </c>
    </row>
    <row r="186" spans="1:5" x14ac:dyDescent="0.35">
      <c r="A186" t="s">
        <v>212</v>
      </c>
      <c r="B186" t="s">
        <v>6</v>
      </c>
      <c r="C186" t="s">
        <v>37</v>
      </c>
      <c r="D186" t="s">
        <v>114</v>
      </c>
      <c r="E186" s="2">
        <v>4.07</v>
      </c>
    </row>
    <row r="187" spans="1:5" x14ac:dyDescent="0.35">
      <c r="A187" t="s">
        <v>213</v>
      </c>
      <c r="B187" t="s">
        <v>19</v>
      </c>
      <c r="C187" t="s">
        <v>37</v>
      </c>
      <c r="D187" t="s">
        <v>116</v>
      </c>
      <c r="E187" s="2">
        <v>3.78</v>
      </c>
    </row>
    <row r="188" spans="1:5" x14ac:dyDescent="0.35">
      <c r="A188" t="s">
        <v>214</v>
      </c>
      <c r="B188" t="s">
        <v>19</v>
      </c>
      <c r="C188" t="s">
        <v>37</v>
      </c>
      <c r="D188" t="s">
        <v>116</v>
      </c>
      <c r="E188" s="2">
        <v>3.95</v>
      </c>
    </row>
    <row r="189" spans="1:5" x14ac:dyDescent="0.35">
      <c r="A189" t="s">
        <v>215</v>
      </c>
      <c r="B189" t="s">
        <v>19</v>
      </c>
      <c r="C189" t="s">
        <v>37</v>
      </c>
      <c r="D189" t="s">
        <v>114</v>
      </c>
      <c r="E189" s="2">
        <v>3.51</v>
      </c>
    </row>
    <row r="190" spans="1:5" x14ac:dyDescent="0.35">
      <c r="A190" t="s">
        <v>216</v>
      </c>
      <c r="B190" t="s">
        <v>19</v>
      </c>
      <c r="C190" t="s">
        <v>37</v>
      </c>
      <c r="D190" t="s">
        <v>114</v>
      </c>
      <c r="E190" s="2">
        <v>3.8</v>
      </c>
    </row>
    <row r="191" spans="1:5" x14ac:dyDescent="0.35">
      <c r="A191" t="s">
        <v>217</v>
      </c>
      <c r="B191" t="s">
        <v>19</v>
      </c>
      <c r="C191" t="s">
        <v>37</v>
      </c>
      <c r="D191" t="s">
        <v>114</v>
      </c>
      <c r="E191" s="2">
        <v>4.0999999999999996</v>
      </c>
    </row>
    <row r="192" spans="1:5" x14ac:dyDescent="0.35">
      <c r="A192" t="s">
        <v>218</v>
      </c>
      <c r="B192" t="s">
        <v>22</v>
      </c>
      <c r="C192" t="s">
        <v>37</v>
      </c>
      <c r="D192" t="s">
        <v>116</v>
      </c>
      <c r="E192" s="2">
        <v>3.12</v>
      </c>
    </row>
    <row r="193" spans="1:5" x14ac:dyDescent="0.35">
      <c r="A193" t="s">
        <v>219</v>
      </c>
      <c r="B193" t="s">
        <v>22</v>
      </c>
      <c r="C193" t="s">
        <v>37</v>
      </c>
      <c r="D193" t="s">
        <v>116</v>
      </c>
      <c r="E193" s="2">
        <v>3.18</v>
      </c>
    </row>
    <row r="194" spans="1:5" x14ac:dyDescent="0.35">
      <c r="A194" t="s">
        <v>220</v>
      </c>
      <c r="B194" t="s">
        <v>22</v>
      </c>
      <c r="C194" t="s">
        <v>37</v>
      </c>
      <c r="D194" t="s">
        <v>116</v>
      </c>
      <c r="E194" s="2">
        <v>3.14</v>
      </c>
    </row>
    <row r="195" spans="1:5" x14ac:dyDescent="0.35">
      <c r="A195" t="s">
        <v>221</v>
      </c>
      <c r="B195" t="s">
        <v>22</v>
      </c>
      <c r="C195" t="s">
        <v>37</v>
      </c>
      <c r="D195" t="s">
        <v>116</v>
      </c>
      <c r="E195" s="2">
        <v>3.2</v>
      </c>
    </row>
    <row r="196" spans="1:5" x14ac:dyDescent="0.35">
      <c r="A196" t="s">
        <v>222</v>
      </c>
      <c r="B196" t="s">
        <v>22</v>
      </c>
      <c r="C196" t="s">
        <v>37</v>
      </c>
      <c r="D196" t="s">
        <v>116</v>
      </c>
      <c r="E196" s="2">
        <v>3.22</v>
      </c>
    </row>
    <row r="197" spans="1:5" x14ac:dyDescent="0.35">
      <c r="A197" t="s">
        <v>223</v>
      </c>
      <c r="B197" t="s">
        <v>22</v>
      </c>
      <c r="C197" t="s">
        <v>37</v>
      </c>
      <c r="D197" t="s">
        <v>116</v>
      </c>
      <c r="E197" s="2">
        <v>3.55</v>
      </c>
    </row>
    <row r="198" spans="1:5" x14ac:dyDescent="0.35">
      <c r="A198" t="s">
        <v>224</v>
      </c>
      <c r="B198" t="s">
        <v>22</v>
      </c>
      <c r="C198" t="s">
        <v>37</v>
      </c>
      <c r="D198" t="s">
        <v>116</v>
      </c>
      <c r="E198" s="2">
        <v>2.87</v>
      </c>
    </row>
    <row r="199" spans="1:5" x14ac:dyDescent="0.35">
      <c r="A199" t="s">
        <v>225</v>
      </c>
      <c r="B199" t="s">
        <v>22</v>
      </c>
      <c r="C199" t="s">
        <v>37</v>
      </c>
      <c r="D199" t="s">
        <v>114</v>
      </c>
      <c r="E199" s="2">
        <v>2.67</v>
      </c>
    </row>
    <row r="200" spans="1:5" x14ac:dyDescent="0.35">
      <c r="A200" t="s">
        <v>226</v>
      </c>
      <c r="B200" t="s">
        <v>22</v>
      </c>
      <c r="C200" t="s">
        <v>37</v>
      </c>
      <c r="D200" t="s">
        <v>114</v>
      </c>
      <c r="E200" s="2">
        <v>2.89</v>
      </c>
    </row>
    <row r="201" spans="1:5" x14ac:dyDescent="0.35">
      <c r="A201" t="s">
        <v>227</v>
      </c>
      <c r="B201" t="s">
        <v>24</v>
      </c>
      <c r="C201" t="s">
        <v>37</v>
      </c>
      <c r="D201" t="s">
        <v>116</v>
      </c>
      <c r="E201" s="2">
        <v>3.87</v>
      </c>
    </row>
    <row r="202" spans="1:5" x14ac:dyDescent="0.35">
      <c r="A202" t="s">
        <v>228</v>
      </c>
      <c r="B202" t="s">
        <v>24</v>
      </c>
      <c r="C202" t="s">
        <v>37</v>
      </c>
      <c r="D202" t="s">
        <v>116</v>
      </c>
      <c r="E202" s="2">
        <v>4.54</v>
      </c>
    </row>
    <row r="203" spans="1:5" x14ac:dyDescent="0.35">
      <c r="A203" t="s">
        <v>229</v>
      </c>
      <c r="B203" t="s">
        <v>24</v>
      </c>
      <c r="C203" t="s">
        <v>37</v>
      </c>
      <c r="D203" t="s">
        <v>116</v>
      </c>
      <c r="E203" s="2">
        <v>4.9000000000000004</v>
      </c>
    </row>
    <row r="204" spans="1:5" x14ac:dyDescent="0.35">
      <c r="A204" t="s">
        <v>230</v>
      </c>
      <c r="B204" t="s">
        <v>24</v>
      </c>
      <c r="C204" t="s">
        <v>37</v>
      </c>
      <c r="D204" t="s">
        <v>114</v>
      </c>
      <c r="E204" s="2">
        <v>3.33</v>
      </c>
    </row>
    <row r="205" spans="1:5" x14ac:dyDescent="0.35">
      <c r="A205" t="s">
        <v>231</v>
      </c>
      <c r="B205" t="s">
        <v>24</v>
      </c>
      <c r="C205" t="s">
        <v>37</v>
      </c>
      <c r="D205" t="s">
        <v>114</v>
      </c>
      <c r="E205" s="2">
        <v>3.35</v>
      </c>
    </row>
    <row r="206" spans="1:5" x14ac:dyDescent="0.35">
      <c r="A206" t="s">
        <v>232</v>
      </c>
      <c r="B206" t="s">
        <v>24</v>
      </c>
      <c r="C206" t="s">
        <v>37</v>
      </c>
      <c r="D206" t="s">
        <v>114</v>
      </c>
      <c r="E206" s="2">
        <v>4.24</v>
      </c>
    </row>
    <row r="207" spans="1:5" x14ac:dyDescent="0.35">
      <c r="A207" t="s">
        <v>233</v>
      </c>
      <c r="B207" t="s">
        <v>24</v>
      </c>
      <c r="C207" t="s">
        <v>37</v>
      </c>
      <c r="D207" t="s">
        <v>114</v>
      </c>
      <c r="E207" s="2">
        <v>3.58</v>
      </c>
    </row>
    <row r="208" spans="1:5" x14ac:dyDescent="0.35">
      <c r="A208" t="s">
        <v>234</v>
      </c>
      <c r="B208" t="s">
        <v>24</v>
      </c>
      <c r="C208" t="s">
        <v>37</v>
      </c>
      <c r="D208" t="s">
        <v>114</v>
      </c>
      <c r="E208" s="2">
        <v>3.38</v>
      </c>
    </row>
    <row r="209" spans="1:5" x14ac:dyDescent="0.35">
      <c r="A209" t="s">
        <v>235</v>
      </c>
      <c r="B209" t="s">
        <v>24</v>
      </c>
      <c r="C209" t="s">
        <v>37</v>
      </c>
      <c r="D209" t="s">
        <v>114</v>
      </c>
      <c r="E209" s="2">
        <v>3.3</v>
      </c>
    </row>
    <row r="210" spans="1:5" x14ac:dyDescent="0.35">
      <c r="A210" t="s">
        <v>236</v>
      </c>
      <c r="B210" t="s">
        <v>24</v>
      </c>
      <c r="C210" t="s">
        <v>37</v>
      </c>
      <c r="D210" t="s">
        <v>114</v>
      </c>
      <c r="E210" s="2">
        <v>3.24</v>
      </c>
    </row>
    <row r="211" spans="1:5" x14ac:dyDescent="0.35">
      <c r="A211" t="s">
        <v>288</v>
      </c>
      <c r="B211" t="s">
        <v>6</v>
      </c>
      <c r="C211" t="s">
        <v>42</v>
      </c>
      <c r="D211" t="s">
        <v>114</v>
      </c>
      <c r="E211" s="41">
        <v>6.7510000000000003</v>
      </c>
    </row>
    <row r="212" spans="1:5" x14ac:dyDescent="0.35">
      <c r="A212" t="s">
        <v>289</v>
      </c>
      <c r="B212" t="s">
        <v>6</v>
      </c>
      <c r="C212" t="s">
        <v>42</v>
      </c>
      <c r="D212" t="s">
        <v>114</v>
      </c>
      <c r="E212" s="41">
        <v>7.4420000000000002</v>
      </c>
    </row>
    <row r="213" spans="1:5" x14ac:dyDescent="0.35">
      <c r="A213" t="s">
        <v>290</v>
      </c>
      <c r="B213" t="s">
        <v>6</v>
      </c>
      <c r="C213" t="s">
        <v>42</v>
      </c>
      <c r="D213" t="s">
        <v>114</v>
      </c>
      <c r="E213" s="41">
        <v>7.556</v>
      </c>
    </row>
    <row r="214" spans="1:5" x14ac:dyDescent="0.35">
      <c r="A214" t="s">
        <v>291</v>
      </c>
      <c r="B214" t="s">
        <v>6</v>
      </c>
      <c r="C214" t="s">
        <v>42</v>
      </c>
      <c r="D214" t="s">
        <v>116</v>
      </c>
      <c r="E214" s="41">
        <v>7.6289999999999996</v>
      </c>
    </row>
    <row r="215" spans="1:5" x14ac:dyDescent="0.35">
      <c r="A215" t="s">
        <v>292</v>
      </c>
      <c r="B215" t="s">
        <v>6</v>
      </c>
      <c r="C215" t="s">
        <v>42</v>
      </c>
      <c r="D215" t="s">
        <v>116</v>
      </c>
      <c r="E215" s="41">
        <v>7.6890000000000001</v>
      </c>
    </row>
    <row r="216" spans="1:5" x14ac:dyDescent="0.35">
      <c r="A216" t="s">
        <v>293</v>
      </c>
      <c r="B216" t="s">
        <v>6</v>
      </c>
      <c r="C216" t="s">
        <v>42</v>
      </c>
      <c r="D216" t="s">
        <v>116</v>
      </c>
      <c r="E216" s="41">
        <v>7.0529999999999999</v>
      </c>
    </row>
    <row r="217" spans="1:5" x14ac:dyDescent="0.35">
      <c r="A217" t="s">
        <v>237</v>
      </c>
      <c r="B217" t="s">
        <v>6</v>
      </c>
      <c r="C217" t="s">
        <v>42</v>
      </c>
      <c r="D217" t="s">
        <v>116</v>
      </c>
      <c r="E217" s="41">
        <v>9.42</v>
      </c>
    </row>
    <row r="218" spans="1:5" x14ac:dyDescent="0.35">
      <c r="A218" t="s">
        <v>294</v>
      </c>
      <c r="B218" t="s">
        <v>6</v>
      </c>
      <c r="C218" t="s">
        <v>42</v>
      </c>
      <c r="D218" t="s">
        <v>116</v>
      </c>
      <c r="E218" s="41">
        <v>7.3689999999999998</v>
      </c>
    </row>
    <row r="219" spans="1:5" x14ac:dyDescent="0.35">
      <c r="A219" t="s">
        <v>295</v>
      </c>
      <c r="B219" t="s">
        <v>6</v>
      </c>
      <c r="C219" t="s">
        <v>42</v>
      </c>
      <c r="D219" t="s">
        <v>114</v>
      </c>
      <c r="E219" s="41">
        <v>7.7990000000000004</v>
      </c>
    </row>
    <row r="220" spans="1:5" x14ac:dyDescent="0.35">
      <c r="A220" t="s">
        <v>296</v>
      </c>
      <c r="B220" t="s">
        <v>6</v>
      </c>
      <c r="C220" t="s">
        <v>42</v>
      </c>
      <c r="D220" t="s">
        <v>116</v>
      </c>
      <c r="E220" s="41">
        <v>7.3979999999999997</v>
      </c>
    </row>
    <row r="221" spans="1:5" x14ac:dyDescent="0.35">
      <c r="A221" t="s">
        <v>297</v>
      </c>
      <c r="B221" t="s">
        <v>6</v>
      </c>
      <c r="C221" t="s">
        <v>42</v>
      </c>
      <c r="D221" t="s">
        <v>116</v>
      </c>
      <c r="E221" s="41">
        <v>8.1579999999999995</v>
      </c>
    </row>
    <row r="222" spans="1:5" x14ac:dyDescent="0.35">
      <c r="A222" t="s">
        <v>298</v>
      </c>
      <c r="B222" t="s">
        <v>6</v>
      </c>
      <c r="C222" t="s">
        <v>42</v>
      </c>
      <c r="D222" t="s">
        <v>114</v>
      </c>
      <c r="E222" s="41">
        <v>7.2030000000000003</v>
      </c>
    </row>
    <row r="223" spans="1:5" x14ac:dyDescent="0.35">
      <c r="A223" t="s">
        <v>299</v>
      </c>
      <c r="B223" t="s">
        <v>6</v>
      </c>
      <c r="C223" t="s">
        <v>42</v>
      </c>
      <c r="D223" t="s">
        <v>114</v>
      </c>
      <c r="E223" s="41">
        <v>7.9409999999999998</v>
      </c>
    </row>
    <row r="224" spans="1:5" x14ac:dyDescent="0.35">
      <c r="A224" t="s">
        <v>300</v>
      </c>
      <c r="B224" t="s">
        <v>6</v>
      </c>
      <c r="C224" t="s">
        <v>42</v>
      </c>
      <c r="D224" t="s">
        <v>114</v>
      </c>
      <c r="E224" s="41">
        <v>7.7</v>
      </c>
    </row>
    <row r="225" spans="1:5" x14ac:dyDescent="0.35">
      <c r="A225" t="s">
        <v>238</v>
      </c>
      <c r="B225" t="s">
        <v>6</v>
      </c>
      <c r="C225" t="s">
        <v>42</v>
      </c>
      <c r="D225" t="s">
        <v>114</v>
      </c>
      <c r="E225" s="41">
        <v>8.1999999999999993</v>
      </c>
    </row>
    <row r="226" spans="1:5" x14ac:dyDescent="0.35">
      <c r="A226" t="s">
        <v>239</v>
      </c>
      <c r="B226" t="s">
        <v>6</v>
      </c>
      <c r="C226" t="s">
        <v>42</v>
      </c>
      <c r="D226" t="s">
        <v>114</v>
      </c>
      <c r="E226" s="41">
        <v>8.4</v>
      </c>
    </row>
    <row r="227" spans="1:5" x14ac:dyDescent="0.35">
      <c r="A227" t="s">
        <v>240</v>
      </c>
      <c r="B227" t="s">
        <v>6</v>
      </c>
      <c r="C227" t="s">
        <v>42</v>
      </c>
      <c r="D227" t="s">
        <v>116</v>
      </c>
      <c r="E227" s="41">
        <v>9.1</v>
      </c>
    </row>
    <row r="228" spans="1:5" x14ac:dyDescent="0.35">
      <c r="A228" t="s">
        <v>241</v>
      </c>
      <c r="B228" t="s">
        <v>19</v>
      </c>
      <c r="C228" t="s">
        <v>42</v>
      </c>
      <c r="D228" t="s">
        <v>116</v>
      </c>
      <c r="E228" s="41">
        <v>8.34</v>
      </c>
    </row>
    <row r="229" spans="1:5" x14ac:dyDescent="0.35">
      <c r="A229" t="s">
        <v>242</v>
      </c>
      <c r="B229" t="s">
        <v>19</v>
      </c>
      <c r="C229" t="s">
        <v>42</v>
      </c>
      <c r="D229" t="s">
        <v>114</v>
      </c>
      <c r="E229" s="41">
        <v>9.44</v>
      </c>
    </row>
    <row r="230" spans="1:5" x14ac:dyDescent="0.35">
      <c r="A230" t="s">
        <v>243</v>
      </c>
      <c r="B230" t="s">
        <v>19</v>
      </c>
      <c r="C230" t="s">
        <v>42</v>
      </c>
      <c r="D230" t="s">
        <v>114</v>
      </c>
      <c r="E230" s="41">
        <v>8.69</v>
      </c>
    </row>
    <row r="231" spans="1:5" x14ac:dyDescent="0.35">
      <c r="A231" t="s">
        <v>302</v>
      </c>
      <c r="B231" t="s">
        <v>19</v>
      </c>
      <c r="C231" t="s">
        <v>42</v>
      </c>
      <c r="D231" t="s">
        <v>114</v>
      </c>
      <c r="E231" s="41">
        <v>8.07</v>
      </c>
    </row>
    <row r="232" spans="1:5" x14ac:dyDescent="0.35">
      <c r="A232" t="s">
        <v>301</v>
      </c>
      <c r="B232" t="s">
        <v>19</v>
      </c>
      <c r="C232" t="s">
        <v>42</v>
      </c>
      <c r="D232" t="s">
        <v>114</v>
      </c>
      <c r="E232" s="41">
        <v>7.9470000000000001</v>
      </c>
    </row>
    <row r="233" spans="1:5" x14ac:dyDescent="0.35">
      <c r="A233" t="s">
        <v>244</v>
      </c>
      <c r="B233" t="s">
        <v>19</v>
      </c>
      <c r="C233" t="s">
        <v>42</v>
      </c>
      <c r="D233" t="s">
        <v>116</v>
      </c>
      <c r="E233" s="41">
        <v>8.8000000000000007</v>
      </c>
    </row>
    <row r="234" spans="1:5" x14ac:dyDescent="0.35">
      <c r="A234" t="s">
        <v>245</v>
      </c>
      <c r="B234" t="s">
        <v>19</v>
      </c>
      <c r="C234" t="s">
        <v>42</v>
      </c>
      <c r="D234" t="s">
        <v>114</v>
      </c>
      <c r="E234" s="41">
        <v>9.5</v>
      </c>
    </row>
    <row r="235" spans="1:5" x14ac:dyDescent="0.35">
      <c r="A235" t="s">
        <v>303</v>
      </c>
      <c r="B235" t="s">
        <v>22</v>
      </c>
      <c r="C235" t="s">
        <v>42</v>
      </c>
      <c r="D235" t="s">
        <v>114</v>
      </c>
      <c r="E235" s="41">
        <v>5.3769999999999998</v>
      </c>
    </row>
    <row r="236" spans="1:5" x14ac:dyDescent="0.35">
      <c r="A236" t="s">
        <v>304</v>
      </c>
      <c r="B236" t="s">
        <v>22</v>
      </c>
      <c r="C236" t="s">
        <v>42</v>
      </c>
      <c r="D236" t="s">
        <v>114</v>
      </c>
      <c r="E236" s="41">
        <v>5.2110000000000003</v>
      </c>
    </row>
    <row r="237" spans="1:5" x14ac:dyDescent="0.35">
      <c r="A237" t="s">
        <v>305</v>
      </c>
      <c r="B237" t="s">
        <v>22</v>
      </c>
      <c r="C237" t="s">
        <v>42</v>
      </c>
      <c r="D237" t="s">
        <v>114</v>
      </c>
      <c r="E237" s="41">
        <v>5.556</v>
      </c>
    </row>
    <row r="238" spans="1:5" x14ac:dyDescent="0.35">
      <c r="A238" t="s">
        <v>306</v>
      </c>
      <c r="B238" t="s">
        <v>22</v>
      </c>
      <c r="C238" t="s">
        <v>42</v>
      </c>
      <c r="D238" t="s">
        <v>116</v>
      </c>
      <c r="E238" s="41">
        <v>5</v>
      </c>
    </row>
    <row r="239" spans="1:5" x14ac:dyDescent="0.35">
      <c r="A239" t="s">
        <v>246</v>
      </c>
      <c r="B239" t="s">
        <v>22</v>
      </c>
      <c r="C239" t="s">
        <v>42</v>
      </c>
      <c r="D239" t="s">
        <v>114</v>
      </c>
      <c r="E239" s="41">
        <v>7.07</v>
      </c>
    </row>
    <row r="240" spans="1:5" x14ac:dyDescent="0.35">
      <c r="A240" t="s">
        <v>247</v>
      </c>
      <c r="B240" t="s">
        <v>22</v>
      </c>
      <c r="C240" t="s">
        <v>42</v>
      </c>
      <c r="D240" t="s">
        <v>116</v>
      </c>
      <c r="E240" s="41">
        <v>5.52</v>
      </c>
    </row>
    <row r="241" spans="1:5" x14ac:dyDescent="0.35">
      <c r="A241" t="s">
        <v>307</v>
      </c>
      <c r="B241" t="s">
        <v>22</v>
      </c>
      <c r="C241" t="s">
        <v>42</v>
      </c>
      <c r="D241" t="s">
        <v>114</v>
      </c>
      <c r="E241" s="41">
        <v>5.8040000000000003</v>
      </c>
    </row>
    <row r="242" spans="1:5" x14ac:dyDescent="0.35">
      <c r="A242" t="s">
        <v>308</v>
      </c>
      <c r="B242" t="s">
        <v>22</v>
      </c>
      <c r="C242" t="s">
        <v>42</v>
      </c>
      <c r="D242" t="s">
        <v>114</v>
      </c>
      <c r="E242" s="41">
        <v>5.2610000000000001</v>
      </c>
    </row>
    <row r="243" spans="1:5" x14ac:dyDescent="0.35">
      <c r="A243" t="s">
        <v>248</v>
      </c>
      <c r="B243" t="s">
        <v>24</v>
      </c>
      <c r="C243" t="s">
        <v>42</v>
      </c>
      <c r="D243" t="s">
        <v>116</v>
      </c>
      <c r="E243" s="41">
        <v>6.8</v>
      </c>
    </row>
    <row r="244" spans="1:5" x14ac:dyDescent="0.35">
      <c r="A244" t="s">
        <v>249</v>
      </c>
      <c r="B244" t="s">
        <v>24</v>
      </c>
      <c r="C244" t="s">
        <v>42</v>
      </c>
      <c r="D244" t="s">
        <v>114</v>
      </c>
      <c r="E244" s="41">
        <v>6.98</v>
      </c>
    </row>
    <row r="245" spans="1:5" x14ac:dyDescent="0.35">
      <c r="A245" t="s">
        <v>309</v>
      </c>
      <c r="B245" t="s">
        <v>24</v>
      </c>
      <c r="C245" t="s">
        <v>42</v>
      </c>
      <c r="D245" t="s">
        <v>114</v>
      </c>
      <c r="E245" s="41">
        <v>6.9989999999999997</v>
      </c>
    </row>
    <row r="246" spans="1:5" x14ac:dyDescent="0.35">
      <c r="A246" t="s">
        <v>310</v>
      </c>
      <c r="B246" t="s">
        <v>24</v>
      </c>
      <c r="C246" t="s">
        <v>42</v>
      </c>
      <c r="D246" t="s">
        <v>114</v>
      </c>
      <c r="E246" s="41">
        <v>6.4210000000000003</v>
      </c>
    </row>
    <row r="247" spans="1:5" x14ac:dyDescent="0.35">
      <c r="A247" t="s">
        <v>311</v>
      </c>
      <c r="B247" t="s">
        <v>24</v>
      </c>
      <c r="C247" t="s">
        <v>42</v>
      </c>
      <c r="D247" t="s">
        <v>116</v>
      </c>
      <c r="E247" s="41">
        <v>6.6230000000000002</v>
      </c>
    </row>
    <row r="248" spans="1:5" x14ac:dyDescent="0.35">
      <c r="A248" t="s">
        <v>250</v>
      </c>
      <c r="B248" t="s">
        <v>6</v>
      </c>
      <c r="C248" t="s">
        <v>47</v>
      </c>
      <c r="D248" t="s">
        <v>114</v>
      </c>
      <c r="E248" s="41">
        <v>8.93</v>
      </c>
    </row>
    <row r="249" spans="1:5" x14ac:dyDescent="0.35">
      <c r="A249" t="s">
        <v>251</v>
      </c>
      <c r="B249" t="s">
        <v>6</v>
      </c>
      <c r="C249" t="s">
        <v>47</v>
      </c>
      <c r="D249" t="s">
        <v>114</v>
      </c>
      <c r="E249" s="41">
        <v>8.52</v>
      </c>
    </row>
    <row r="250" spans="1:5" x14ac:dyDescent="0.35">
      <c r="A250" t="s">
        <v>252</v>
      </c>
      <c r="B250" t="s">
        <v>6</v>
      </c>
      <c r="C250" t="s">
        <v>47</v>
      </c>
      <c r="D250" t="s">
        <v>116</v>
      </c>
      <c r="E250" s="41">
        <v>10</v>
      </c>
    </row>
    <row r="251" spans="1:5" x14ac:dyDescent="0.35">
      <c r="A251" t="s">
        <v>253</v>
      </c>
      <c r="B251" t="s">
        <v>6</v>
      </c>
      <c r="C251" t="s">
        <v>47</v>
      </c>
      <c r="D251" t="s">
        <v>116</v>
      </c>
      <c r="E251" s="41">
        <v>9.4700000000000006</v>
      </c>
    </row>
    <row r="252" spans="1:5" x14ac:dyDescent="0.35">
      <c r="A252" t="s">
        <v>254</v>
      </c>
      <c r="B252" t="s">
        <v>6</v>
      </c>
      <c r="C252" t="s">
        <v>47</v>
      </c>
      <c r="D252" t="s">
        <v>114</v>
      </c>
      <c r="E252" s="41">
        <v>12.4</v>
      </c>
    </row>
    <row r="253" spans="1:5" x14ac:dyDescent="0.35">
      <c r="A253" t="s">
        <v>255</v>
      </c>
      <c r="B253" t="s">
        <v>6</v>
      </c>
      <c r="C253" t="s">
        <v>47</v>
      </c>
      <c r="D253" t="s">
        <v>116</v>
      </c>
      <c r="E253" s="41">
        <v>12.2</v>
      </c>
    </row>
    <row r="254" spans="1:5" x14ac:dyDescent="0.35">
      <c r="A254" t="s">
        <v>256</v>
      </c>
      <c r="B254" t="s">
        <v>6</v>
      </c>
      <c r="C254" t="s">
        <v>47</v>
      </c>
      <c r="D254" t="s">
        <v>116</v>
      </c>
      <c r="E254" s="41">
        <v>11.8</v>
      </c>
    </row>
    <row r="255" spans="1:5" x14ac:dyDescent="0.35">
      <c r="A255" t="s">
        <v>257</v>
      </c>
      <c r="B255" t="s">
        <v>6</v>
      </c>
      <c r="C255" t="s">
        <v>47</v>
      </c>
      <c r="D255" t="s">
        <v>116</v>
      </c>
      <c r="E255" s="41">
        <v>11.4</v>
      </c>
    </row>
    <row r="256" spans="1:5" x14ac:dyDescent="0.35">
      <c r="A256" t="s">
        <v>258</v>
      </c>
      <c r="B256" t="s">
        <v>6</v>
      </c>
      <c r="C256" t="s">
        <v>47</v>
      </c>
      <c r="D256" t="s">
        <v>114</v>
      </c>
      <c r="E256" s="41">
        <v>12.94</v>
      </c>
    </row>
    <row r="257" spans="1:5" x14ac:dyDescent="0.35">
      <c r="A257" t="s">
        <v>259</v>
      </c>
      <c r="B257" t="s">
        <v>6</v>
      </c>
      <c r="C257" t="s">
        <v>47</v>
      </c>
      <c r="D257" t="s">
        <v>116</v>
      </c>
      <c r="E257" s="41">
        <v>9.4600000000000009</v>
      </c>
    </row>
    <row r="258" spans="1:5" x14ac:dyDescent="0.35">
      <c r="A258" t="s">
        <v>260</v>
      </c>
      <c r="B258" t="s">
        <v>19</v>
      </c>
      <c r="C258" t="s">
        <v>47</v>
      </c>
      <c r="D258" t="s">
        <v>116</v>
      </c>
      <c r="E258" s="41">
        <v>9.16</v>
      </c>
    </row>
    <row r="259" spans="1:5" x14ac:dyDescent="0.35">
      <c r="A259" t="s">
        <v>261</v>
      </c>
      <c r="B259" t="s">
        <v>19</v>
      </c>
      <c r="C259" t="s">
        <v>47</v>
      </c>
      <c r="D259" t="s">
        <v>114</v>
      </c>
      <c r="E259" s="41">
        <v>10.5</v>
      </c>
    </row>
    <row r="260" spans="1:5" x14ac:dyDescent="0.35">
      <c r="A260" t="s">
        <v>262</v>
      </c>
      <c r="B260" t="s">
        <v>19</v>
      </c>
      <c r="C260" t="s">
        <v>47</v>
      </c>
      <c r="D260" t="s">
        <v>114</v>
      </c>
      <c r="E260" s="41">
        <v>11.7</v>
      </c>
    </row>
    <row r="261" spans="1:5" x14ac:dyDescent="0.35">
      <c r="A261" t="s">
        <v>263</v>
      </c>
      <c r="B261" t="s">
        <v>19</v>
      </c>
      <c r="C261" t="s">
        <v>47</v>
      </c>
      <c r="D261" t="s">
        <v>116</v>
      </c>
      <c r="E261" s="41">
        <v>12.4</v>
      </c>
    </row>
    <row r="262" spans="1:5" x14ac:dyDescent="0.35">
      <c r="A262" t="s">
        <v>264</v>
      </c>
      <c r="B262" t="s">
        <v>19</v>
      </c>
      <c r="C262" t="s">
        <v>47</v>
      </c>
      <c r="D262" t="s">
        <v>116</v>
      </c>
      <c r="E262" s="41">
        <v>10.199999999999999</v>
      </c>
    </row>
    <row r="263" spans="1:5" x14ac:dyDescent="0.35">
      <c r="A263" t="s">
        <v>265</v>
      </c>
      <c r="B263" t="s">
        <v>19</v>
      </c>
      <c r="C263" t="s">
        <v>47</v>
      </c>
      <c r="D263" t="s">
        <v>116</v>
      </c>
      <c r="E263" s="41">
        <v>10.8</v>
      </c>
    </row>
    <row r="264" spans="1:5" x14ac:dyDescent="0.35">
      <c r="A264" t="s">
        <v>266</v>
      </c>
      <c r="B264" t="s">
        <v>19</v>
      </c>
      <c r="C264" t="s">
        <v>47</v>
      </c>
      <c r="D264" t="s">
        <v>116</v>
      </c>
      <c r="E264" s="41">
        <v>10.4</v>
      </c>
    </row>
    <row r="265" spans="1:5" x14ac:dyDescent="0.35">
      <c r="A265" t="s">
        <v>267</v>
      </c>
      <c r="B265" t="s">
        <v>19</v>
      </c>
      <c r="C265" t="s">
        <v>47</v>
      </c>
      <c r="D265" t="s">
        <v>114</v>
      </c>
      <c r="E265" s="41">
        <v>12.09</v>
      </c>
    </row>
    <row r="266" spans="1:5" x14ac:dyDescent="0.35">
      <c r="A266" t="s">
        <v>268</v>
      </c>
      <c r="B266" t="s">
        <v>19</v>
      </c>
      <c r="C266" t="s">
        <v>47</v>
      </c>
      <c r="D266" t="s">
        <v>116</v>
      </c>
      <c r="E266" s="41">
        <v>12.19</v>
      </c>
    </row>
    <row r="267" spans="1:5" x14ac:dyDescent="0.35">
      <c r="A267" t="s">
        <v>269</v>
      </c>
      <c r="B267" t="s">
        <v>22</v>
      </c>
      <c r="C267" t="s">
        <v>47</v>
      </c>
      <c r="D267" t="s">
        <v>116</v>
      </c>
      <c r="E267" s="41">
        <v>9.11</v>
      </c>
    </row>
    <row r="268" spans="1:5" x14ac:dyDescent="0.35">
      <c r="A268" t="s">
        <v>270</v>
      </c>
      <c r="B268" t="s">
        <v>22</v>
      </c>
      <c r="C268" t="s">
        <v>47</v>
      </c>
      <c r="D268" t="s">
        <v>114</v>
      </c>
      <c r="E268" s="41">
        <v>7.61</v>
      </c>
    </row>
    <row r="269" spans="1:5" x14ac:dyDescent="0.35">
      <c r="A269" t="s">
        <v>271</v>
      </c>
      <c r="B269" t="s">
        <v>22</v>
      </c>
      <c r="C269" t="s">
        <v>47</v>
      </c>
      <c r="D269" t="s">
        <v>116</v>
      </c>
      <c r="E269" s="41">
        <v>8.2200000000000006</v>
      </c>
    </row>
    <row r="270" spans="1:5" x14ac:dyDescent="0.35">
      <c r="A270" t="s">
        <v>272</v>
      </c>
      <c r="B270" t="s">
        <v>22</v>
      </c>
      <c r="C270" t="s">
        <v>47</v>
      </c>
      <c r="D270" t="s">
        <v>116</v>
      </c>
      <c r="E270" s="41">
        <v>7.93</v>
      </c>
    </row>
    <row r="271" spans="1:5" x14ac:dyDescent="0.35">
      <c r="A271" t="s">
        <v>273</v>
      </c>
      <c r="B271" t="s">
        <v>22</v>
      </c>
      <c r="C271" t="s">
        <v>47</v>
      </c>
      <c r="D271" t="s">
        <v>114</v>
      </c>
      <c r="E271" s="41">
        <v>10.3</v>
      </c>
    </row>
    <row r="272" spans="1:5" x14ac:dyDescent="0.35">
      <c r="A272" t="s">
        <v>274</v>
      </c>
      <c r="B272" t="s">
        <v>22</v>
      </c>
      <c r="C272" t="s">
        <v>47</v>
      </c>
      <c r="D272" t="s">
        <v>114</v>
      </c>
      <c r="E272" s="41">
        <v>9.6999999999999993</v>
      </c>
    </row>
    <row r="273" spans="1:5" x14ac:dyDescent="0.35">
      <c r="A273" t="s">
        <v>275</v>
      </c>
      <c r="B273" t="s">
        <v>24</v>
      </c>
      <c r="C273" t="s">
        <v>47</v>
      </c>
      <c r="D273" t="s">
        <v>114</v>
      </c>
      <c r="E273" s="41">
        <v>9.98</v>
      </c>
    </row>
    <row r="274" spans="1:5" x14ac:dyDescent="0.35">
      <c r="A274" t="s">
        <v>276</v>
      </c>
      <c r="B274" t="s">
        <v>24</v>
      </c>
      <c r="C274" t="s">
        <v>47</v>
      </c>
      <c r="D274" t="s">
        <v>114</v>
      </c>
      <c r="E274" s="41">
        <v>10.07</v>
      </c>
    </row>
    <row r="275" spans="1:5" x14ac:dyDescent="0.35">
      <c r="A275" t="s">
        <v>277</v>
      </c>
      <c r="B275" t="s">
        <v>24</v>
      </c>
      <c r="C275" t="s">
        <v>47</v>
      </c>
      <c r="D275" t="s">
        <v>114</v>
      </c>
      <c r="E275" s="41">
        <v>10.39</v>
      </c>
    </row>
    <row r="276" spans="1:5" x14ac:dyDescent="0.35">
      <c r="A276" t="s">
        <v>278</v>
      </c>
      <c r="B276" t="s">
        <v>24</v>
      </c>
      <c r="C276" t="s">
        <v>47</v>
      </c>
      <c r="D276" t="s">
        <v>114</v>
      </c>
      <c r="E276" s="41">
        <v>10.72</v>
      </c>
    </row>
    <row r="277" spans="1:5" x14ac:dyDescent="0.35">
      <c r="A277" t="s">
        <v>279</v>
      </c>
      <c r="B277" t="s">
        <v>24</v>
      </c>
      <c r="C277" t="s">
        <v>47</v>
      </c>
      <c r="D277" t="s">
        <v>114</v>
      </c>
      <c r="E277" s="41">
        <v>8.41</v>
      </c>
    </row>
    <row r="278" spans="1:5" x14ac:dyDescent="0.35">
      <c r="A278" t="s">
        <v>280</v>
      </c>
      <c r="B278" t="s">
        <v>24</v>
      </c>
      <c r="C278" t="s">
        <v>47</v>
      </c>
      <c r="D278" t="s">
        <v>116</v>
      </c>
      <c r="E278" s="41">
        <v>10.53</v>
      </c>
    </row>
    <row r="279" spans="1:5" x14ac:dyDescent="0.35">
      <c r="A279" t="s">
        <v>281</v>
      </c>
      <c r="B279" t="s">
        <v>24</v>
      </c>
      <c r="C279" t="s">
        <v>47</v>
      </c>
      <c r="D279" t="s">
        <v>116</v>
      </c>
      <c r="E279" s="41">
        <v>10.79</v>
      </c>
    </row>
    <row r="280" spans="1:5" x14ac:dyDescent="0.35">
      <c r="A280" t="s">
        <v>282</v>
      </c>
      <c r="B280" t="s">
        <v>24</v>
      </c>
      <c r="C280" t="s">
        <v>47</v>
      </c>
      <c r="D280" t="s">
        <v>116</v>
      </c>
      <c r="E280" s="41">
        <v>9.6</v>
      </c>
    </row>
    <row r="281" spans="1:5" x14ac:dyDescent="0.35">
      <c r="A281" t="s">
        <v>283</v>
      </c>
      <c r="B281" t="s">
        <v>24</v>
      </c>
      <c r="C281" t="s">
        <v>47</v>
      </c>
      <c r="D281" t="s">
        <v>116</v>
      </c>
      <c r="E281" s="41">
        <v>10.09</v>
      </c>
    </row>
    <row r="282" spans="1:5" x14ac:dyDescent="0.35">
      <c r="A282" t="s">
        <v>284</v>
      </c>
      <c r="B282" t="s">
        <v>24</v>
      </c>
      <c r="C282" t="s">
        <v>47</v>
      </c>
      <c r="D282" t="s">
        <v>116</v>
      </c>
      <c r="E282" s="41">
        <v>10.18</v>
      </c>
    </row>
    <row r="283" spans="1:5" x14ac:dyDescent="0.35">
      <c r="A283" t="s">
        <v>285</v>
      </c>
      <c r="B283" t="s">
        <v>24</v>
      </c>
      <c r="C283" t="s">
        <v>47</v>
      </c>
      <c r="D283" t="s">
        <v>116</v>
      </c>
      <c r="E283" s="41">
        <v>9.6999999999999993</v>
      </c>
    </row>
    <row r="284" spans="1:5" x14ac:dyDescent="0.35">
      <c r="A284" t="s">
        <v>286</v>
      </c>
      <c r="B284" t="s">
        <v>24</v>
      </c>
      <c r="C284" t="s">
        <v>47</v>
      </c>
      <c r="D284" t="s">
        <v>114</v>
      </c>
      <c r="E284" s="41">
        <v>11.7</v>
      </c>
    </row>
    <row r="285" spans="1:5" x14ac:dyDescent="0.35">
      <c r="A285" t="s">
        <v>287</v>
      </c>
      <c r="B285" t="s">
        <v>24</v>
      </c>
      <c r="C285" t="s">
        <v>47</v>
      </c>
      <c r="D285" t="s">
        <v>116</v>
      </c>
      <c r="E285" s="41">
        <v>9.6</v>
      </c>
    </row>
  </sheetData>
  <mergeCells count="8">
    <mergeCell ref="H20:H23"/>
    <mergeCell ref="H24:H27"/>
    <mergeCell ref="I2:I3"/>
    <mergeCell ref="J2:K2"/>
    <mergeCell ref="H4:H7"/>
    <mergeCell ref="H8:H11"/>
    <mergeCell ref="H12:H15"/>
    <mergeCell ref="H16:H19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38909-F48A-4960-AE82-62FF42924536}">
  <dimension ref="A1:M226"/>
  <sheetViews>
    <sheetView workbookViewId="0">
      <selection activeCell="P20" sqref="P20"/>
    </sheetView>
  </sheetViews>
  <sheetFormatPr defaultRowHeight="14.5" x14ac:dyDescent="0.35"/>
  <cols>
    <col min="1" max="1" width="11.1796875" bestFit="1" customWidth="1"/>
    <col min="2" max="2" width="10.7265625" customWidth="1"/>
    <col min="5" max="5" width="8.7265625" style="43"/>
    <col min="6" max="6" width="10" style="43" bestFit="1" customWidth="1"/>
    <col min="9" max="9" width="5.54296875" bestFit="1" customWidth="1"/>
    <col min="10" max="10" width="10.26953125" bestFit="1" customWidth="1"/>
    <col min="11" max="11" width="19.453125" bestFit="1" customWidth="1"/>
    <col min="12" max="12" width="12" bestFit="1" customWidth="1"/>
  </cols>
  <sheetData>
    <row r="1" spans="1:13" x14ac:dyDescent="0.35">
      <c r="A1" s="1" t="s">
        <v>0</v>
      </c>
      <c r="B1" s="1" t="s">
        <v>1</v>
      </c>
      <c r="C1" s="1" t="s">
        <v>2</v>
      </c>
      <c r="D1" s="1" t="s">
        <v>3</v>
      </c>
      <c r="E1" s="42" t="s">
        <v>312</v>
      </c>
      <c r="F1" s="42" t="s">
        <v>313</v>
      </c>
    </row>
    <row r="2" spans="1:13" x14ac:dyDescent="0.35">
      <c r="A2" t="s">
        <v>32</v>
      </c>
      <c r="B2" t="s">
        <v>19</v>
      </c>
      <c r="C2" t="s">
        <v>7</v>
      </c>
      <c r="D2" t="s">
        <v>8</v>
      </c>
      <c r="E2" s="43">
        <v>4.3700000000000003E-2</v>
      </c>
      <c r="F2" s="43">
        <f t="shared" ref="F2:F27" si="0">E2/$K$24</f>
        <v>0.9418103448275863</v>
      </c>
    </row>
    <row r="3" spans="1:13" ht="15.5" x14ac:dyDescent="0.35">
      <c r="A3" t="s">
        <v>33</v>
      </c>
      <c r="B3" t="s">
        <v>19</v>
      </c>
      <c r="C3" t="s">
        <v>7</v>
      </c>
      <c r="D3" t="s">
        <v>8</v>
      </c>
      <c r="E3" s="43">
        <v>3.8100000000000002E-2</v>
      </c>
      <c r="F3" s="43">
        <f t="shared" si="0"/>
        <v>0.82112068965517249</v>
      </c>
      <c r="J3" s="44" t="s">
        <v>1</v>
      </c>
      <c r="K3" s="44" t="s">
        <v>314</v>
      </c>
      <c r="L3" s="44" t="s">
        <v>315</v>
      </c>
      <c r="M3" s="44" t="s">
        <v>14</v>
      </c>
    </row>
    <row r="4" spans="1:13" x14ac:dyDescent="0.35">
      <c r="A4" t="s">
        <v>35</v>
      </c>
      <c r="B4" t="s">
        <v>19</v>
      </c>
      <c r="C4" t="s">
        <v>7</v>
      </c>
      <c r="D4" t="s">
        <v>8</v>
      </c>
      <c r="E4" s="43">
        <v>4.6100000000000002E-2</v>
      </c>
      <c r="F4" s="43">
        <f t="shared" si="0"/>
        <v>0.99353448275862077</v>
      </c>
      <c r="I4" s="166" t="s">
        <v>7</v>
      </c>
      <c r="J4" t="s">
        <v>19</v>
      </c>
      <c r="K4" s="2">
        <f>AVERAGE(F2:F12)</f>
        <v>0.986677115987461</v>
      </c>
      <c r="L4" s="2">
        <f>_xlfn.STDEV.S(F2:F12)</f>
        <v>9.3747860567236191E-2</v>
      </c>
      <c r="M4">
        <f>COUNT(F2:F12)</f>
        <v>11</v>
      </c>
    </row>
    <row r="5" spans="1:13" x14ac:dyDescent="0.35">
      <c r="A5" t="s">
        <v>36</v>
      </c>
      <c r="B5" t="s">
        <v>19</v>
      </c>
      <c r="C5" t="s">
        <v>7</v>
      </c>
      <c r="D5" t="s">
        <v>8</v>
      </c>
      <c r="E5" s="43">
        <v>4.2700000000000002E-2</v>
      </c>
      <c r="F5" s="43">
        <f t="shared" si="0"/>
        <v>0.92025862068965525</v>
      </c>
      <c r="I5" s="167"/>
      <c r="J5" t="s">
        <v>22</v>
      </c>
      <c r="K5" s="2">
        <f>AVERAGE(F13:F20)</f>
        <v>0.95770474137931039</v>
      </c>
      <c r="L5" s="2">
        <f>_xlfn.STDEV.S(F13:F20)</f>
        <v>9.3125521210106491E-2</v>
      </c>
      <c r="M5">
        <f>COUNT(F13:F20)</f>
        <v>8</v>
      </c>
    </row>
    <row r="6" spans="1:13" x14ac:dyDescent="0.35">
      <c r="A6" t="s">
        <v>38</v>
      </c>
      <c r="B6" t="s">
        <v>19</v>
      </c>
      <c r="C6" t="s">
        <v>7</v>
      </c>
      <c r="D6" t="s">
        <v>8</v>
      </c>
      <c r="E6" s="43">
        <v>4.1300000000000003E-2</v>
      </c>
      <c r="F6" s="43">
        <f t="shared" si="0"/>
        <v>0.89008620689655182</v>
      </c>
      <c r="I6" s="168"/>
      <c r="J6" s="45" t="s">
        <v>24</v>
      </c>
      <c r="K6" s="46">
        <f>AVERAGE(F21:F27)</f>
        <v>0.93349753694581283</v>
      </c>
      <c r="L6" s="46">
        <f>_xlfn.STDEV.S(F21:F27)</f>
        <v>0.17499605664221743</v>
      </c>
      <c r="M6" s="45">
        <f>COUNT(F21:F27)</f>
        <v>7</v>
      </c>
    </row>
    <row r="7" spans="1:13" ht="15" customHeight="1" x14ac:dyDescent="0.35">
      <c r="A7" t="s">
        <v>39</v>
      </c>
      <c r="B7" t="s">
        <v>19</v>
      </c>
      <c r="C7" t="s">
        <v>7</v>
      </c>
      <c r="D7" t="s">
        <v>8</v>
      </c>
      <c r="E7" s="43">
        <v>4.7600000000000003E-2</v>
      </c>
      <c r="F7" s="43">
        <f t="shared" si="0"/>
        <v>1.0258620689655173</v>
      </c>
      <c r="I7" s="166" t="s">
        <v>26</v>
      </c>
      <c r="J7" t="s">
        <v>19</v>
      </c>
      <c r="K7" s="2">
        <f>AVERAGE(F28:F44)</f>
        <v>0.9545509980080491</v>
      </c>
      <c r="L7" s="2">
        <f>_xlfn.STDEV.S(F28:F44)</f>
        <v>0.10837882298905818</v>
      </c>
      <c r="M7">
        <f>COUNT(F28:F44)</f>
        <v>17</v>
      </c>
    </row>
    <row r="8" spans="1:13" x14ac:dyDescent="0.35">
      <c r="A8" t="s">
        <v>40</v>
      </c>
      <c r="B8" t="s">
        <v>19</v>
      </c>
      <c r="C8" t="s">
        <v>7</v>
      </c>
      <c r="D8" t="s">
        <v>8</v>
      </c>
      <c r="E8" s="43">
        <v>4.9599999999999998E-2</v>
      </c>
      <c r="F8" s="43">
        <f t="shared" si="0"/>
        <v>1.0689655172413794</v>
      </c>
      <c r="I8" s="167"/>
      <c r="J8" t="s">
        <v>22</v>
      </c>
      <c r="K8" s="2">
        <f>AVERAGE(F45:F60)</f>
        <v>1.0143832066344163</v>
      </c>
      <c r="L8" s="2">
        <f>_xlfn.STDEV.S(F45:F60)</f>
        <v>7.6397967635228103E-2</v>
      </c>
      <c r="M8">
        <f>COUNT(F45:F60)</f>
        <v>16</v>
      </c>
    </row>
    <row r="9" spans="1:13" x14ac:dyDescent="0.35">
      <c r="A9" t="s">
        <v>41</v>
      </c>
      <c r="B9" t="s">
        <v>19</v>
      </c>
      <c r="C9" t="s">
        <v>7</v>
      </c>
      <c r="D9" t="s">
        <v>8</v>
      </c>
      <c r="E9" s="43">
        <v>4.3700000000000003E-2</v>
      </c>
      <c r="F9" s="43">
        <f t="shared" si="0"/>
        <v>0.9418103448275863</v>
      </c>
      <c r="I9" s="168"/>
      <c r="J9" s="45" t="s">
        <v>24</v>
      </c>
      <c r="K9" s="46">
        <f>AVERAGE(F61:F70)</f>
        <v>1.0117484450587422</v>
      </c>
      <c r="L9" s="46">
        <f>_xlfn.STDEV.S(F61:F70)</f>
        <v>0.12537093832164162</v>
      </c>
      <c r="M9" s="45">
        <f>COUNT(F61:F70)</f>
        <v>10</v>
      </c>
    </row>
    <row r="10" spans="1:13" x14ac:dyDescent="0.35">
      <c r="A10" t="s">
        <v>43</v>
      </c>
      <c r="B10" t="s">
        <v>19</v>
      </c>
      <c r="C10" t="s">
        <v>7</v>
      </c>
      <c r="D10" t="s">
        <v>8</v>
      </c>
      <c r="E10" s="43">
        <v>0.05</v>
      </c>
      <c r="F10" s="43">
        <f t="shared" si="0"/>
        <v>1.0775862068965518</v>
      </c>
      <c r="I10" s="166" t="s">
        <v>31</v>
      </c>
      <c r="J10" t="s">
        <v>19</v>
      </c>
      <c r="K10" s="2">
        <f>AVERAGE(F71:F102)</f>
        <v>1.0039775612350996</v>
      </c>
      <c r="L10" s="2">
        <f>_xlfn.STDEV.S(F71:F102)</f>
        <v>8.7869482151844633E-2</v>
      </c>
      <c r="M10">
        <f>COUNT(F71:F102)</f>
        <v>32</v>
      </c>
    </row>
    <row r="11" spans="1:13" ht="15" customHeight="1" x14ac:dyDescent="0.35">
      <c r="A11" t="s">
        <v>44</v>
      </c>
      <c r="B11" t="s">
        <v>19</v>
      </c>
      <c r="C11" t="s">
        <v>7</v>
      </c>
      <c r="D11" t="s">
        <v>8</v>
      </c>
      <c r="E11" s="43">
        <v>5.2999999999999999E-2</v>
      </c>
      <c r="F11" s="43">
        <f t="shared" si="0"/>
        <v>1.142241379310345</v>
      </c>
      <c r="I11" s="167"/>
      <c r="J11" t="s">
        <v>22</v>
      </c>
      <c r="K11" s="2">
        <f>AVERAGE(F103:F117)</f>
        <v>0.84603539217752055</v>
      </c>
      <c r="L11" s="2">
        <f>_xlfn.STDEV.S(F103:F117)</f>
        <v>5.8973603841914898E-2</v>
      </c>
      <c r="M11">
        <f>COUNT(F103:F117)</f>
        <v>15</v>
      </c>
    </row>
    <row r="12" spans="1:13" x14ac:dyDescent="0.35">
      <c r="A12" t="s">
        <v>45</v>
      </c>
      <c r="B12" t="s">
        <v>19</v>
      </c>
      <c r="C12" t="s">
        <v>7</v>
      </c>
      <c r="D12" t="s">
        <v>8</v>
      </c>
      <c r="E12" s="43">
        <v>4.7800000000000002E-2</v>
      </c>
      <c r="F12" s="43">
        <f t="shared" si="0"/>
        <v>1.0301724137931036</v>
      </c>
      <c r="I12" s="168"/>
      <c r="J12" s="45" t="s">
        <v>24</v>
      </c>
      <c r="K12" s="46">
        <f>AVERAGE(F118:F137)</f>
        <v>0.92075758465486945</v>
      </c>
      <c r="L12" s="46">
        <f>_xlfn.STDEV.S(F118:F137)</f>
        <v>6.6998015540521566E-2</v>
      </c>
      <c r="M12" s="45">
        <f>COUNT(F118:F137)</f>
        <v>20</v>
      </c>
    </row>
    <row r="13" spans="1:13" ht="16.5" customHeight="1" x14ac:dyDescent="0.35">
      <c r="A13" t="s">
        <v>46</v>
      </c>
      <c r="B13" t="s">
        <v>22</v>
      </c>
      <c r="C13" t="s">
        <v>7</v>
      </c>
      <c r="D13" t="s">
        <v>8</v>
      </c>
      <c r="E13" s="43">
        <v>4.5400000000000003E-2</v>
      </c>
      <c r="F13" s="43">
        <f t="shared" si="0"/>
        <v>0.97844827586206906</v>
      </c>
      <c r="I13" s="166" t="s">
        <v>37</v>
      </c>
      <c r="J13" t="s">
        <v>19</v>
      </c>
      <c r="K13" s="2">
        <f>AVERAGE(F138:F142)</f>
        <v>0.94920297555791711</v>
      </c>
      <c r="L13" s="2">
        <f>_xlfn.STDEV.S(F138:F142)</f>
        <v>5.447858404375347E-2</v>
      </c>
      <c r="M13">
        <f>COUNT(F138:F142)</f>
        <v>5</v>
      </c>
    </row>
    <row r="14" spans="1:13" x14ac:dyDescent="0.35">
      <c r="A14" t="s">
        <v>48</v>
      </c>
      <c r="B14" t="s">
        <v>22</v>
      </c>
      <c r="C14" t="s">
        <v>7</v>
      </c>
      <c r="D14" t="s">
        <v>8</v>
      </c>
      <c r="E14" s="43">
        <v>4.9700000000000001E-2</v>
      </c>
      <c r="F14" s="43">
        <f t="shared" si="0"/>
        <v>1.0711206896551726</v>
      </c>
      <c r="I14" s="167"/>
      <c r="J14" t="s">
        <v>22</v>
      </c>
      <c r="K14" s="2">
        <f>AVERAGE(F143:F151)</f>
        <v>0.76703270752154917</v>
      </c>
      <c r="L14" s="2">
        <f>_xlfn.STDEV.S(F143:F151)</f>
        <v>6.3023631023713667E-2</v>
      </c>
      <c r="M14">
        <f>COUNT(F143:F151)</f>
        <v>9</v>
      </c>
    </row>
    <row r="15" spans="1:13" ht="15" customHeight="1" x14ac:dyDescent="0.35">
      <c r="A15" t="s">
        <v>49</v>
      </c>
      <c r="B15" t="s">
        <v>22</v>
      </c>
      <c r="C15" t="s">
        <v>7</v>
      </c>
      <c r="D15" t="s">
        <v>8</v>
      </c>
      <c r="E15" s="43">
        <v>3.9600000000000003E-2</v>
      </c>
      <c r="F15" s="43">
        <f t="shared" si="0"/>
        <v>0.85344827586206906</v>
      </c>
      <c r="I15" s="168"/>
      <c r="J15" s="45" t="s">
        <v>24</v>
      </c>
      <c r="K15" s="46">
        <f>AVERAGE(F152:F161)</f>
        <v>0.93556500177116531</v>
      </c>
      <c r="L15" s="46">
        <f>_xlfn.STDEV.S(F152:F161)</f>
        <v>0.1469438323015764</v>
      </c>
      <c r="M15" s="45">
        <f>COUNT(F152:F161)</f>
        <v>10</v>
      </c>
    </row>
    <row r="16" spans="1:13" x14ac:dyDescent="0.35">
      <c r="A16" t="s">
        <v>50</v>
      </c>
      <c r="B16" t="s">
        <v>22</v>
      </c>
      <c r="C16" t="s">
        <v>7</v>
      </c>
      <c r="D16" t="s">
        <v>8</v>
      </c>
      <c r="E16" s="43">
        <v>3.9100000000000003E-2</v>
      </c>
      <c r="F16" s="43">
        <f t="shared" si="0"/>
        <v>0.84267241379310354</v>
      </c>
      <c r="I16" s="166" t="s">
        <v>42</v>
      </c>
      <c r="J16" t="s">
        <v>19</v>
      </c>
      <c r="K16" s="2">
        <v>1.1129</v>
      </c>
      <c r="L16" s="2">
        <v>8.0148999999999998E-2</v>
      </c>
      <c r="M16">
        <v>7</v>
      </c>
    </row>
    <row r="17" spans="1:13" x14ac:dyDescent="0.35">
      <c r="A17" t="s">
        <v>51</v>
      </c>
      <c r="B17" t="s">
        <v>22</v>
      </c>
      <c r="C17" t="s">
        <v>7</v>
      </c>
      <c r="D17" t="s">
        <v>8</v>
      </c>
      <c r="E17" s="43">
        <v>5.1200000000000002E-2</v>
      </c>
      <c r="F17" s="43">
        <f t="shared" si="0"/>
        <v>1.1034482758620692</v>
      </c>
      <c r="I17" s="167"/>
      <c r="J17" t="s">
        <v>22</v>
      </c>
      <c r="K17" s="2">
        <v>0.71750000000000003</v>
      </c>
      <c r="L17" s="2">
        <v>8.3623000000000003E-2</v>
      </c>
      <c r="M17">
        <v>8</v>
      </c>
    </row>
    <row r="18" spans="1:13" x14ac:dyDescent="0.35">
      <c r="A18" t="s">
        <v>52</v>
      </c>
      <c r="B18" t="s">
        <v>22</v>
      </c>
      <c r="C18" t="s">
        <v>7</v>
      </c>
      <c r="D18" t="s">
        <v>8</v>
      </c>
      <c r="E18" s="43">
        <v>4.3999999999999997E-2</v>
      </c>
      <c r="F18" s="43">
        <f t="shared" si="0"/>
        <v>0.94827586206896552</v>
      </c>
      <c r="I18" s="168"/>
      <c r="J18" s="45" t="s">
        <v>24</v>
      </c>
      <c r="K18" s="46">
        <v>0.86599999999999999</v>
      </c>
      <c r="L18" s="47">
        <v>3.2093999999999998E-2</v>
      </c>
      <c r="M18" s="45">
        <v>5</v>
      </c>
    </row>
    <row r="19" spans="1:13" ht="15" customHeight="1" x14ac:dyDescent="0.35">
      <c r="A19" t="s">
        <v>53</v>
      </c>
      <c r="B19" t="s">
        <v>22</v>
      </c>
      <c r="C19" t="s">
        <v>7</v>
      </c>
      <c r="D19" t="s">
        <v>8</v>
      </c>
      <c r="E19" s="43">
        <v>4.41E-2</v>
      </c>
      <c r="F19" s="43">
        <f t="shared" si="0"/>
        <v>0.95043103448275867</v>
      </c>
      <c r="I19" s="166" t="s">
        <v>47</v>
      </c>
      <c r="J19" t="s">
        <v>19</v>
      </c>
      <c r="K19" s="2">
        <f>AVERAGE(F199:F207)</f>
        <v>1.0314496722263713</v>
      </c>
      <c r="L19" s="2">
        <f>_xlfn.STDEV.S(F199:F207)</f>
        <v>0.10283851294178392</v>
      </c>
      <c r="M19" s="48">
        <f>COUNT(F199:F207)</f>
        <v>9</v>
      </c>
    </row>
    <row r="20" spans="1:13" x14ac:dyDescent="0.35">
      <c r="A20" t="s">
        <v>55</v>
      </c>
      <c r="B20" t="s">
        <v>22</v>
      </c>
      <c r="C20" t="s">
        <v>7</v>
      </c>
      <c r="D20" t="s">
        <v>8</v>
      </c>
      <c r="E20" s="43">
        <v>4.24E-2</v>
      </c>
      <c r="F20" s="43">
        <f t="shared" si="0"/>
        <v>0.91379310344827591</v>
      </c>
      <c r="I20" s="167"/>
      <c r="J20" t="s">
        <v>22</v>
      </c>
      <c r="K20" s="2">
        <f>AVERAGE(F208:F213)</f>
        <v>0.82259770973363222</v>
      </c>
      <c r="L20" s="2">
        <f>_xlfn.STDEV.S(F208:F213)</f>
        <v>9.9364728978144884E-2</v>
      </c>
      <c r="M20">
        <f>COUNT(F208:F213)</f>
        <v>6</v>
      </c>
    </row>
    <row r="21" spans="1:13" x14ac:dyDescent="0.35">
      <c r="A21" t="s">
        <v>56</v>
      </c>
      <c r="B21" t="s">
        <v>24</v>
      </c>
      <c r="C21" t="s">
        <v>7</v>
      </c>
      <c r="D21" t="s">
        <v>8</v>
      </c>
      <c r="E21" s="43">
        <v>5.8999999999999997E-2</v>
      </c>
      <c r="F21" s="43">
        <f t="shared" si="0"/>
        <v>1.271551724137931</v>
      </c>
      <c r="I21" s="168"/>
      <c r="J21" s="45" t="s">
        <v>24</v>
      </c>
      <c r="K21" s="46">
        <f>AVERAGE(F214:F226)</f>
        <v>0.94617108059975863</v>
      </c>
      <c r="L21" s="46">
        <f>_xlfn.STDEV.S(F214:F226)</f>
        <v>7.2366949646080966E-2</v>
      </c>
      <c r="M21" s="45">
        <f>COUNT(F214:F226)</f>
        <v>13</v>
      </c>
    </row>
    <row r="22" spans="1:13" x14ac:dyDescent="0.35">
      <c r="A22" t="s">
        <v>57</v>
      </c>
      <c r="B22" t="s">
        <v>24</v>
      </c>
      <c r="C22" t="s">
        <v>7</v>
      </c>
      <c r="D22" t="s">
        <v>8</v>
      </c>
      <c r="E22" s="43">
        <v>4.1300000000000003E-2</v>
      </c>
      <c r="F22" s="43">
        <f t="shared" si="0"/>
        <v>0.89008620689655182</v>
      </c>
      <c r="J22" s="49"/>
      <c r="K22" s="50"/>
      <c r="L22" s="50"/>
      <c r="M22" s="49"/>
    </row>
    <row r="23" spans="1:13" ht="15.5" x14ac:dyDescent="0.35">
      <c r="A23" t="s">
        <v>58</v>
      </c>
      <c r="B23" t="s">
        <v>24</v>
      </c>
      <c r="C23" t="s">
        <v>7</v>
      </c>
      <c r="D23" t="s">
        <v>8</v>
      </c>
      <c r="E23" s="43">
        <v>3.4099999999999998E-2</v>
      </c>
      <c r="F23" s="43">
        <f t="shared" si="0"/>
        <v>0.73491379310344829</v>
      </c>
      <c r="J23" s="51" t="s">
        <v>316</v>
      </c>
      <c r="K23" s="51" t="s">
        <v>317</v>
      </c>
    </row>
    <row r="24" spans="1:13" x14ac:dyDescent="0.35">
      <c r="A24" t="s">
        <v>59</v>
      </c>
      <c r="B24" t="s">
        <v>24</v>
      </c>
      <c r="C24" t="s">
        <v>7</v>
      </c>
      <c r="D24" t="s">
        <v>8</v>
      </c>
      <c r="E24" s="43">
        <v>4.07E-2</v>
      </c>
      <c r="F24" s="43">
        <f t="shared" si="0"/>
        <v>0.87715517241379315</v>
      </c>
      <c r="J24" s="52" t="s">
        <v>7</v>
      </c>
      <c r="K24" s="2">
        <v>4.6399999999999997E-2</v>
      </c>
    </row>
    <row r="25" spans="1:13" x14ac:dyDescent="0.35">
      <c r="A25" t="s">
        <v>60</v>
      </c>
      <c r="B25" t="s">
        <v>24</v>
      </c>
      <c r="C25" t="s">
        <v>7</v>
      </c>
      <c r="D25" t="s">
        <v>8</v>
      </c>
      <c r="E25" s="43">
        <v>4.8599999999999997E-2</v>
      </c>
      <c r="F25" s="43">
        <f t="shared" si="0"/>
        <v>1.0474137931034484</v>
      </c>
      <c r="J25" s="53" t="s">
        <v>26</v>
      </c>
      <c r="K25" s="2">
        <v>0.1447</v>
      </c>
    </row>
    <row r="26" spans="1:13" x14ac:dyDescent="0.35">
      <c r="A26" t="s">
        <v>61</v>
      </c>
      <c r="B26" t="s">
        <v>24</v>
      </c>
      <c r="C26" t="s">
        <v>7</v>
      </c>
      <c r="D26" t="s">
        <v>8</v>
      </c>
      <c r="E26" s="43">
        <v>4.02E-2</v>
      </c>
      <c r="F26" s="43">
        <f t="shared" si="0"/>
        <v>0.86637931034482762</v>
      </c>
      <c r="J26" s="53" t="s">
        <v>31</v>
      </c>
      <c r="K26" s="2">
        <v>1.2062458333333332</v>
      </c>
    </row>
    <row r="27" spans="1:13" x14ac:dyDescent="0.35">
      <c r="A27" t="s">
        <v>62</v>
      </c>
      <c r="B27" t="s">
        <v>24</v>
      </c>
      <c r="C27" t="s">
        <v>7</v>
      </c>
      <c r="D27" t="s">
        <v>8</v>
      </c>
      <c r="E27" s="43">
        <v>3.9300000000000002E-2</v>
      </c>
      <c r="F27" s="43">
        <f t="shared" si="0"/>
        <v>0.84698275862068972</v>
      </c>
      <c r="J27" s="53" t="s">
        <v>37</v>
      </c>
      <c r="K27" s="2">
        <v>4.0328571428571429</v>
      </c>
    </row>
    <row r="28" spans="1:13" x14ac:dyDescent="0.35">
      <c r="A28" s="38" t="s">
        <v>70</v>
      </c>
      <c r="B28" s="38" t="s">
        <v>19</v>
      </c>
      <c r="C28" s="38" t="s">
        <v>26</v>
      </c>
      <c r="D28" s="38" t="s">
        <v>8</v>
      </c>
      <c r="E28" s="54">
        <v>0.1487</v>
      </c>
      <c r="F28" s="54">
        <f t="shared" ref="F28:F70" si="1">E28/$K$25</f>
        <v>1.0276434001382171</v>
      </c>
      <c r="J28" s="53" t="s">
        <v>42</v>
      </c>
      <c r="K28" s="2">
        <v>7.81</v>
      </c>
    </row>
    <row r="29" spans="1:13" x14ac:dyDescent="0.35">
      <c r="A29" s="38" t="s">
        <v>71</v>
      </c>
      <c r="B29" s="38" t="s">
        <v>19</v>
      </c>
      <c r="C29" s="38" t="s">
        <v>26</v>
      </c>
      <c r="D29" s="38" t="s">
        <v>8</v>
      </c>
      <c r="E29" s="54">
        <v>0.1426</v>
      </c>
      <c r="F29" s="54">
        <f t="shared" si="1"/>
        <v>0.98548721492743618</v>
      </c>
      <c r="J29" s="55" t="s">
        <v>47</v>
      </c>
      <c r="K29" s="46">
        <v>10.712</v>
      </c>
    </row>
    <row r="30" spans="1:13" x14ac:dyDescent="0.35">
      <c r="A30" s="38" t="s">
        <v>72</v>
      </c>
      <c r="B30" s="38" t="s">
        <v>19</v>
      </c>
      <c r="C30" s="38" t="s">
        <v>26</v>
      </c>
      <c r="D30" s="38" t="s">
        <v>8</v>
      </c>
      <c r="E30" s="54">
        <v>0.12740000000000001</v>
      </c>
      <c r="F30" s="54">
        <f t="shared" si="1"/>
        <v>0.88044229440221156</v>
      </c>
    </row>
    <row r="31" spans="1:13" x14ac:dyDescent="0.35">
      <c r="A31" s="38" t="s">
        <v>73</v>
      </c>
      <c r="B31" s="38" t="s">
        <v>19</v>
      </c>
      <c r="C31" s="38" t="s">
        <v>26</v>
      </c>
      <c r="D31" s="38" t="s">
        <v>8</v>
      </c>
      <c r="E31" s="54">
        <v>0.15</v>
      </c>
      <c r="F31" s="54">
        <f t="shared" si="1"/>
        <v>1.0366275051831375</v>
      </c>
    </row>
    <row r="32" spans="1:13" x14ac:dyDescent="0.35">
      <c r="A32" s="38" t="s">
        <v>74</v>
      </c>
      <c r="B32" t="s">
        <v>19</v>
      </c>
      <c r="C32" s="38" t="s">
        <v>26</v>
      </c>
      <c r="D32" t="s">
        <v>8</v>
      </c>
      <c r="E32" s="43">
        <v>0.1237</v>
      </c>
      <c r="F32" s="54">
        <f t="shared" si="1"/>
        <v>0.85487214927436084</v>
      </c>
    </row>
    <row r="33" spans="1:6" x14ac:dyDescent="0.35">
      <c r="A33" s="38" t="s">
        <v>75</v>
      </c>
      <c r="B33" t="s">
        <v>19</v>
      </c>
      <c r="C33" s="38" t="s">
        <v>26</v>
      </c>
      <c r="D33" t="s">
        <v>8</v>
      </c>
      <c r="E33" s="43">
        <v>0.11890000000000001</v>
      </c>
      <c r="F33" s="54">
        <f t="shared" si="1"/>
        <v>0.82170006910850046</v>
      </c>
    </row>
    <row r="34" spans="1:6" x14ac:dyDescent="0.35">
      <c r="A34" s="38" t="s">
        <v>76</v>
      </c>
      <c r="B34" t="s">
        <v>19</v>
      </c>
      <c r="C34" s="38" t="s">
        <v>26</v>
      </c>
      <c r="D34" t="s">
        <v>8</v>
      </c>
      <c r="E34" s="43">
        <v>0.14510000000000001</v>
      </c>
      <c r="F34" s="54">
        <f t="shared" si="1"/>
        <v>1.0027643400138218</v>
      </c>
    </row>
    <row r="35" spans="1:6" x14ac:dyDescent="0.35">
      <c r="A35" s="38" t="s">
        <v>77</v>
      </c>
      <c r="B35" t="s">
        <v>19</v>
      </c>
      <c r="C35" s="38" t="s">
        <v>26</v>
      </c>
      <c r="D35" t="s">
        <v>8</v>
      </c>
      <c r="E35" s="43">
        <v>0.15959999999999999</v>
      </c>
      <c r="F35" s="54">
        <f t="shared" si="1"/>
        <v>1.1029716655148583</v>
      </c>
    </row>
    <row r="36" spans="1:6" x14ac:dyDescent="0.35">
      <c r="A36" s="38" t="s">
        <v>78</v>
      </c>
      <c r="B36" t="s">
        <v>19</v>
      </c>
      <c r="C36" s="38" t="s">
        <v>26</v>
      </c>
      <c r="D36" t="s">
        <v>8</v>
      </c>
      <c r="E36" s="43">
        <v>0.13589999999999999</v>
      </c>
      <c r="F36" s="54">
        <f t="shared" si="1"/>
        <v>0.93918451969592254</v>
      </c>
    </row>
    <row r="37" spans="1:6" x14ac:dyDescent="0.35">
      <c r="A37" s="38" t="s">
        <v>79</v>
      </c>
      <c r="B37" t="s">
        <v>19</v>
      </c>
      <c r="C37" s="38" t="s">
        <v>26</v>
      </c>
      <c r="D37" t="s">
        <v>8</v>
      </c>
      <c r="E37" s="43">
        <v>0.1148</v>
      </c>
      <c r="F37" s="54">
        <f t="shared" si="1"/>
        <v>0.79336558396682799</v>
      </c>
    </row>
    <row r="38" spans="1:6" x14ac:dyDescent="0.35">
      <c r="A38" s="38" t="s">
        <v>80</v>
      </c>
      <c r="B38" t="s">
        <v>19</v>
      </c>
      <c r="C38" s="38" t="s">
        <v>26</v>
      </c>
      <c r="D38" t="s">
        <v>8</v>
      </c>
      <c r="E38" s="43">
        <v>0.14419999999999999</v>
      </c>
      <c r="F38" s="54">
        <f t="shared" si="1"/>
        <v>0.99654457498272286</v>
      </c>
    </row>
    <row r="39" spans="1:6" x14ac:dyDescent="0.35">
      <c r="A39" s="38" t="s">
        <v>81</v>
      </c>
      <c r="B39" t="s">
        <v>19</v>
      </c>
      <c r="C39" s="38" t="s">
        <v>26</v>
      </c>
      <c r="D39" t="s">
        <v>8</v>
      </c>
      <c r="E39" s="43">
        <v>0.11509999999999999</v>
      </c>
      <c r="F39" s="54">
        <f t="shared" si="1"/>
        <v>0.79543883897719414</v>
      </c>
    </row>
    <row r="40" spans="1:6" x14ac:dyDescent="0.35">
      <c r="A40" s="38" t="s">
        <v>82</v>
      </c>
      <c r="B40" t="s">
        <v>19</v>
      </c>
      <c r="C40" s="38" t="s">
        <v>26</v>
      </c>
      <c r="D40" t="s">
        <v>8</v>
      </c>
      <c r="E40" s="43">
        <v>0.152</v>
      </c>
      <c r="F40" s="54">
        <f t="shared" si="1"/>
        <v>1.0504492052522461</v>
      </c>
    </row>
    <row r="41" spans="1:6" x14ac:dyDescent="0.35">
      <c r="A41" s="38" t="s">
        <v>83</v>
      </c>
      <c r="B41" t="s">
        <v>19</v>
      </c>
      <c r="C41" s="38" t="s">
        <v>26</v>
      </c>
      <c r="D41" t="s">
        <v>8</v>
      </c>
      <c r="E41" s="43">
        <v>0.15920000000000001</v>
      </c>
      <c r="F41" s="54">
        <f t="shared" si="1"/>
        <v>1.1002073255010367</v>
      </c>
    </row>
    <row r="42" spans="1:6" x14ac:dyDescent="0.35">
      <c r="A42" s="38" t="s">
        <v>84</v>
      </c>
      <c r="B42" t="s">
        <v>19</v>
      </c>
      <c r="C42" s="38" t="s">
        <v>26</v>
      </c>
      <c r="D42" t="s">
        <v>8</v>
      </c>
      <c r="E42" s="43">
        <v>0.1535</v>
      </c>
      <c r="F42" s="54">
        <f t="shared" si="1"/>
        <v>1.0608154803040775</v>
      </c>
    </row>
    <row r="43" spans="1:6" x14ac:dyDescent="0.35">
      <c r="A43" s="38" t="s">
        <v>85</v>
      </c>
      <c r="B43" t="s">
        <v>19</v>
      </c>
      <c r="C43" s="38" t="s">
        <v>26</v>
      </c>
      <c r="D43" t="s">
        <v>8</v>
      </c>
      <c r="E43" s="43">
        <v>0.1166</v>
      </c>
      <c r="F43" s="54">
        <f t="shared" si="1"/>
        <v>0.80580511402902555</v>
      </c>
    </row>
    <row r="44" spans="1:6" x14ac:dyDescent="0.35">
      <c r="A44" s="38" t="s">
        <v>86</v>
      </c>
      <c r="B44" t="s">
        <v>19</v>
      </c>
      <c r="C44" s="38" t="s">
        <v>26</v>
      </c>
      <c r="D44" t="s">
        <v>8</v>
      </c>
      <c r="E44" s="43">
        <v>0.14080000000000001</v>
      </c>
      <c r="F44" s="54">
        <f t="shared" si="1"/>
        <v>0.97304768486523852</v>
      </c>
    </row>
    <row r="45" spans="1:6" x14ac:dyDescent="0.35">
      <c r="A45" s="38" t="s">
        <v>87</v>
      </c>
      <c r="B45" s="38" t="s">
        <v>22</v>
      </c>
      <c r="C45" s="38" t="s">
        <v>26</v>
      </c>
      <c r="D45" s="38" t="s">
        <v>8</v>
      </c>
      <c r="E45" s="54">
        <v>0.12909999999999999</v>
      </c>
      <c r="F45" s="54">
        <f t="shared" si="1"/>
        <v>0.89219073946095373</v>
      </c>
    </row>
    <row r="46" spans="1:6" x14ac:dyDescent="0.35">
      <c r="A46" s="38" t="s">
        <v>88</v>
      </c>
      <c r="B46" s="38" t="s">
        <v>22</v>
      </c>
      <c r="C46" s="38" t="s">
        <v>26</v>
      </c>
      <c r="D46" s="38" t="s">
        <v>8</v>
      </c>
      <c r="E46" s="54">
        <v>0.13550000000000001</v>
      </c>
      <c r="F46" s="54">
        <f t="shared" si="1"/>
        <v>0.93642017968210101</v>
      </c>
    </row>
    <row r="47" spans="1:6" x14ac:dyDescent="0.35">
      <c r="A47" s="38" t="s">
        <v>89</v>
      </c>
      <c r="B47" s="38" t="s">
        <v>22</v>
      </c>
      <c r="C47" s="38" t="s">
        <v>26</v>
      </c>
      <c r="D47" s="38" t="s">
        <v>8</v>
      </c>
      <c r="E47" s="54">
        <v>0.16039999999999999</v>
      </c>
      <c r="F47" s="54">
        <f t="shared" si="1"/>
        <v>1.1085003455425018</v>
      </c>
    </row>
    <row r="48" spans="1:6" x14ac:dyDescent="0.35">
      <c r="A48" s="38" t="s">
        <v>90</v>
      </c>
      <c r="B48" s="38" t="s">
        <v>22</v>
      </c>
      <c r="C48" s="38" t="s">
        <v>26</v>
      </c>
      <c r="D48" s="38" t="s">
        <v>8</v>
      </c>
      <c r="E48" s="54">
        <v>0.15210000000000001</v>
      </c>
      <c r="F48" s="54">
        <f t="shared" si="1"/>
        <v>1.0511402902557017</v>
      </c>
    </row>
    <row r="49" spans="1:6" x14ac:dyDescent="0.35">
      <c r="A49" s="38" t="s">
        <v>91</v>
      </c>
      <c r="B49" t="s">
        <v>22</v>
      </c>
      <c r="C49" s="38" t="s">
        <v>26</v>
      </c>
      <c r="D49" t="s">
        <v>8</v>
      </c>
      <c r="E49" s="43">
        <v>0.1275</v>
      </c>
      <c r="F49" s="54">
        <f t="shared" si="1"/>
        <v>0.88113337940566694</v>
      </c>
    </row>
    <row r="50" spans="1:6" x14ac:dyDescent="0.35">
      <c r="A50" s="38" t="s">
        <v>92</v>
      </c>
      <c r="B50" t="s">
        <v>22</v>
      </c>
      <c r="C50" s="38" t="s">
        <v>26</v>
      </c>
      <c r="D50" t="s">
        <v>8</v>
      </c>
      <c r="E50" s="43">
        <v>0.15559999999999999</v>
      </c>
      <c r="F50" s="54">
        <f t="shared" si="1"/>
        <v>1.0753282653766414</v>
      </c>
    </row>
    <row r="51" spans="1:6" x14ac:dyDescent="0.35">
      <c r="A51" s="38" t="s">
        <v>93</v>
      </c>
      <c r="B51" t="s">
        <v>22</v>
      </c>
      <c r="C51" s="38" t="s">
        <v>26</v>
      </c>
      <c r="D51" t="s">
        <v>8</v>
      </c>
      <c r="E51" s="43">
        <v>0.15029999999999999</v>
      </c>
      <c r="F51" s="54">
        <f t="shared" si="1"/>
        <v>1.0387007601935037</v>
      </c>
    </row>
    <row r="52" spans="1:6" x14ac:dyDescent="0.35">
      <c r="A52" s="38" t="s">
        <v>94</v>
      </c>
      <c r="B52" t="s">
        <v>22</v>
      </c>
      <c r="C52" s="38" t="s">
        <v>26</v>
      </c>
      <c r="D52" t="s">
        <v>8</v>
      </c>
      <c r="E52" s="43">
        <v>0.14330000000000001</v>
      </c>
      <c r="F52" s="54">
        <f t="shared" si="1"/>
        <v>0.9903248099516242</v>
      </c>
    </row>
    <row r="53" spans="1:6" x14ac:dyDescent="0.35">
      <c r="A53" s="38" t="s">
        <v>95</v>
      </c>
      <c r="B53" t="s">
        <v>22</v>
      </c>
      <c r="C53" s="38" t="s">
        <v>26</v>
      </c>
      <c r="D53" t="s">
        <v>8</v>
      </c>
      <c r="E53" s="43">
        <v>0.16880000000000001</v>
      </c>
      <c r="F53" s="54">
        <f t="shared" si="1"/>
        <v>1.1665514858327575</v>
      </c>
    </row>
    <row r="54" spans="1:6" x14ac:dyDescent="0.35">
      <c r="A54" s="38" t="s">
        <v>96</v>
      </c>
      <c r="B54" t="s">
        <v>22</v>
      </c>
      <c r="C54" s="38" t="s">
        <v>26</v>
      </c>
      <c r="D54" t="s">
        <v>8</v>
      </c>
      <c r="E54" s="43">
        <v>0.14460000000000001</v>
      </c>
      <c r="F54" s="54">
        <f t="shared" si="1"/>
        <v>0.99930891499654462</v>
      </c>
    </row>
    <row r="55" spans="1:6" x14ac:dyDescent="0.35">
      <c r="A55" s="38" t="s">
        <v>97</v>
      </c>
      <c r="B55" t="s">
        <v>22</v>
      </c>
      <c r="C55" s="38" t="s">
        <v>26</v>
      </c>
      <c r="D55" t="s">
        <v>8</v>
      </c>
      <c r="E55" s="43">
        <v>0.1439</v>
      </c>
      <c r="F55" s="54">
        <f t="shared" si="1"/>
        <v>0.9944713199723566</v>
      </c>
    </row>
    <row r="56" spans="1:6" x14ac:dyDescent="0.35">
      <c r="A56" s="38" t="s">
        <v>98</v>
      </c>
      <c r="B56" t="s">
        <v>22</v>
      </c>
      <c r="C56" s="38" t="s">
        <v>26</v>
      </c>
      <c r="D56" t="s">
        <v>8</v>
      </c>
      <c r="E56" s="43">
        <v>0.1507</v>
      </c>
      <c r="F56" s="54">
        <f t="shared" si="1"/>
        <v>1.0414651002073256</v>
      </c>
    </row>
    <row r="57" spans="1:6" x14ac:dyDescent="0.35">
      <c r="A57" s="38" t="s">
        <v>99</v>
      </c>
      <c r="B57" t="s">
        <v>22</v>
      </c>
      <c r="C57" s="38" t="s">
        <v>26</v>
      </c>
      <c r="D57" t="s">
        <v>8</v>
      </c>
      <c r="E57" s="43">
        <v>0.14610000000000001</v>
      </c>
      <c r="F57" s="54">
        <f t="shared" si="1"/>
        <v>1.009675190048376</v>
      </c>
    </row>
    <row r="58" spans="1:6" x14ac:dyDescent="0.35">
      <c r="A58" s="38" t="s">
        <v>100</v>
      </c>
      <c r="B58" t="s">
        <v>22</v>
      </c>
      <c r="C58" s="38" t="s">
        <v>26</v>
      </c>
      <c r="D58" t="s">
        <v>8</v>
      </c>
      <c r="E58" s="43">
        <v>0.13600000000000001</v>
      </c>
      <c r="F58" s="54">
        <f t="shared" si="1"/>
        <v>0.93987560469937814</v>
      </c>
    </row>
    <row r="59" spans="1:6" x14ac:dyDescent="0.35">
      <c r="A59" s="38" t="s">
        <v>101</v>
      </c>
      <c r="B59" t="s">
        <v>22</v>
      </c>
      <c r="C59" s="38" t="s">
        <v>26</v>
      </c>
      <c r="D59" t="s">
        <v>8</v>
      </c>
      <c r="E59" s="43">
        <v>0.155</v>
      </c>
      <c r="F59" s="54">
        <f t="shared" si="1"/>
        <v>1.0711817553559089</v>
      </c>
    </row>
    <row r="60" spans="1:6" x14ac:dyDescent="0.35">
      <c r="A60" s="38" t="s">
        <v>102</v>
      </c>
      <c r="B60" t="s">
        <v>22</v>
      </c>
      <c r="C60" s="38" t="s">
        <v>26</v>
      </c>
      <c r="D60" t="s">
        <v>8</v>
      </c>
      <c r="E60" s="43">
        <v>0.14960000000000001</v>
      </c>
      <c r="F60" s="54">
        <f t="shared" si="1"/>
        <v>1.033863165169316</v>
      </c>
    </row>
    <row r="61" spans="1:6" x14ac:dyDescent="0.35">
      <c r="A61" s="38" t="s">
        <v>103</v>
      </c>
      <c r="B61" s="38" t="s">
        <v>24</v>
      </c>
      <c r="C61" s="38" t="s">
        <v>26</v>
      </c>
      <c r="D61" s="38" t="s">
        <v>8</v>
      </c>
      <c r="E61" s="54">
        <v>0.1221</v>
      </c>
      <c r="F61" s="54">
        <f t="shared" si="1"/>
        <v>0.84381478921907394</v>
      </c>
    </row>
    <row r="62" spans="1:6" x14ac:dyDescent="0.35">
      <c r="A62" s="38" t="s">
        <v>104</v>
      </c>
      <c r="B62" s="38" t="s">
        <v>24</v>
      </c>
      <c r="C62" s="38" t="s">
        <v>26</v>
      </c>
      <c r="D62" s="38" t="s">
        <v>8</v>
      </c>
      <c r="E62" s="54">
        <v>0.1152</v>
      </c>
      <c r="F62" s="54">
        <f t="shared" si="1"/>
        <v>0.79612992398064963</v>
      </c>
    </row>
    <row r="63" spans="1:6" x14ac:dyDescent="0.35">
      <c r="A63" s="38" t="s">
        <v>105</v>
      </c>
      <c r="B63" s="38" t="s">
        <v>24</v>
      </c>
      <c r="C63" s="38" t="s">
        <v>26</v>
      </c>
      <c r="D63" s="38" t="s">
        <v>8</v>
      </c>
      <c r="E63" s="54">
        <v>0.14000000000000001</v>
      </c>
      <c r="F63" s="54">
        <f t="shared" si="1"/>
        <v>0.96751900483759512</v>
      </c>
    </row>
    <row r="64" spans="1:6" x14ac:dyDescent="0.35">
      <c r="A64" s="38" t="s">
        <v>106</v>
      </c>
      <c r="B64" s="38" t="s">
        <v>24</v>
      </c>
      <c r="C64" s="38" t="s">
        <v>26</v>
      </c>
      <c r="D64" s="38" t="s">
        <v>8</v>
      </c>
      <c r="E64" s="54">
        <v>0.155</v>
      </c>
      <c r="F64" s="54">
        <f t="shared" si="1"/>
        <v>1.0711817553559089</v>
      </c>
    </row>
    <row r="65" spans="1:6" x14ac:dyDescent="0.35">
      <c r="A65" s="38" t="s">
        <v>107</v>
      </c>
      <c r="B65" s="38" t="s">
        <v>24</v>
      </c>
      <c r="C65" s="38" t="s">
        <v>26</v>
      </c>
      <c r="D65" s="38" t="s">
        <v>8</v>
      </c>
      <c r="E65" s="54">
        <v>0.16819999999999999</v>
      </c>
      <c r="F65" s="54">
        <f t="shared" si="1"/>
        <v>1.1624049758120247</v>
      </c>
    </row>
    <row r="66" spans="1:6" x14ac:dyDescent="0.35">
      <c r="A66" s="38" t="s">
        <v>108</v>
      </c>
      <c r="B66" t="s">
        <v>24</v>
      </c>
      <c r="C66" s="38" t="s">
        <v>26</v>
      </c>
      <c r="D66" s="38" t="s">
        <v>8</v>
      </c>
      <c r="E66" s="43">
        <v>0.15479999999999999</v>
      </c>
      <c r="F66" s="54">
        <f t="shared" si="1"/>
        <v>1.0697995853489979</v>
      </c>
    </row>
    <row r="67" spans="1:6" x14ac:dyDescent="0.35">
      <c r="A67" s="38" t="s">
        <v>109</v>
      </c>
      <c r="B67" t="s">
        <v>24</v>
      </c>
      <c r="C67" s="38" t="s">
        <v>26</v>
      </c>
      <c r="D67" s="38" t="s">
        <v>8</v>
      </c>
      <c r="E67" s="43">
        <v>0.17230000000000001</v>
      </c>
      <c r="F67" s="54">
        <f t="shared" si="1"/>
        <v>1.1907394609536974</v>
      </c>
    </row>
    <row r="68" spans="1:6" x14ac:dyDescent="0.35">
      <c r="A68" s="38" t="s">
        <v>110</v>
      </c>
      <c r="B68" t="s">
        <v>24</v>
      </c>
      <c r="C68" s="38" t="s">
        <v>26</v>
      </c>
      <c r="D68" s="38" t="s">
        <v>8</v>
      </c>
      <c r="E68" s="43">
        <v>0.13980000000000001</v>
      </c>
      <c r="F68" s="54">
        <f t="shared" si="1"/>
        <v>0.96613683483068424</v>
      </c>
    </row>
    <row r="69" spans="1:6" x14ac:dyDescent="0.35">
      <c r="A69" s="38" t="s">
        <v>111</v>
      </c>
      <c r="B69" t="s">
        <v>24</v>
      </c>
      <c r="C69" s="38" t="s">
        <v>26</v>
      </c>
      <c r="D69" s="38" t="s">
        <v>8</v>
      </c>
      <c r="E69" s="43">
        <v>0.14549999999999999</v>
      </c>
      <c r="F69" s="54">
        <f t="shared" si="1"/>
        <v>1.0055286800276433</v>
      </c>
    </row>
    <row r="70" spans="1:6" x14ac:dyDescent="0.35">
      <c r="A70" s="38" t="s">
        <v>112</v>
      </c>
      <c r="B70" t="s">
        <v>24</v>
      </c>
      <c r="C70" s="38" t="s">
        <v>26</v>
      </c>
      <c r="D70" s="38" t="s">
        <v>8</v>
      </c>
      <c r="E70" s="43">
        <v>0.15110000000000001</v>
      </c>
      <c r="F70" s="54">
        <f t="shared" si="1"/>
        <v>1.0442294402211474</v>
      </c>
    </row>
    <row r="71" spans="1:6" x14ac:dyDescent="0.35">
      <c r="A71" s="38" t="s">
        <v>139</v>
      </c>
      <c r="B71" t="s">
        <v>19</v>
      </c>
      <c r="C71" t="s">
        <v>31</v>
      </c>
      <c r="D71" t="s">
        <v>116</v>
      </c>
      <c r="E71" s="43">
        <v>1.099</v>
      </c>
      <c r="F71" s="43">
        <f t="shared" ref="F71:F102" si="2">E71/$K$26</f>
        <v>0.91109123002152004</v>
      </c>
    </row>
    <row r="72" spans="1:6" x14ac:dyDescent="0.35">
      <c r="A72" s="38" t="s">
        <v>140</v>
      </c>
      <c r="B72" t="s">
        <v>19</v>
      </c>
      <c r="C72" t="s">
        <v>31</v>
      </c>
      <c r="D72" t="s">
        <v>116</v>
      </c>
      <c r="E72" s="43">
        <v>1.1519999999999999</v>
      </c>
      <c r="F72" s="43">
        <f t="shared" si="2"/>
        <v>0.95502920562765325</v>
      </c>
    </row>
    <row r="73" spans="1:6" x14ac:dyDescent="0.35">
      <c r="A73" s="38" t="s">
        <v>141</v>
      </c>
      <c r="B73" t="s">
        <v>19</v>
      </c>
      <c r="C73" t="s">
        <v>31</v>
      </c>
      <c r="D73" t="s">
        <v>114</v>
      </c>
      <c r="E73" s="43">
        <v>1.0389999999999999</v>
      </c>
      <c r="F73" s="43">
        <f t="shared" si="2"/>
        <v>0.86135012556174628</v>
      </c>
    </row>
    <row r="74" spans="1:6" x14ac:dyDescent="0.35">
      <c r="A74" s="38" t="s">
        <v>142</v>
      </c>
      <c r="B74" t="s">
        <v>19</v>
      </c>
      <c r="C74" t="s">
        <v>31</v>
      </c>
      <c r="D74" t="s">
        <v>8</v>
      </c>
      <c r="E74" s="43">
        <v>1.0249999999999999</v>
      </c>
      <c r="F74" s="43">
        <f t="shared" si="2"/>
        <v>0.84974386785446576</v>
      </c>
    </row>
    <row r="75" spans="1:6" x14ac:dyDescent="0.35">
      <c r="A75" s="38" t="s">
        <v>143</v>
      </c>
      <c r="B75" t="s">
        <v>19</v>
      </c>
      <c r="C75" t="s">
        <v>31</v>
      </c>
      <c r="D75" t="s">
        <v>114</v>
      </c>
      <c r="E75" s="43">
        <v>1.159</v>
      </c>
      <c r="F75" s="43">
        <f t="shared" si="2"/>
        <v>0.96083233448129368</v>
      </c>
    </row>
    <row r="76" spans="1:6" x14ac:dyDescent="0.35">
      <c r="A76" s="38" t="s">
        <v>144</v>
      </c>
      <c r="B76" t="s">
        <v>19</v>
      </c>
      <c r="C76" t="s">
        <v>31</v>
      </c>
      <c r="D76" t="s">
        <v>114</v>
      </c>
      <c r="E76" s="43">
        <v>1.0820000000000001</v>
      </c>
      <c r="F76" s="43">
        <f t="shared" si="2"/>
        <v>0.89699791709125087</v>
      </c>
    </row>
    <row r="77" spans="1:6" x14ac:dyDescent="0.35">
      <c r="A77" s="38" t="s">
        <v>145</v>
      </c>
      <c r="B77" t="s">
        <v>19</v>
      </c>
      <c r="C77" t="s">
        <v>31</v>
      </c>
      <c r="D77" t="s">
        <v>116</v>
      </c>
      <c r="E77" s="43">
        <v>1.212</v>
      </c>
      <c r="F77" s="43">
        <f t="shared" si="2"/>
        <v>1.004770310087427</v>
      </c>
    </row>
    <row r="78" spans="1:6" x14ac:dyDescent="0.35">
      <c r="A78" s="38" t="s">
        <v>146</v>
      </c>
      <c r="B78" t="s">
        <v>19</v>
      </c>
      <c r="C78" t="s">
        <v>31</v>
      </c>
      <c r="D78" t="s">
        <v>116</v>
      </c>
      <c r="E78" s="43">
        <v>1.222</v>
      </c>
      <c r="F78" s="43">
        <f t="shared" si="2"/>
        <v>1.013060494164056</v>
      </c>
    </row>
    <row r="79" spans="1:6" x14ac:dyDescent="0.35">
      <c r="A79" t="s">
        <v>147</v>
      </c>
      <c r="B79" t="s">
        <v>19</v>
      </c>
      <c r="C79" t="s">
        <v>31</v>
      </c>
      <c r="D79" t="s">
        <v>116</v>
      </c>
      <c r="E79" s="43">
        <v>1.097</v>
      </c>
      <c r="F79" s="43">
        <f t="shared" si="2"/>
        <v>0.9094331932061942</v>
      </c>
    </row>
    <row r="80" spans="1:6" x14ac:dyDescent="0.35">
      <c r="A80" t="s">
        <v>148</v>
      </c>
      <c r="B80" t="s">
        <v>19</v>
      </c>
      <c r="C80" t="s">
        <v>31</v>
      </c>
      <c r="D80" t="s">
        <v>116</v>
      </c>
      <c r="E80" s="43">
        <v>1.292</v>
      </c>
      <c r="F80" s="43">
        <f t="shared" si="2"/>
        <v>1.0710917827004585</v>
      </c>
    </row>
    <row r="81" spans="1:6" x14ac:dyDescent="0.35">
      <c r="A81" t="s">
        <v>149</v>
      </c>
      <c r="B81" t="s">
        <v>19</v>
      </c>
      <c r="C81" t="s">
        <v>31</v>
      </c>
      <c r="D81" t="s">
        <v>114</v>
      </c>
      <c r="E81" s="43">
        <v>1.246</v>
      </c>
      <c r="F81" s="43">
        <f t="shared" si="2"/>
        <v>1.0329569359479653</v>
      </c>
    </row>
    <row r="82" spans="1:6" x14ac:dyDescent="0.35">
      <c r="A82" t="s">
        <v>150</v>
      </c>
      <c r="B82" t="s">
        <v>19</v>
      </c>
      <c r="C82" t="s">
        <v>31</v>
      </c>
      <c r="D82" t="s">
        <v>116</v>
      </c>
      <c r="E82" s="43">
        <v>1.115</v>
      </c>
      <c r="F82" s="43">
        <f t="shared" si="2"/>
        <v>0.92435552454412628</v>
      </c>
    </row>
    <row r="83" spans="1:6" x14ac:dyDescent="0.35">
      <c r="A83" t="s">
        <v>151</v>
      </c>
      <c r="B83" t="s">
        <v>19</v>
      </c>
      <c r="C83" t="s">
        <v>31</v>
      </c>
      <c r="D83" t="s">
        <v>116</v>
      </c>
      <c r="E83" s="43">
        <v>1.1839999999999999</v>
      </c>
      <c r="F83" s="43">
        <f t="shared" si="2"/>
        <v>0.98155779467286586</v>
      </c>
    </row>
    <row r="84" spans="1:6" x14ac:dyDescent="0.35">
      <c r="A84" t="s">
        <v>152</v>
      </c>
      <c r="B84" t="s">
        <v>19</v>
      </c>
      <c r="C84" t="s">
        <v>31</v>
      </c>
      <c r="D84" t="s">
        <v>114</v>
      </c>
      <c r="E84" s="43">
        <v>1.3340000000000001</v>
      </c>
      <c r="F84" s="43">
        <f t="shared" si="2"/>
        <v>1.1059105558223001</v>
      </c>
    </row>
    <row r="85" spans="1:6" x14ac:dyDescent="0.35">
      <c r="A85" t="s">
        <v>153</v>
      </c>
      <c r="B85" t="s">
        <v>19</v>
      </c>
      <c r="C85" t="s">
        <v>31</v>
      </c>
      <c r="D85" t="s">
        <v>114</v>
      </c>
      <c r="E85" s="43">
        <v>1.222</v>
      </c>
      <c r="F85" s="43">
        <f t="shared" si="2"/>
        <v>1.013060494164056</v>
      </c>
    </row>
    <row r="86" spans="1:6" x14ac:dyDescent="0.35">
      <c r="A86" t="s">
        <v>154</v>
      </c>
      <c r="B86" t="s">
        <v>19</v>
      </c>
      <c r="C86" t="s">
        <v>31</v>
      </c>
      <c r="D86" t="s">
        <v>116</v>
      </c>
      <c r="E86" s="43">
        <v>1.2230000000000001</v>
      </c>
      <c r="F86" s="43">
        <f t="shared" si="2"/>
        <v>1.0138895125717189</v>
      </c>
    </row>
    <row r="87" spans="1:6" x14ac:dyDescent="0.35">
      <c r="A87" t="s">
        <v>155</v>
      </c>
      <c r="B87" t="s">
        <v>19</v>
      </c>
      <c r="C87" t="s">
        <v>31</v>
      </c>
      <c r="D87" t="s">
        <v>114</v>
      </c>
      <c r="E87" s="43">
        <v>1.3069999999999999</v>
      </c>
      <c r="F87" s="43">
        <f t="shared" si="2"/>
        <v>1.0835270588154018</v>
      </c>
    </row>
    <row r="88" spans="1:6" x14ac:dyDescent="0.35">
      <c r="A88" t="s">
        <v>156</v>
      </c>
      <c r="B88" t="s">
        <v>19</v>
      </c>
      <c r="C88" t="s">
        <v>31</v>
      </c>
      <c r="D88" t="s">
        <v>114</v>
      </c>
      <c r="E88" s="43">
        <v>1.3229</v>
      </c>
      <c r="F88" s="43">
        <f t="shared" si="2"/>
        <v>1.0967084514972418</v>
      </c>
    </row>
    <row r="89" spans="1:6" x14ac:dyDescent="0.35">
      <c r="A89" t="s">
        <v>157</v>
      </c>
      <c r="B89" t="s">
        <v>19</v>
      </c>
      <c r="C89" t="s">
        <v>31</v>
      </c>
      <c r="D89" t="s">
        <v>114</v>
      </c>
      <c r="E89" s="43">
        <v>1.1950000000000001</v>
      </c>
      <c r="F89" s="43">
        <f t="shared" si="2"/>
        <v>0.99067699715715785</v>
      </c>
    </row>
    <row r="90" spans="1:6" x14ac:dyDescent="0.35">
      <c r="A90" t="s">
        <v>158</v>
      </c>
      <c r="B90" t="s">
        <v>19</v>
      </c>
      <c r="C90" t="s">
        <v>31</v>
      </c>
      <c r="D90" t="s">
        <v>114</v>
      </c>
      <c r="E90" s="43">
        <v>1.321</v>
      </c>
      <c r="F90" s="43">
        <f t="shared" si="2"/>
        <v>1.0951333165226824</v>
      </c>
    </row>
    <row r="91" spans="1:6" x14ac:dyDescent="0.35">
      <c r="A91" t="s">
        <v>159</v>
      </c>
      <c r="B91" t="s">
        <v>19</v>
      </c>
      <c r="C91" t="s">
        <v>31</v>
      </c>
      <c r="D91" t="s">
        <v>114</v>
      </c>
      <c r="E91" s="43">
        <v>1.2390000000000001</v>
      </c>
      <c r="F91" s="43">
        <f t="shared" si="2"/>
        <v>1.0271538070943251</v>
      </c>
    </row>
    <row r="92" spans="1:6" x14ac:dyDescent="0.35">
      <c r="A92" t="s">
        <v>160</v>
      </c>
      <c r="B92" t="s">
        <v>19</v>
      </c>
      <c r="C92" t="s">
        <v>31</v>
      </c>
      <c r="D92" t="s">
        <v>116</v>
      </c>
      <c r="E92" s="43">
        <v>1.3280000000000001</v>
      </c>
      <c r="F92" s="43">
        <f t="shared" si="2"/>
        <v>1.1009364453763226</v>
      </c>
    </row>
    <row r="93" spans="1:6" x14ac:dyDescent="0.35">
      <c r="A93" t="s">
        <v>161</v>
      </c>
      <c r="B93" t="s">
        <v>19</v>
      </c>
      <c r="C93" t="s">
        <v>31</v>
      </c>
      <c r="D93" t="s">
        <v>116</v>
      </c>
      <c r="E93" s="43">
        <v>1.395</v>
      </c>
      <c r="F93" s="43">
        <f t="shared" si="2"/>
        <v>1.1564806786897366</v>
      </c>
    </row>
    <row r="94" spans="1:6" x14ac:dyDescent="0.35">
      <c r="A94" t="s">
        <v>162</v>
      </c>
      <c r="B94" t="s">
        <v>19</v>
      </c>
      <c r="C94" t="s">
        <v>31</v>
      </c>
      <c r="D94" t="s">
        <v>116</v>
      </c>
      <c r="E94" s="43">
        <v>1.415</v>
      </c>
      <c r="F94" s="43">
        <f t="shared" si="2"/>
        <v>1.1730610468429945</v>
      </c>
    </row>
    <row r="95" spans="1:6" x14ac:dyDescent="0.35">
      <c r="A95" t="s">
        <v>163</v>
      </c>
      <c r="B95" t="s">
        <v>19</v>
      </c>
      <c r="C95" t="s">
        <v>31</v>
      </c>
      <c r="D95" t="s">
        <v>114</v>
      </c>
      <c r="E95" s="43">
        <v>1.4259999999999999</v>
      </c>
      <c r="F95" s="43">
        <f t="shared" si="2"/>
        <v>1.1821802493272862</v>
      </c>
    </row>
    <row r="96" spans="1:6" x14ac:dyDescent="0.35">
      <c r="A96" t="s">
        <v>164</v>
      </c>
      <c r="B96" t="s">
        <v>19</v>
      </c>
      <c r="C96" t="s">
        <v>31</v>
      </c>
      <c r="D96" t="s">
        <v>114</v>
      </c>
      <c r="E96" s="43">
        <v>1.212</v>
      </c>
      <c r="F96" s="43">
        <f t="shared" si="2"/>
        <v>1.004770310087427</v>
      </c>
    </row>
    <row r="97" spans="1:6" x14ac:dyDescent="0.35">
      <c r="A97" t="s">
        <v>165</v>
      </c>
      <c r="B97" t="s">
        <v>19</v>
      </c>
      <c r="C97" t="s">
        <v>31</v>
      </c>
      <c r="D97" t="s">
        <v>116</v>
      </c>
      <c r="E97" s="43">
        <v>1.149</v>
      </c>
      <c r="F97" s="43">
        <f t="shared" si="2"/>
        <v>0.95254215040466472</v>
      </c>
    </row>
    <row r="98" spans="1:6" x14ac:dyDescent="0.35">
      <c r="A98" t="s">
        <v>166</v>
      </c>
      <c r="B98" t="s">
        <v>19</v>
      </c>
      <c r="C98" t="s">
        <v>31</v>
      </c>
      <c r="D98" t="s">
        <v>116</v>
      </c>
      <c r="E98" s="43">
        <v>1.1180000000000001</v>
      </c>
      <c r="F98" s="43">
        <f t="shared" si="2"/>
        <v>0.92684257976711504</v>
      </c>
    </row>
    <row r="99" spans="1:6" x14ac:dyDescent="0.35">
      <c r="A99" t="s">
        <v>167</v>
      </c>
      <c r="B99" t="s">
        <v>19</v>
      </c>
      <c r="C99" t="s">
        <v>31</v>
      </c>
      <c r="D99" t="s">
        <v>116</v>
      </c>
      <c r="E99" s="43">
        <v>1.0820000000000001</v>
      </c>
      <c r="F99" s="43">
        <f t="shared" si="2"/>
        <v>0.89699791709125087</v>
      </c>
    </row>
    <row r="100" spans="1:6" x14ac:dyDescent="0.35">
      <c r="A100" t="s">
        <v>168</v>
      </c>
      <c r="B100" t="s">
        <v>19</v>
      </c>
      <c r="C100" t="s">
        <v>31</v>
      </c>
      <c r="D100" t="s">
        <v>116</v>
      </c>
      <c r="E100" s="43">
        <v>1.1919999999999999</v>
      </c>
      <c r="F100" s="43">
        <f t="shared" si="2"/>
        <v>0.98818994193416909</v>
      </c>
    </row>
    <row r="101" spans="1:6" x14ac:dyDescent="0.35">
      <c r="A101" t="s">
        <v>169</v>
      </c>
      <c r="B101" t="s">
        <v>19</v>
      </c>
      <c r="C101" t="s">
        <v>31</v>
      </c>
      <c r="D101" t="s">
        <v>8</v>
      </c>
      <c r="E101" s="43">
        <v>1.1766000000000001</v>
      </c>
      <c r="F101" s="43">
        <f t="shared" si="2"/>
        <v>0.97542305845616062</v>
      </c>
    </row>
    <row r="102" spans="1:6" x14ac:dyDescent="0.35">
      <c r="A102" t="s">
        <v>170</v>
      </c>
      <c r="B102" t="s">
        <v>19</v>
      </c>
      <c r="C102" t="s">
        <v>31</v>
      </c>
      <c r="D102" t="s">
        <v>8</v>
      </c>
      <c r="E102" s="43">
        <v>1.1718999999999999</v>
      </c>
      <c r="F102" s="43">
        <f t="shared" si="2"/>
        <v>0.97152667194014486</v>
      </c>
    </row>
    <row r="103" spans="1:6" x14ac:dyDescent="0.35">
      <c r="A103" s="40" t="s">
        <v>171</v>
      </c>
      <c r="B103" t="s">
        <v>22</v>
      </c>
      <c r="C103" t="s">
        <v>31</v>
      </c>
      <c r="D103" t="s">
        <v>116</v>
      </c>
      <c r="E103" s="43">
        <v>1.008</v>
      </c>
      <c r="F103" s="43">
        <f t="shared" ref="F103:F134" si="3">E103/$K$26</f>
        <v>0.83565055492419671</v>
      </c>
    </row>
    <row r="104" spans="1:6" x14ac:dyDescent="0.35">
      <c r="A104" s="40" t="s">
        <v>172</v>
      </c>
      <c r="B104" t="s">
        <v>22</v>
      </c>
      <c r="C104" t="s">
        <v>31</v>
      </c>
      <c r="D104" t="s">
        <v>114</v>
      </c>
      <c r="E104" s="43">
        <v>0.92100000000000004</v>
      </c>
      <c r="F104" s="43">
        <f t="shared" si="3"/>
        <v>0.76352595345752494</v>
      </c>
    </row>
    <row r="105" spans="1:6" x14ac:dyDescent="0.35">
      <c r="A105" s="40" t="s">
        <v>173</v>
      </c>
      <c r="B105" t="s">
        <v>22</v>
      </c>
      <c r="C105" t="s">
        <v>31</v>
      </c>
      <c r="D105" t="s">
        <v>116</v>
      </c>
      <c r="E105" s="43">
        <v>0.93500000000000005</v>
      </c>
      <c r="F105" s="43">
        <f t="shared" si="3"/>
        <v>0.77513221116480546</v>
      </c>
    </row>
    <row r="106" spans="1:6" x14ac:dyDescent="0.35">
      <c r="A106" s="40" t="s">
        <v>174</v>
      </c>
      <c r="B106" t="s">
        <v>22</v>
      </c>
      <c r="C106" t="s">
        <v>31</v>
      </c>
      <c r="D106" t="s">
        <v>116</v>
      </c>
      <c r="E106" s="43">
        <v>1.0469999999999999</v>
      </c>
      <c r="F106" s="43">
        <f t="shared" si="3"/>
        <v>0.86798227282304952</v>
      </c>
    </row>
    <row r="107" spans="1:6" x14ac:dyDescent="0.35">
      <c r="A107" s="40" t="s">
        <v>175</v>
      </c>
      <c r="B107" t="s">
        <v>22</v>
      </c>
      <c r="C107" t="s">
        <v>31</v>
      </c>
      <c r="D107" t="s">
        <v>114</v>
      </c>
      <c r="E107" s="43">
        <v>1.1419999999999999</v>
      </c>
      <c r="F107" s="43">
        <f t="shared" si="3"/>
        <v>0.9467390215510243</v>
      </c>
    </row>
    <row r="108" spans="1:6" x14ac:dyDescent="0.35">
      <c r="A108" s="40" t="s">
        <v>176</v>
      </c>
      <c r="B108" t="s">
        <v>22</v>
      </c>
      <c r="C108" t="s">
        <v>31</v>
      </c>
      <c r="D108" t="s">
        <v>116</v>
      </c>
      <c r="E108" s="43">
        <v>0.92300000000000004</v>
      </c>
      <c r="F108" s="43">
        <f t="shared" si="3"/>
        <v>0.76518399027285078</v>
      </c>
    </row>
    <row r="109" spans="1:6" x14ac:dyDescent="0.35">
      <c r="A109" s="40" t="s">
        <v>177</v>
      </c>
      <c r="B109" t="s">
        <v>22</v>
      </c>
      <c r="C109" t="s">
        <v>31</v>
      </c>
      <c r="D109" t="s">
        <v>114</v>
      </c>
      <c r="E109" s="43">
        <v>1.0369999999999999</v>
      </c>
      <c r="F109" s="43">
        <f t="shared" si="3"/>
        <v>0.85969208874642056</v>
      </c>
    </row>
    <row r="110" spans="1:6" x14ac:dyDescent="0.35">
      <c r="A110" s="40" t="s">
        <v>178</v>
      </c>
      <c r="B110" t="s">
        <v>22</v>
      </c>
      <c r="C110" t="s">
        <v>31</v>
      </c>
      <c r="D110" t="s">
        <v>116</v>
      </c>
      <c r="E110" s="43">
        <v>0.97899999999999998</v>
      </c>
      <c r="F110" s="43">
        <f t="shared" si="3"/>
        <v>0.81160902110197275</v>
      </c>
    </row>
    <row r="111" spans="1:6" x14ac:dyDescent="0.35">
      <c r="A111" s="40" t="s">
        <v>179</v>
      </c>
      <c r="B111" t="s">
        <v>22</v>
      </c>
      <c r="C111" t="s">
        <v>31</v>
      </c>
      <c r="D111" t="s">
        <v>8</v>
      </c>
      <c r="E111" s="43">
        <v>0.96899999999999997</v>
      </c>
      <c r="F111" s="43">
        <f t="shared" si="3"/>
        <v>0.80331883702534379</v>
      </c>
    </row>
    <row r="112" spans="1:6" x14ac:dyDescent="0.35">
      <c r="A112" s="40" t="s">
        <v>180</v>
      </c>
      <c r="B112" t="s">
        <v>22</v>
      </c>
      <c r="C112" t="s">
        <v>31</v>
      </c>
      <c r="D112" t="s">
        <v>114</v>
      </c>
      <c r="E112" s="43">
        <v>0.98799999999999999</v>
      </c>
      <c r="F112" s="43">
        <f t="shared" si="3"/>
        <v>0.81907018677093879</v>
      </c>
    </row>
    <row r="113" spans="1:6" x14ac:dyDescent="0.35">
      <c r="A113" s="40" t="s">
        <v>181</v>
      </c>
      <c r="B113" t="s">
        <v>22</v>
      </c>
      <c r="C113" t="s">
        <v>31</v>
      </c>
      <c r="D113" t="s">
        <v>116</v>
      </c>
      <c r="E113" s="43">
        <v>1.0235000000000001</v>
      </c>
      <c r="F113" s="43">
        <f t="shared" si="3"/>
        <v>0.84850034024297161</v>
      </c>
    </row>
    <row r="114" spans="1:6" x14ac:dyDescent="0.35">
      <c r="A114" s="40" t="s">
        <v>182</v>
      </c>
      <c r="B114" t="s">
        <v>22</v>
      </c>
      <c r="C114" t="s">
        <v>31</v>
      </c>
      <c r="D114" t="s">
        <v>114</v>
      </c>
      <c r="E114" s="43">
        <v>1.0368999999999999</v>
      </c>
      <c r="F114" s="43">
        <f t="shared" si="3"/>
        <v>0.85960918690565424</v>
      </c>
    </row>
    <row r="115" spans="1:6" x14ac:dyDescent="0.35">
      <c r="A115" s="40" t="s">
        <v>183</v>
      </c>
      <c r="B115" t="s">
        <v>22</v>
      </c>
      <c r="C115" t="s">
        <v>31</v>
      </c>
      <c r="D115" t="s">
        <v>114</v>
      </c>
      <c r="E115" s="43">
        <v>1.1459999999999999</v>
      </c>
      <c r="F115" s="43">
        <f t="shared" si="3"/>
        <v>0.95005509518167597</v>
      </c>
    </row>
    <row r="116" spans="1:6" x14ac:dyDescent="0.35">
      <c r="A116" s="40" t="s">
        <v>184</v>
      </c>
      <c r="B116" t="s">
        <v>22</v>
      </c>
      <c r="C116" t="s">
        <v>31</v>
      </c>
      <c r="D116" t="s">
        <v>114</v>
      </c>
      <c r="E116" s="43">
        <v>1.093</v>
      </c>
      <c r="F116" s="43">
        <f t="shared" si="3"/>
        <v>0.90611711957554264</v>
      </c>
    </row>
    <row r="117" spans="1:6" x14ac:dyDescent="0.35">
      <c r="A117" s="40" t="s">
        <v>185</v>
      </c>
      <c r="B117" t="s">
        <v>22</v>
      </c>
      <c r="C117" t="s">
        <v>31</v>
      </c>
      <c r="D117" t="s">
        <v>8</v>
      </c>
      <c r="E117" s="43">
        <v>1.0595000000000001</v>
      </c>
      <c r="F117" s="43">
        <f t="shared" si="3"/>
        <v>0.87834500291883577</v>
      </c>
    </row>
    <row r="118" spans="1:6" x14ac:dyDescent="0.35">
      <c r="A118" s="40" t="s">
        <v>186</v>
      </c>
      <c r="B118" t="s">
        <v>24</v>
      </c>
      <c r="C118" t="s">
        <v>31</v>
      </c>
      <c r="D118" t="s">
        <v>116</v>
      </c>
      <c r="E118" s="43">
        <v>0.98699999999999999</v>
      </c>
      <c r="F118" s="43">
        <f t="shared" si="3"/>
        <v>0.81824116836327587</v>
      </c>
    </row>
    <row r="119" spans="1:6" x14ac:dyDescent="0.35">
      <c r="A119" s="40" t="s">
        <v>187</v>
      </c>
      <c r="B119" t="s">
        <v>24</v>
      </c>
      <c r="C119" t="s">
        <v>31</v>
      </c>
      <c r="D119" t="s">
        <v>116</v>
      </c>
      <c r="E119" s="43">
        <v>1.0289999999999999</v>
      </c>
      <c r="F119" s="43">
        <f t="shared" si="3"/>
        <v>0.85305994148511743</v>
      </c>
    </row>
    <row r="120" spans="1:6" x14ac:dyDescent="0.35">
      <c r="A120" s="40" t="s">
        <v>188</v>
      </c>
      <c r="B120" t="s">
        <v>24</v>
      </c>
      <c r="C120" t="s">
        <v>31</v>
      </c>
      <c r="D120" t="s">
        <v>116</v>
      </c>
      <c r="E120" s="43">
        <v>1.0349999999999999</v>
      </c>
      <c r="F120" s="43">
        <f t="shared" si="3"/>
        <v>0.85803405193109472</v>
      </c>
    </row>
    <row r="121" spans="1:6" x14ac:dyDescent="0.35">
      <c r="A121" s="40" t="s">
        <v>189</v>
      </c>
      <c r="B121" t="s">
        <v>24</v>
      </c>
      <c r="C121" t="s">
        <v>31</v>
      </c>
      <c r="D121" t="s">
        <v>114</v>
      </c>
      <c r="E121" s="43">
        <v>1.0940000000000001</v>
      </c>
      <c r="F121" s="43">
        <f t="shared" si="3"/>
        <v>0.90694613798320556</v>
      </c>
    </row>
    <row r="122" spans="1:6" x14ac:dyDescent="0.35">
      <c r="A122" s="40" t="s">
        <v>190</v>
      </c>
      <c r="B122" t="s">
        <v>24</v>
      </c>
      <c r="C122" t="s">
        <v>31</v>
      </c>
      <c r="D122" t="s">
        <v>114</v>
      </c>
      <c r="E122" s="43">
        <v>0.99</v>
      </c>
      <c r="F122" s="43">
        <f t="shared" si="3"/>
        <v>0.82072822358626463</v>
      </c>
    </row>
    <row r="123" spans="1:6" x14ac:dyDescent="0.35">
      <c r="A123" s="40" t="s">
        <v>191</v>
      </c>
      <c r="B123" t="s">
        <v>24</v>
      </c>
      <c r="C123" t="s">
        <v>31</v>
      </c>
      <c r="D123" t="s">
        <v>116</v>
      </c>
      <c r="E123" s="43">
        <v>1.175</v>
      </c>
      <c r="F123" s="43">
        <f t="shared" si="3"/>
        <v>0.97409662900389993</v>
      </c>
    </row>
    <row r="124" spans="1:6" x14ac:dyDescent="0.35">
      <c r="A124" s="40" t="s">
        <v>192</v>
      </c>
      <c r="B124" t="s">
        <v>24</v>
      </c>
      <c r="C124" t="s">
        <v>31</v>
      </c>
      <c r="E124" s="43">
        <v>1.238</v>
      </c>
      <c r="F124" s="43">
        <f t="shared" si="3"/>
        <v>1.0263247886866622</v>
      </c>
    </row>
    <row r="125" spans="1:6" x14ac:dyDescent="0.35">
      <c r="A125" s="40" t="s">
        <v>193</v>
      </c>
      <c r="B125" t="s">
        <v>24</v>
      </c>
      <c r="C125" t="s">
        <v>31</v>
      </c>
      <c r="D125" t="s">
        <v>114</v>
      </c>
      <c r="E125" s="43">
        <v>1.056</v>
      </c>
      <c r="F125" s="43">
        <f t="shared" si="3"/>
        <v>0.87544343849201567</v>
      </c>
    </row>
    <row r="126" spans="1:6" x14ac:dyDescent="0.35">
      <c r="A126" s="40" t="s">
        <v>194</v>
      </c>
      <c r="B126" t="s">
        <v>24</v>
      </c>
      <c r="C126" t="s">
        <v>31</v>
      </c>
      <c r="D126" t="s">
        <v>116</v>
      </c>
      <c r="E126" s="43">
        <v>1.0249999999999999</v>
      </c>
      <c r="F126" s="43">
        <f t="shared" si="3"/>
        <v>0.84974386785446576</v>
      </c>
    </row>
    <row r="127" spans="1:6" x14ac:dyDescent="0.35">
      <c r="A127" t="s">
        <v>195</v>
      </c>
      <c r="B127" t="s">
        <v>24</v>
      </c>
      <c r="C127" t="s">
        <v>31</v>
      </c>
      <c r="D127" t="s">
        <v>114</v>
      </c>
      <c r="E127" s="43">
        <v>1.1000000000000001</v>
      </c>
      <c r="F127" s="43">
        <f t="shared" si="3"/>
        <v>0.91192024842918296</v>
      </c>
    </row>
    <row r="128" spans="1:6" x14ac:dyDescent="0.35">
      <c r="A128" s="40" t="s">
        <v>196</v>
      </c>
      <c r="B128" t="s">
        <v>24</v>
      </c>
      <c r="C128" t="s">
        <v>31</v>
      </c>
      <c r="D128" t="s">
        <v>114</v>
      </c>
      <c r="E128" s="43">
        <v>1.2709999999999999</v>
      </c>
      <c r="F128" s="43">
        <f t="shared" si="3"/>
        <v>1.0536823961395376</v>
      </c>
    </row>
    <row r="129" spans="1:6" x14ac:dyDescent="0.35">
      <c r="A129" s="40" t="s">
        <v>197</v>
      </c>
      <c r="B129" t="s">
        <v>24</v>
      </c>
      <c r="C129" t="s">
        <v>31</v>
      </c>
      <c r="D129" t="s">
        <v>114</v>
      </c>
      <c r="E129" s="43">
        <v>1.099</v>
      </c>
      <c r="F129" s="43">
        <f t="shared" si="3"/>
        <v>0.91109123002152004</v>
      </c>
    </row>
    <row r="130" spans="1:6" x14ac:dyDescent="0.35">
      <c r="A130" s="40" t="s">
        <v>198</v>
      </c>
      <c r="B130" t="s">
        <v>24</v>
      </c>
      <c r="C130" t="s">
        <v>31</v>
      </c>
      <c r="D130" t="s">
        <v>116</v>
      </c>
      <c r="E130" s="43">
        <v>1.1060000000000001</v>
      </c>
      <c r="F130" s="43">
        <f t="shared" si="3"/>
        <v>0.91689435887516035</v>
      </c>
    </row>
    <row r="131" spans="1:6" x14ac:dyDescent="0.35">
      <c r="A131" s="40" t="s">
        <v>199</v>
      </c>
      <c r="B131" t="s">
        <v>24</v>
      </c>
      <c r="C131" t="s">
        <v>31</v>
      </c>
      <c r="D131" t="s">
        <v>116</v>
      </c>
      <c r="E131" s="43">
        <v>1.1930000000000001</v>
      </c>
      <c r="F131" s="43">
        <f t="shared" si="3"/>
        <v>0.98901896034183201</v>
      </c>
    </row>
    <row r="132" spans="1:6" x14ac:dyDescent="0.35">
      <c r="A132" s="40" t="s">
        <v>200</v>
      </c>
      <c r="B132" t="s">
        <v>24</v>
      </c>
      <c r="C132" t="s">
        <v>31</v>
      </c>
      <c r="D132" t="s">
        <v>114</v>
      </c>
      <c r="E132" s="43">
        <v>1.0589999999999999</v>
      </c>
      <c r="F132" s="43">
        <f t="shared" si="3"/>
        <v>0.8779304937150042</v>
      </c>
    </row>
    <row r="133" spans="1:6" x14ac:dyDescent="0.35">
      <c r="A133" s="40" t="s">
        <v>201</v>
      </c>
      <c r="B133" t="s">
        <v>24</v>
      </c>
      <c r="C133" t="s">
        <v>31</v>
      </c>
      <c r="D133" t="s">
        <v>114</v>
      </c>
      <c r="E133" s="43">
        <v>1.117</v>
      </c>
      <c r="F133" s="43">
        <f t="shared" si="3"/>
        <v>0.92601356135945212</v>
      </c>
    </row>
    <row r="134" spans="1:6" x14ac:dyDescent="0.35">
      <c r="A134" s="40" t="s">
        <v>202</v>
      </c>
      <c r="B134" t="s">
        <v>24</v>
      </c>
      <c r="C134" t="s">
        <v>31</v>
      </c>
      <c r="D134" t="s">
        <v>116</v>
      </c>
      <c r="E134" s="43">
        <v>1.1599999999999999</v>
      </c>
      <c r="F134" s="43">
        <f t="shared" si="3"/>
        <v>0.96166135288895649</v>
      </c>
    </row>
    <row r="135" spans="1:6" x14ac:dyDescent="0.35">
      <c r="A135" s="40" t="s">
        <v>203</v>
      </c>
      <c r="B135" t="s">
        <v>24</v>
      </c>
      <c r="C135" t="s">
        <v>31</v>
      </c>
      <c r="D135" t="s">
        <v>114</v>
      </c>
      <c r="E135" s="43">
        <v>1.1970000000000001</v>
      </c>
      <c r="F135" s="43">
        <f t="shared" ref="F135:F137" si="4">E135/$K$26</f>
        <v>0.99233503397248368</v>
      </c>
    </row>
    <row r="136" spans="1:6" x14ac:dyDescent="0.35">
      <c r="A136" s="40" t="s">
        <v>204</v>
      </c>
      <c r="B136" t="s">
        <v>24</v>
      </c>
      <c r="C136" t="s">
        <v>31</v>
      </c>
      <c r="D136" t="s">
        <v>8</v>
      </c>
      <c r="E136" s="43">
        <v>1.1839999999999999</v>
      </c>
      <c r="F136" s="43">
        <f t="shared" si="4"/>
        <v>0.98155779467286586</v>
      </c>
    </row>
    <row r="137" spans="1:6" x14ac:dyDescent="0.35">
      <c r="A137" s="40" t="s">
        <v>205</v>
      </c>
      <c r="B137" t="s">
        <v>24</v>
      </c>
      <c r="C137" t="s">
        <v>31</v>
      </c>
      <c r="D137" t="s">
        <v>8</v>
      </c>
      <c r="E137" s="43">
        <v>1.0982000000000001</v>
      </c>
      <c r="F137" s="43">
        <f t="shared" si="4"/>
        <v>0.91042801529538975</v>
      </c>
    </row>
    <row r="138" spans="1:6" x14ac:dyDescent="0.35">
      <c r="A138" t="s">
        <v>213</v>
      </c>
      <c r="B138" t="s">
        <v>19</v>
      </c>
      <c r="C138" t="s">
        <v>37</v>
      </c>
      <c r="D138" t="s">
        <v>116</v>
      </c>
      <c r="E138" s="43">
        <v>3.78</v>
      </c>
      <c r="F138" s="43">
        <f t="shared" ref="F138:F161" si="5">E138/$K$27</f>
        <v>0.93730074388947926</v>
      </c>
    </row>
    <row r="139" spans="1:6" x14ac:dyDescent="0.35">
      <c r="A139" t="s">
        <v>214</v>
      </c>
      <c r="B139" t="s">
        <v>19</v>
      </c>
      <c r="C139" t="s">
        <v>37</v>
      </c>
      <c r="D139" t="s">
        <v>116</v>
      </c>
      <c r="E139" s="43">
        <v>3.95</v>
      </c>
      <c r="F139" s="43">
        <f t="shared" si="5"/>
        <v>0.97945448104852995</v>
      </c>
    </row>
    <row r="140" spans="1:6" x14ac:dyDescent="0.35">
      <c r="A140" t="s">
        <v>215</v>
      </c>
      <c r="B140" t="s">
        <v>19</v>
      </c>
      <c r="C140" t="s">
        <v>37</v>
      </c>
      <c r="D140" t="s">
        <v>114</v>
      </c>
      <c r="E140" s="43">
        <v>3.51</v>
      </c>
      <c r="F140" s="43">
        <f t="shared" si="5"/>
        <v>0.87035069075451643</v>
      </c>
    </row>
    <row r="141" spans="1:6" x14ac:dyDescent="0.35">
      <c r="A141" t="s">
        <v>216</v>
      </c>
      <c r="B141" t="s">
        <v>19</v>
      </c>
      <c r="C141" t="s">
        <v>37</v>
      </c>
      <c r="D141" t="s">
        <v>114</v>
      </c>
      <c r="E141" s="43">
        <v>3.8</v>
      </c>
      <c r="F141" s="43">
        <f t="shared" si="5"/>
        <v>0.94226000708466162</v>
      </c>
    </row>
    <row r="142" spans="1:6" x14ac:dyDescent="0.35">
      <c r="A142" t="s">
        <v>217</v>
      </c>
      <c r="B142" t="s">
        <v>19</v>
      </c>
      <c r="C142" t="s">
        <v>37</v>
      </c>
      <c r="D142" t="s">
        <v>114</v>
      </c>
      <c r="E142" s="43">
        <v>4.0999999999999996</v>
      </c>
      <c r="F142" s="43">
        <f t="shared" si="5"/>
        <v>1.016648955012398</v>
      </c>
    </row>
    <row r="143" spans="1:6" x14ac:dyDescent="0.35">
      <c r="A143" t="s">
        <v>218</v>
      </c>
      <c r="B143" t="s">
        <v>22</v>
      </c>
      <c r="C143" t="s">
        <v>37</v>
      </c>
      <c r="D143" t="s">
        <v>116</v>
      </c>
      <c r="E143" s="43">
        <v>3.12</v>
      </c>
      <c r="F143" s="43">
        <f t="shared" si="5"/>
        <v>0.7736450584484591</v>
      </c>
    </row>
    <row r="144" spans="1:6" x14ac:dyDescent="0.35">
      <c r="A144" t="s">
        <v>219</v>
      </c>
      <c r="B144" t="s">
        <v>22</v>
      </c>
      <c r="C144" t="s">
        <v>37</v>
      </c>
      <c r="D144" t="s">
        <v>116</v>
      </c>
      <c r="E144" s="43">
        <v>3.18</v>
      </c>
      <c r="F144" s="43">
        <f t="shared" si="5"/>
        <v>0.78852284803400641</v>
      </c>
    </row>
    <row r="145" spans="1:6" x14ac:dyDescent="0.35">
      <c r="A145" t="s">
        <v>220</v>
      </c>
      <c r="B145" t="s">
        <v>22</v>
      </c>
      <c r="C145" t="s">
        <v>37</v>
      </c>
      <c r="D145" t="s">
        <v>116</v>
      </c>
      <c r="E145" s="43">
        <v>3.14</v>
      </c>
      <c r="F145" s="43">
        <f t="shared" si="5"/>
        <v>0.77860432164364157</v>
      </c>
    </row>
    <row r="146" spans="1:6" x14ac:dyDescent="0.35">
      <c r="A146" t="s">
        <v>221</v>
      </c>
      <c r="B146" t="s">
        <v>22</v>
      </c>
      <c r="C146" t="s">
        <v>37</v>
      </c>
      <c r="D146" t="s">
        <v>116</v>
      </c>
      <c r="E146" s="43">
        <v>3.2</v>
      </c>
      <c r="F146" s="43">
        <f t="shared" si="5"/>
        <v>0.79348211122918888</v>
      </c>
    </row>
    <row r="147" spans="1:6" x14ac:dyDescent="0.35">
      <c r="A147" t="s">
        <v>222</v>
      </c>
      <c r="B147" t="s">
        <v>22</v>
      </c>
      <c r="C147" t="s">
        <v>37</v>
      </c>
      <c r="D147" t="s">
        <v>116</v>
      </c>
      <c r="E147" s="43">
        <v>3.22</v>
      </c>
      <c r="F147" s="43">
        <f t="shared" si="5"/>
        <v>0.79844137442437124</v>
      </c>
    </row>
    <row r="148" spans="1:6" x14ac:dyDescent="0.35">
      <c r="A148" t="s">
        <v>223</v>
      </c>
      <c r="B148" t="s">
        <v>22</v>
      </c>
      <c r="C148" t="s">
        <v>37</v>
      </c>
      <c r="D148" t="s">
        <v>116</v>
      </c>
      <c r="E148" s="43">
        <v>3.55</v>
      </c>
      <c r="F148" s="43">
        <f t="shared" si="5"/>
        <v>0.88026921714488127</v>
      </c>
    </row>
    <row r="149" spans="1:6" x14ac:dyDescent="0.35">
      <c r="A149" t="s">
        <v>224</v>
      </c>
      <c r="B149" t="s">
        <v>22</v>
      </c>
      <c r="C149" t="s">
        <v>37</v>
      </c>
      <c r="D149" t="s">
        <v>116</v>
      </c>
      <c r="E149" s="43">
        <v>2.87</v>
      </c>
      <c r="F149" s="43">
        <f t="shared" si="5"/>
        <v>0.71165426850867874</v>
      </c>
    </row>
    <row r="150" spans="1:6" x14ac:dyDescent="0.35">
      <c r="A150" t="s">
        <v>225</v>
      </c>
      <c r="B150" t="s">
        <v>22</v>
      </c>
      <c r="C150" t="s">
        <v>37</v>
      </c>
      <c r="D150" t="s">
        <v>114</v>
      </c>
      <c r="E150" s="43">
        <v>2.67</v>
      </c>
      <c r="F150" s="43">
        <f t="shared" si="5"/>
        <v>0.66206163655685435</v>
      </c>
    </row>
    <row r="151" spans="1:6" x14ac:dyDescent="0.35">
      <c r="A151" t="s">
        <v>226</v>
      </c>
      <c r="B151" t="s">
        <v>22</v>
      </c>
      <c r="C151" t="s">
        <v>37</v>
      </c>
      <c r="D151" t="s">
        <v>114</v>
      </c>
      <c r="E151" s="43">
        <v>2.89</v>
      </c>
      <c r="F151" s="43">
        <f t="shared" si="5"/>
        <v>0.71661353170386111</v>
      </c>
    </row>
    <row r="152" spans="1:6" x14ac:dyDescent="0.35">
      <c r="A152" t="s">
        <v>227</v>
      </c>
      <c r="B152" t="s">
        <v>24</v>
      </c>
      <c r="C152" t="s">
        <v>37</v>
      </c>
      <c r="D152" t="s">
        <v>116</v>
      </c>
      <c r="E152" s="43">
        <v>3.87</v>
      </c>
      <c r="F152" s="43">
        <f t="shared" si="5"/>
        <v>0.95961742826780028</v>
      </c>
    </row>
    <row r="153" spans="1:6" x14ac:dyDescent="0.35">
      <c r="A153" t="s">
        <v>228</v>
      </c>
      <c r="B153" t="s">
        <v>24</v>
      </c>
      <c r="C153" t="s">
        <v>37</v>
      </c>
      <c r="D153" t="s">
        <v>116</v>
      </c>
      <c r="E153" s="43">
        <v>4.54</v>
      </c>
      <c r="F153" s="43">
        <f t="shared" si="5"/>
        <v>1.1257527453064116</v>
      </c>
    </row>
    <row r="154" spans="1:6" x14ac:dyDescent="0.35">
      <c r="A154" t="s">
        <v>229</v>
      </c>
      <c r="B154" t="s">
        <v>24</v>
      </c>
      <c r="C154" t="s">
        <v>37</v>
      </c>
      <c r="D154" t="s">
        <v>116</v>
      </c>
      <c r="E154" s="43">
        <v>4.9000000000000004</v>
      </c>
      <c r="F154" s="43">
        <f t="shared" si="5"/>
        <v>1.2150194828196954</v>
      </c>
    </row>
    <row r="155" spans="1:6" x14ac:dyDescent="0.35">
      <c r="A155" t="s">
        <v>230</v>
      </c>
      <c r="B155" t="s">
        <v>24</v>
      </c>
      <c r="C155" t="s">
        <v>37</v>
      </c>
      <c r="D155" t="s">
        <v>114</v>
      </c>
      <c r="E155" s="43">
        <v>3.33</v>
      </c>
      <c r="F155" s="43">
        <f t="shared" si="5"/>
        <v>0.82571732199787462</v>
      </c>
    </row>
    <row r="156" spans="1:6" x14ac:dyDescent="0.35">
      <c r="A156" t="s">
        <v>231</v>
      </c>
      <c r="B156" t="s">
        <v>24</v>
      </c>
      <c r="C156" t="s">
        <v>37</v>
      </c>
      <c r="D156" t="s">
        <v>114</v>
      </c>
      <c r="E156" s="43">
        <v>3.35</v>
      </c>
      <c r="F156" s="43">
        <f t="shared" si="5"/>
        <v>0.83067658519305709</v>
      </c>
    </row>
    <row r="157" spans="1:6" x14ac:dyDescent="0.35">
      <c r="A157" t="s">
        <v>232</v>
      </c>
      <c r="B157" t="s">
        <v>24</v>
      </c>
      <c r="C157" t="s">
        <v>37</v>
      </c>
      <c r="D157" t="s">
        <v>114</v>
      </c>
      <c r="E157" s="43">
        <v>4.24</v>
      </c>
      <c r="F157" s="43">
        <f t="shared" si="5"/>
        <v>1.0513637973786751</v>
      </c>
    </row>
    <row r="158" spans="1:6" x14ac:dyDescent="0.35">
      <c r="A158" t="s">
        <v>233</v>
      </c>
      <c r="B158" t="s">
        <v>24</v>
      </c>
      <c r="C158" t="s">
        <v>37</v>
      </c>
      <c r="D158" t="s">
        <v>114</v>
      </c>
      <c r="E158" s="43">
        <v>3.58</v>
      </c>
      <c r="F158" s="43">
        <f t="shared" si="5"/>
        <v>0.88770811193765498</v>
      </c>
    </row>
    <row r="159" spans="1:6" x14ac:dyDescent="0.35">
      <c r="A159" t="s">
        <v>234</v>
      </c>
      <c r="B159" t="s">
        <v>24</v>
      </c>
      <c r="C159" t="s">
        <v>37</v>
      </c>
      <c r="D159" t="s">
        <v>114</v>
      </c>
      <c r="E159" s="43">
        <v>3.38</v>
      </c>
      <c r="F159" s="43">
        <f t="shared" si="5"/>
        <v>0.83811547998583069</v>
      </c>
    </row>
    <row r="160" spans="1:6" x14ac:dyDescent="0.35">
      <c r="A160" t="s">
        <v>235</v>
      </c>
      <c r="B160" t="s">
        <v>24</v>
      </c>
      <c r="C160" t="s">
        <v>37</v>
      </c>
      <c r="D160" t="s">
        <v>114</v>
      </c>
      <c r="E160" s="43">
        <v>3.3</v>
      </c>
      <c r="F160" s="43">
        <f t="shared" si="5"/>
        <v>0.81827842720510091</v>
      </c>
    </row>
    <row r="161" spans="1:6" x14ac:dyDescent="0.35">
      <c r="A161" t="s">
        <v>236</v>
      </c>
      <c r="B161" t="s">
        <v>24</v>
      </c>
      <c r="C161" t="s">
        <v>37</v>
      </c>
      <c r="D161" t="s">
        <v>114</v>
      </c>
      <c r="E161" s="43">
        <v>3.24</v>
      </c>
      <c r="F161" s="43">
        <f t="shared" si="5"/>
        <v>0.80340063761955371</v>
      </c>
    </row>
    <row r="162" spans="1:6" x14ac:dyDescent="0.35">
      <c r="A162" t="s">
        <v>288</v>
      </c>
      <c r="B162" t="s">
        <v>6</v>
      </c>
      <c r="C162" t="s">
        <v>42</v>
      </c>
      <c r="D162" t="s">
        <v>114</v>
      </c>
      <c r="E162" s="41">
        <v>6.7510000000000003</v>
      </c>
      <c r="F162" s="43">
        <v>0.86440460947503206</v>
      </c>
    </row>
    <row r="163" spans="1:6" x14ac:dyDescent="0.35">
      <c r="A163" t="s">
        <v>289</v>
      </c>
      <c r="B163" t="s">
        <v>6</v>
      </c>
      <c r="C163" t="s">
        <v>42</v>
      </c>
      <c r="D163" t="s">
        <v>114</v>
      </c>
      <c r="E163" s="41">
        <v>7.4420000000000002</v>
      </c>
      <c r="F163" s="43">
        <v>0.95288092189500651</v>
      </c>
    </row>
    <row r="164" spans="1:6" x14ac:dyDescent="0.35">
      <c r="A164" t="s">
        <v>290</v>
      </c>
      <c r="B164" t="s">
        <v>6</v>
      </c>
      <c r="C164" t="s">
        <v>42</v>
      </c>
      <c r="D164" t="s">
        <v>114</v>
      </c>
      <c r="E164" s="41">
        <v>7.556</v>
      </c>
      <c r="F164" s="43">
        <v>0.96747759282970558</v>
      </c>
    </row>
    <row r="165" spans="1:6" x14ac:dyDescent="0.35">
      <c r="A165" t="s">
        <v>291</v>
      </c>
      <c r="B165" t="s">
        <v>6</v>
      </c>
      <c r="C165" t="s">
        <v>42</v>
      </c>
      <c r="D165" t="s">
        <v>116</v>
      </c>
      <c r="E165" s="41">
        <v>7.6289999999999996</v>
      </c>
      <c r="F165" s="43">
        <v>0.97682458386683735</v>
      </c>
    </row>
    <row r="166" spans="1:6" x14ac:dyDescent="0.35">
      <c r="A166" t="s">
        <v>292</v>
      </c>
      <c r="B166" t="s">
        <v>6</v>
      </c>
      <c r="C166" t="s">
        <v>42</v>
      </c>
      <c r="D166" t="s">
        <v>116</v>
      </c>
      <c r="E166" s="41">
        <v>7.6890000000000001</v>
      </c>
      <c r="F166" s="43">
        <v>0.98450704225352115</v>
      </c>
    </row>
    <row r="167" spans="1:6" x14ac:dyDescent="0.35">
      <c r="A167" t="s">
        <v>293</v>
      </c>
      <c r="B167" t="s">
        <v>6</v>
      </c>
      <c r="C167" t="s">
        <v>42</v>
      </c>
      <c r="D167" t="s">
        <v>116</v>
      </c>
      <c r="E167" s="41">
        <v>7.0529999999999999</v>
      </c>
      <c r="F167" s="43">
        <v>0.90307298335467356</v>
      </c>
    </row>
    <row r="168" spans="1:6" x14ac:dyDescent="0.35">
      <c r="A168" t="s">
        <v>237</v>
      </c>
      <c r="B168" t="s">
        <v>6</v>
      </c>
      <c r="C168" t="s">
        <v>42</v>
      </c>
      <c r="D168" t="s">
        <v>116</v>
      </c>
      <c r="E168" s="41">
        <v>9.42</v>
      </c>
      <c r="F168" s="43">
        <v>1.206145966709347</v>
      </c>
    </row>
    <row r="169" spans="1:6" x14ac:dyDescent="0.35">
      <c r="A169" t="s">
        <v>294</v>
      </c>
      <c r="B169" t="s">
        <v>6</v>
      </c>
      <c r="C169" t="s">
        <v>42</v>
      </c>
      <c r="D169" t="s">
        <v>116</v>
      </c>
      <c r="E169" s="41">
        <v>7.3689999999999998</v>
      </c>
      <c r="F169" s="43">
        <v>0.94353393085787451</v>
      </c>
    </row>
    <row r="170" spans="1:6" x14ac:dyDescent="0.35">
      <c r="A170" t="s">
        <v>295</v>
      </c>
      <c r="B170" t="s">
        <v>6</v>
      </c>
      <c r="C170" t="s">
        <v>42</v>
      </c>
      <c r="D170" t="s">
        <v>114</v>
      </c>
      <c r="E170" s="41">
        <v>7.7990000000000004</v>
      </c>
      <c r="F170" s="43">
        <v>0.99859154929577476</v>
      </c>
    </row>
    <row r="171" spans="1:6" x14ac:dyDescent="0.35">
      <c r="A171" t="s">
        <v>296</v>
      </c>
      <c r="B171" t="s">
        <v>6</v>
      </c>
      <c r="C171" t="s">
        <v>42</v>
      </c>
      <c r="D171" t="s">
        <v>116</v>
      </c>
      <c r="E171" s="41">
        <v>7.3979999999999997</v>
      </c>
      <c r="F171" s="43">
        <v>0.94724711907810499</v>
      </c>
    </row>
    <row r="172" spans="1:6" x14ac:dyDescent="0.35">
      <c r="A172" t="s">
        <v>297</v>
      </c>
      <c r="B172" t="s">
        <v>6</v>
      </c>
      <c r="C172" t="s">
        <v>42</v>
      </c>
      <c r="D172" t="s">
        <v>116</v>
      </c>
      <c r="E172" s="41">
        <v>8.1579999999999995</v>
      </c>
      <c r="F172" s="43">
        <v>1.0445582586427657</v>
      </c>
    </row>
    <row r="173" spans="1:6" x14ac:dyDescent="0.35">
      <c r="A173" t="s">
        <v>298</v>
      </c>
      <c r="B173" t="s">
        <v>6</v>
      </c>
      <c r="C173" t="s">
        <v>42</v>
      </c>
      <c r="D173" t="s">
        <v>114</v>
      </c>
      <c r="E173" s="41">
        <v>7.2030000000000003</v>
      </c>
      <c r="F173" s="43">
        <v>0.9222791293213829</v>
      </c>
    </row>
    <row r="174" spans="1:6" x14ac:dyDescent="0.35">
      <c r="A174" t="s">
        <v>299</v>
      </c>
      <c r="B174" t="s">
        <v>6</v>
      </c>
      <c r="C174" t="s">
        <v>42</v>
      </c>
      <c r="D174" t="s">
        <v>114</v>
      </c>
      <c r="E174" s="41">
        <v>7.9409999999999998</v>
      </c>
      <c r="F174" s="43">
        <v>1.0167733674775929</v>
      </c>
    </row>
    <row r="175" spans="1:6" x14ac:dyDescent="0.35">
      <c r="A175" t="s">
        <v>300</v>
      </c>
      <c r="B175" t="s">
        <v>6</v>
      </c>
      <c r="C175" t="s">
        <v>42</v>
      </c>
      <c r="D175" t="s">
        <v>114</v>
      </c>
      <c r="E175" s="41">
        <v>7.7</v>
      </c>
      <c r="F175" s="43">
        <v>0.9859154929577465</v>
      </c>
    </row>
    <row r="176" spans="1:6" x14ac:dyDescent="0.35">
      <c r="A176" t="s">
        <v>238</v>
      </c>
      <c r="B176" t="s">
        <v>6</v>
      </c>
      <c r="C176" t="s">
        <v>42</v>
      </c>
      <c r="D176" t="s">
        <v>114</v>
      </c>
      <c r="E176" s="41">
        <v>8.1999999999999993</v>
      </c>
      <c r="F176" s="43">
        <v>1.0499359795134442</v>
      </c>
    </row>
    <row r="177" spans="1:6" x14ac:dyDescent="0.35">
      <c r="A177" t="s">
        <v>239</v>
      </c>
      <c r="B177" t="s">
        <v>6</v>
      </c>
      <c r="C177" t="s">
        <v>42</v>
      </c>
      <c r="D177" t="s">
        <v>114</v>
      </c>
      <c r="E177" s="41">
        <v>8.4</v>
      </c>
      <c r="F177" s="43">
        <v>1.0755441741357235</v>
      </c>
    </row>
    <row r="178" spans="1:6" x14ac:dyDescent="0.35">
      <c r="A178" t="s">
        <v>240</v>
      </c>
      <c r="B178" t="s">
        <v>6</v>
      </c>
      <c r="C178" t="s">
        <v>42</v>
      </c>
      <c r="D178" t="s">
        <v>116</v>
      </c>
      <c r="E178" s="41">
        <v>9.1</v>
      </c>
      <c r="F178" s="43">
        <v>1.1651728553137004</v>
      </c>
    </row>
    <row r="179" spans="1:6" x14ac:dyDescent="0.35">
      <c r="A179" t="s">
        <v>241</v>
      </c>
      <c r="B179" t="s">
        <v>19</v>
      </c>
      <c r="C179" t="s">
        <v>42</v>
      </c>
      <c r="D179" t="s">
        <v>116</v>
      </c>
      <c r="E179" s="41">
        <v>8.34</v>
      </c>
      <c r="F179" s="43">
        <v>1.0678617157490398</v>
      </c>
    </row>
    <row r="180" spans="1:6" x14ac:dyDescent="0.35">
      <c r="A180" t="s">
        <v>242</v>
      </c>
      <c r="B180" t="s">
        <v>19</v>
      </c>
      <c r="C180" t="s">
        <v>42</v>
      </c>
      <c r="D180" t="s">
        <v>114</v>
      </c>
      <c r="E180" s="41">
        <v>9.44</v>
      </c>
      <c r="F180" s="43">
        <v>1.208706786171575</v>
      </c>
    </row>
    <row r="181" spans="1:6" x14ac:dyDescent="0.35">
      <c r="A181" t="s">
        <v>243</v>
      </c>
      <c r="B181" t="s">
        <v>19</v>
      </c>
      <c r="C181" t="s">
        <v>42</v>
      </c>
      <c r="D181" t="s">
        <v>114</v>
      </c>
      <c r="E181" s="41">
        <v>8.69</v>
      </c>
      <c r="F181" s="43">
        <v>1.1126760563380282</v>
      </c>
    </row>
    <row r="182" spans="1:6" x14ac:dyDescent="0.35">
      <c r="A182" t="s">
        <v>302</v>
      </c>
      <c r="B182" t="s">
        <v>19</v>
      </c>
      <c r="C182" t="s">
        <v>42</v>
      </c>
      <c r="D182" t="s">
        <v>114</v>
      </c>
      <c r="E182" s="41">
        <v>8.07</v>
      </c>
      <c r="F182" s="43">
        <v>1.0332906530089629</v>
      </c>
    </row>
    <row r="183" spans="1:6" x14ac:dyDescent="0.35">
      <c r="A183" t="s">
        <v>301</v>
      </c>
      <c r="B183" t="s">
        <v>19</v>
      </c>
      <c r="C183" t="s">
        <v>42</v>
      </c>
      <c r="D183" t="s">
        <v>114</v>
      </c>
      <c r="E183" s="41">
        <v>7.9470000000000001</v>
      </c>
      <c r="F183" s="43">
        <v>1.0175416133162614</v>
      </c>
    </row>
    <row r="184" spans="1:6" x14ac:dyDescent="0.35">
      <c r="A184" t="s">
        <v>244</v>
      </c>
      <c r="B184" t="s">
        <v>19</v>
      </c>
      <c r="C184" t="s">
        <v>42</v>
      </c>
      <c r="D184" t="s">
        <v>116</v>
      </c>
      <c r="E184" s="41">
        <v>8.8000000000000007</v>
      </c>
      <c r="F184" s="43">
        <v>1.1267605633802817</v>
      </c>
    </row>
    <row r="185" spans="1:6" x14ac:dyDescent="0.35">
      <c r="A185" t="s">
        <v>245</v>
      </c>
      <c r="B185" t="s">
        <v>19</v>
      </c>
      <c r="C185" t="s">
        <v>42</v>
      </c>
      <c r="D185" t="s">
        <v>114</v>
      </c>
      <c r="E185" s="41">
        <v>9.5</v>
      </c>
      <c r="F185" s="43">
        <v>1.2163892445582587</v>
      </c>
    </row>
    <row r="186" spans="1:6" x14ac:dyDescent="0.35">
      <c r="A186" t="s">
        <v>303</v>
      </c>
      <c r="B186" t="s">
        <v>22</v>
      </c>
      <c r="C186" t="s">
        <v>42</v>
      </c>
      <c r="D186" t="s">
        <v>114</v>
      </c>
      <c r="E186" s="41">
        <v>5.3769999999999998</v>
      </c>
      <c r="F186" s="43">
        <v>0.68847631241997442</v>
      </c>
    </row>
    <row r="187" spans="1:6" x14ac:dyDescent="0.35">
      <c r="A187" t="s">
        <v>304</v>
      </c>
      <c r="B187" t="s">
        <v>22</v>
      </c>
      <c r="C187" t="s">
        <v>42</v>
      </c>
      <c r="D187" t="s">
        <v>114</v>
      </c>
      <c r="E187" s="41">
        <v>5.2110000000000003</v>
      </c>
      <c r="F187" s="43">
        <v>0.6672215108834828</v>
      </c>
    </row>
    <row r="188" spans="1:6" x14ac:dyDescent="0.35">
      <c r="A188" t="s">
        <v>305</v>
      </c>
      <c r="B188" t="s">
        <v>22</v>
      </c>
      <c r="C188" t="s">
        <v>42</v>
      </c>
      <c r="D188" t="s">
        <v>114</v>
      </c>
      <c r="E188" s="41">
        <v>5.556</v>
      </c>
      <c r="F188" s="43">
        <v>0.71139564660691423</v>
      </c>
    </row>
    <row r="189" spans="1:6" x14ac:dyDescent="0.35">
      <c r="A189" t="s">
        <v>306</v>
      </c>
      <c r="B189" t="s">
        <v>22</v>
      </c>
      <c r="C189" t="s">
        <v>42</v>
      </c>
      <c r="D189" t="s">
        <v>116</v>
      </c>
      <c r="E189" s="41">
        <v>5</v>
      </c>
      <c r="F189" s="43">
        <v>0.64020486555697831</v>
      </c>
    </row>
    <row r="190" spans="1:6" x14ac:dyDescent="0.35">
      <c r="A190" t="s">
        <v>246</v>
      </c>
      <c r="B190" t="s">
        <v>22</v>
      </c>
      <c r="C190" t="s">
        <v>42</v>
      </c>
      <c r="D190" t="s">
        <v>114</v>
      </c>
      <c r="E190" s="41">
        <v>7.07</v>
      </c>
      <c r="F190" s="43">
        <v>0.90524967989756733</v>
      </c>
    </row>
    <row r="191" spans="1:6" x14ac:dyDescent="0.35">
      <c r="A191" t="s">
        <v>247</v>
      </c>
      <c r="B191" t="s">
        <v>22</v>
      </c>
      <c r="C191" t="s">
        <v>42</v>
      </c>
      <c r="D191" t="s">
        <v>116</v>
      </c>
      <c r="E191" s="41">
        <v>5.52</v>
      </c>
      <c r="F191" s="43">
        <v>0.70678617157490398</v>
      </c>
    </row>
    <row r="192" spans="1:6" x14ac:dyDescent="0.35">
      <c r="A192" t="s">
        <v>307</v>
      </c>
      <c r="B192" t="s">
        <v>22</v>
      </c>
      <c r="C192" t="s">
        <v>42</v>
      </c>
      <c r="D192" t="s">
        <v>114</v>
      </c>
      <c r="E192" s="41">
        <v>5.8040000000000003</v>
      </c>
      <c r="F192" s="43">
        <v>0.74314980793854035</v>
      </c>
    </row>
    <row r="193" spans="1:6" x14ac:dyDescent="0.35">
      <c r="A193" t="s">
        <v>308</v>
      </c>
      <c r="B193" t="s">
        <v>22</v>
      </c>
      <c r="C193" t="s">
        <v>42</v>
      </c>
      <c r="D193" t="s">
        <v>114</v>
      </c>
      <c r="E193" s="41">
        <v>5.2610000000000001</v>
      </c>
      <c r="F193" s="43">
        <v>0.67362355953905251</v>
      </c>
    </row>
    <row r="194" spans="1:6" x14ac:dyDescent="0.35">
      <c r="A194" t="s">
        <v>248</v>
      </c>
      <c r="B194" t="s">
        <v>24</v>
      </c>
      <c r="C194" t="s">
        <v>42</v>
      </c>
      <c r="D194" t="s">
        <v>116</v>
      </c>
      <c r="E194" s="41">
        <v>6.8</v>
      </c>
      <c r="F194" s="43">
        <v>0.8706786171574904</v>
      </c>
    </row>
    <row r="195" spans="1:6" x14ac:dyDescent="0.35">
      <c r="A195" t="s">
        <v>249</v>
      </c>
      <c r="B195" t="s">
        <v>24</v>
      </c>
      <c r="C195" t="s">
        <v>42</v>
      </c>
      <c r="D195" t="s">
        <v>114</v>
      </c>
      <c r="E195" s="41">
        <v>6.98</v>
      </c>
      <c r="F195" s="43">
        <v>0.89372599231754168</v>
      </c>
    </row>
    <row r="196" spans="1:6" x14ac:dyDescent="0.35">
      <c r="A196" t="s">
        <v>309</v>
      </c>
      <c r="B196" t="s">
        <v>24</v>
      </c>
      <c r="C196" t="s">
        <v>42</v>
      </c>
      <c r="D196" t="s">
        <v>114</v>
      </c>
      <c r="E196" s="41">
        <v>6.9989999999999997</v>
      </c>
      <c r="F196" s="43">
        <v>0.89615877080665818</v>
      </c>
    </row>
    <row r="197" spans="1:6" x14ac:dyDescent="0.35">
      <c r="A197" t="s">
        <v>310</v>
      </c>
      <c r="B197" t="s">
        <v>24</v>
      </c>
      <c r="C197" t="s">
        <v>42</v>
      </c>
      <c r="D197" t="s">
        <v>114</v>
      </c>
      <c r="E197" s="41">
        <v>6.4210000000000003</v>
      </c>
      <c r="F197" s="43">
        <v>0.82215108834827155</v>
      </c>
    </row>
    <row r="198" spans="1:6" x14ac:dyDescent="0.35">
      <c r="A198" t="s">
        <v>311</v>
      </c>
      <c r="B198" t="s">
        <v>24</v>
      </c>
      <c r="C198" t="s">
        <v>42</v>
      </c>
      <c r="D198" t="s">
        <v>116</v>
      </c>
      <c r="E198" s="41">
        <v>6.6230000000000002</v>
      </c>
      <c r="F198" s="43">
        <v>0.84801536491677343</v>
      </c>
    </row>
    <row r="199" spans="1:6" x14ac:dyDescent="0.35">
      <c r="A199" t="s">
        <v>260</v>
      </c>
      <c r="B199" t="s">
        <v>19</v>
      </c>
      <c r="C199" t="s">
        <v>47</v>
      </c>
      <c r="D199" t="s">
        <v>116</v>
      </c>
      <c r="E199" s="43">
        <v>9.16</v>
      </c>
      <c r="F199" s="43">
        <f t="shared" ref="F199:F226" si="6">E199/$K$29</f>
        <v>0.85511575802837947</v>
      </c>
    </row>
    <row r="200" spans="1:6" x14ac:dyDescent="0.35">
      <c r="A200" t="s">
        <v>261</v>
      </c>
      <c r="B200" t="s">
        <v>19</v>
      </c>
      <c r="C200" t="s">
        <v>47</v>
      </c>
      <c r="D200" t="s">
        <v>114</v>
      </c>
      <c r="E200" s="41">
        <v>10.5</v>
      </c>
      <c r="F200" s="43">
        <f t="shared" si="6"/>
        <v>0.98020911127707244</v>
      </c>
    </row>
    <row r="201" spans="1:6" x14ac:dyDescent="0.35">
      <c r="A201" t="s">
        <v>262</v>
      </c>
      <c r="B201" t="s">
        <v>19</v>
      </c>
      <c r="C201" t="s">
        <v>47</v>
      </c>
      <c r="D201" t="s">
        <v>114</v>
      </c>
      <c r="E201" s="41">
        <v>11.7</v>
      </c>
      <c r="F201" s="43">
        <f t="shared" si="6"/>
        <v>1.0922330097087378</v>
      </c>
    </row>
    <row r="202" spans="1:6" x14ac:dyDescent="0.35">
      <c r="A202" t="s">
        <v>263</v>
      </c>
      <c r="B202" t="s">
        <v>19</v>
      </c>
      <c r="C202" t="s">
        <v>47</v>
      </c>
      <c r="D202" t="s">
        <v>116</v>
      </c>
      <c r="E202" s="41">
        <v>12.4</v>
      </c>
      <c r="F202" s="43">
        <f t="shared" si="6"/>
        <v>1.157580283793876</v>
      </c>
    </row>
    <row r="203" spans="1:6" x14ac:dyDescent="0.35">
      <c r="A203" t="s">
        <v>264</v>
      </c>
      <c r="B203" t="s">
        <v>19</v>
      </c>
      <c r="C203" t="s">
        <v>47</v>
      </c>
      <c r="D203" t="s">
        <v>116</v>
      </c>
      <c r="E203" s="41">
        <v>10.199999999999999</v>
      </c>
      <c r="F203" s="43">
        <f t="shared" si="6"/>
        <v>0.95220313666915601</v>
      </c>
    </row>
    <row r="204" spans="1:6" x14ac:dyDescent="0.35">
      <c r="A204" t="s">
        <v>265</v>
      </c>
      <c r="B204" t="s">
        <v>19</v>
      </c>
      <c r="C204" t="s">
        <v>47</v>
      </c>
      <c r="D204" t="s">
        <v>116</v>
      </c>
      <c r="E204" s="41">
        <v>10.8</v>
      </c>
      <c r="F204" s="43">
        <f t="shared" si="6"/>
        <v>1.008215085884989</v>
      </c>
    </row>
    <row r="205" spans="1:6" x14ac:dyDescent="0.35">
      <c r="A205" t="s">
        <v>266</v>
      </c>
      <c r="B205" t="s">
        <v>19</v>
      </c>
      <c r="C205" t="s">
        <v>47</v>
      </c>
      <c r="D205" t="s">
        <v>116</v>
      </c>
      <c r="E205" s="41">
        <v>10.4</v>
      </c>
      <c r="F205" s="43">
        <f t="shared" si="6"/>
        <v>0.970873786407767</v>
      </c>
    </row>
    <row r="206" spans="1:6" x14ac:dyDescent="0.35">
      <c r="A206" t="s">
        <v>267</v>
      </c>
      <c r="B206" t="s">
        <v>19</v>
      </c>
      <c r="C206" t="s">
        <v>47</v>
      </c>
      <c r="D206" t="s">
        <v>114</v>
      </c>
      <c r="E206" s="41">
        <v>12.09</v>
      </c>
      <c r="F206" s="43">
        <f t="shared" si="6"/>
        <v>1.1286407766990292</v>
      </c>
    </row>
    <row r="207" spans="1:6" x14ac:dyDescent="0.35">
      <c r="A207" t="s">
        <v>268</v>
      </c>
      <c r="B207" t="s">
        <v>19</v>
      </c>
      <c r="C207" t="s">
        <v>47</v>
      </c>
      <c r="D207" t="s">
        <v>116</v>
      </c>
      <c r="E207" s="41">
        <v>12.19</v>
      </c>
      <c r="F207" s="43">
        <f t="shared" si="6"/>
        <v>1.1379761015683345</v>
      </c>
    </row>
    <row r="208" spans="1:6" x14ac:dyDescent="0.35">
      <c r="A208" t="s">
        <v>269</v>
      </c>
      <c r="B208" t="s">
        <v>22</v>
      </c>
      <c r="C208" t="s">
        <v>47</v>
      </c>
      <c r="D208" t="s">
        <v>116</v>
      </c>
      <c r="E208" s="41">
        <v>9.11</v>
      </c>
      <c r="F208" s="43">
        <f t="shared" si="6"/>
        <v>0.85044809559372658</v>
      </c>
    </row>
    <row r="209" spans="1:6" x14ac:dyDescent="0.35">
      <c r="A209" t="s">
        <v>270</v>
      </c>
      <c r="B209" t="s">
        <v>22</v>
      </c>
      <c r="C209" t="s">
        <v>47</v>
      </c>
      <c r="D209" t="s">
        <v>114</v>
      </c>
      <c r="E209" s="41">
        <v>7.61</v>
      </c>
      <c r="F209" s="43">
        <f t="shared" si="6"/>
        <v>0.71041822255414488</v>
      </c>
    </row>
    <row r="210" spans="1:6" x14ac:dyDescent="0.35">
      <c r="A210" t="s">
        <v>271</v>
      </c>
      <c r="B210" t="s">
        <v>22</v>
      </c>
      <c r="C210" t="s">
        <v>47</v>
      </c>
      <c r="D210" t="s">
        <v>116</v>
      </c>
      <c r="E210" s="41">
        <v>8.2200000000000006</v>
      </c>
      <c r="F210" s="43">
        <f t="shared" si="6"/>
        <v>0.76736370425690825</v>
      </c>
    </row>
    <row r="211" spans="1:6" x14ac:dyDescent="0.35">
      <c r="A211" t="s">
        <v>272</v>
      </c>
      <c r="B211" t="s">
        <v>22</v>
      </c>
      <c r="C211" t="s">
        <v>47</v>
      </c>
      <c r="D211" t="s">
        <v>116</v>
      </c>
      <c r="E211" s="41">
        <v>7.93</v>
      </c>
      <c r="F211" s="43">
        <f t="shared" si="6"/>
        <v>0.74029126213592233</v>
      </c>
    </row>
    <row r="212" spans="1:6" x14ac:dyDescent="0.35">
      <c r="A212" t="s">
        <v>273</v>
      </c>
      <c r="B212" t="s">
        <v>22</v>
      </c>
      <c r="C212" t="s">
        <v>47</v>
      </c>
      <c r="D212" t="s">
        <v>114</v>
      </c>
      <c r="E212" s="41">
        <v>10.3</v>
      </c>
      <c r="F212" s="43">
        <f t="shared" si="6"/>
        <v>0.96153846153846168</v>
      </c>
    </row>
    <row r="213" spans="1:6" x14ac:dyDescent="0.35">
      <c r="A213" t="s">
        <v>274</v>
      </c>
      <c r="B213" t="s">
        <v>22</v>
      </c>
      <c r="C213" t="s">
        <v>47</v>
      </c>
      <c r="D213" t="s">
        <v>114</v>
      </c>
      <c r="E213" s="41">
        <v>9.6999999999999993</v>
      </c>
      <c r="F213" s="43">
        <f t="shared" si="6"/>
        <v>0.90552651232262882</v>
      </c>
    </row>
    <row r="214" spans="1:6" x14ac:dyDescent="0.35">
      <c r="A214" t="s">
        <v>275</v>
      </c>
      <c r="B214" t="s">
        <v>24</v>
      </c>
      <c r="C214" t="s">
        <v>47</v>
      </c>
      <c r="D214" t="s">
        <v>114</v>
      </c>
      <c r="E214" s="41">
        <v>9.98</v>
      </c>
      <c r="F214" s="43">
        <f t="shared" si="6"/>
        <v>0.93166542195668411</v>
      </c>
    </row>
    <row r="215" spans="1:6" x14ac:dyDescent="0.35">
      <c r="A215" t="s">
        <v>276</v>
      </c>
      <c r="B215" t="s">
        <v>24</v>
      </c>
      <c r="C215" t="s">
        <v>47</v>
      </c>
      <c r="D215" t="s">
        <v>114</v>
      </c>
      <c r="E215" s="41">
        <v>10.07</v>
      </c>
      <c r="F215" s="43">
        <f t="shared" si="6"/>
        <v>0.94006721433905904</v>
      </c>
    </row>
    <row r="216" spans="1:6" x14ac:dyDescent="0.35">
      <c r="A216" t="s">
        <v>277</v>
      </c>
      <c r="B216" t="s">
        <v>24</v>
      </c>
      <c r="C216" t="s">
        <v>47</v>
      </c>
      <c r="D216" t="s">
        <v>114</v>
      </c>
      <c r="E216" s="41">
        <v>10.39</v>
      </c>
      <c r="F216" s="43">
        <f t="shared" si="6"/>
        <v>0.96994025392083649</v>
      </c>
    </row>
    <row r="217" spans="1:6" x14ac:dyDescent="0.35">
      <c r="A217" t="s">
        <v>278</v>
      </c>
      <c r="B217" t="s">
        <v>24</v>
      </c>
      <c r="C217" t="s">
        <v>47</v>
      </c>
      <c r="D217" t="s">
        <v>114</v>
      </c>
      <c r="E217" s="41">
        <v>10.72</v>
      </c>
      <c r="F217" s="43">
        <f t="shared" si="6"/>
        <v>1.0007468259895445</v>
      </c>
    </row>
    <row r="218" spans="1:6" x14ac:dyDescent="0.35">
      <c r="A218" t="s">
        <v>279</v>
      </c>
      <c r="B218" t="s">
        <v>24</v>
      </c>
      <c r="C218" t="s">
        <v>47</v>
      </c>
      <c r="D218" t="s">
        <v>114</v>
      </c>
      <c r="E218" s="41">
        <v>8.41</v>
      </c>
      <c r="F218" s="43">
        <f t="shared" si="6"/>
        <v>0.78510082150858851</v>
      </c>
    </row>
    <row r="219" spans="1:6" x14ac:dyDescent="0.35">
      <c r="A219" t="s">
        <v>280</v>
      </c>
      <c r="B219" t="s">
        <v>24</v>
      </c>
      <c r="C219" t="s">
        <v>47</v>
      </c>
      <c r="D219" t="s">
        <v>116</v>
      </c>
      <c r="E219" s="41">
        <v>10.53</v>
      </c>
      <c r="F219" s="43">
        <f t="shared" si="6"/>
        <v>0.98300970873786409</v>
      </c>
    </row>
    <row r="220" spans="1:6" x14ac:dyDescent="0.35">
      <c r="A220" t="s">
        <v>281</v>
      </c>
      <c r="B220" t="s">
        <v>24</v>
      </c>
      <c r="C220" t="s">
        <v>47</v>
      </c>
      <c r="D220" t="s">
        <v>116</v>
      </c>
      <c r="E220" s="41">
        <v>10.79</v>
      </c>
      <c r="F220" s="43">
        <f t="shared" si="6"/>
        <v>1.0072815533980581</v>
      </c>
    </row>
    <row r="221" spans="1:6" x14ac:dyDescent="0.35">
      <c r="A221" t="s">
        <v>282</v>
      </c>
      <c r="B221" t="s">
        <v>24</v>
      </c>
      <c r="C221" t="s">
        <v>47</v>
      </c>
      <c r="D221" t="s">
        <v>116</v>
      </c>
      <c r="E221" s="41">
        <v>9.6</v>
      </c>
      <c r="F221" s="43">
        <f t="shared" si="6"/>
        <v>0.89619118745332338</v>
      </c>
    </row>
    <row r="222" spans="1:6" x14ac:dyDescent="0.35">
      <c r="A222" t="s">
        <v>283</v>
      </c>
      <c r="B222" t="s">
        <v>24</v>
      </c>
      <c r="C222" t="s">
        <v>47</v>
      </c>
      <c r="D222" t="s">
        <v>116</v>
      </c>
      <c r="E222" s="41">
        <v>10.09</v>
      </c>
      <c r="F222" s="43">
        <f t="shared" si="6"/>
        <v>0.94193427931292006</v>
      </c>
    </row>
    <row r="223" spans="1:6" x14ac:dyDescent="0.35">
      <c r="A223" t="s">
        <v>284</v>
      </c>
      <c r="B223" t="s">
        <v>24</v>
      </c>
      <c r="C223" t="s">
        <v>47</v>
      </c>
      <c r="D223" t="s">
        <v>116</v>
      </c>
      <c r="E223" s="41">
        <v>10.18</v>
      </c>
      <c r="F223" s="43">
        <f t="shared" si="6"/>
        <v>0.95033607169529499</v>
      </c>
    </row>
    <row r="224" spans="1:6" x14ac:dyDescent="0.35">
      <c r="A224" t="s">
        <v>285</v>
      </c>
      <c r="B224" t="s">
        <v>24</v>
      </c>
      <c r="C224" t="s">
        <v>47</v>
      </c>
      <c r="D224" t="s">
        <v>116</v>
      </c>
      <c r="E224" s="41">
        <v>9.6999999999999993</v>
      </c>
      <c r="F224" s="43">
        <f t="shared" si="6"/>
        <v>0.90552651232262882</v>
      </c>
    </row>
    <row r="225" spans="1:6" x14ac:dyDescent="0.35">
      <c r="A225" t="s">
        <v>286</v>
      </c>
      <c r="B225" t="s">
        <v>24</v>
      </c>
      <c r="C225" t="s">
        <v>47</v>
      </c>
      <c r="D225" t="s">
        <v>114</v>
      </c>
      <c r="E225" s="41">
        <v>11.7</v>
      </c>
      <c r="F225" s="43">
        <f t="shared" si="6"/>
        <v>1.0922330097087378</v>
      </c>
    </row>
    <row r="226" spans="1:6" x14ac:dyDescent="0.35">
      <c r="A226" t="s">
        <v>287</v>
      </c>
      <c r="B226" t="s">
        <v>24</v>
      </c>
      <c r="C226" t="s">
        <v>47</v>
      </c>
      <c r="D226" t="s">
        <v>116</v>
      </c>
      <c r="E226" s="41">
        <v>9.6</v>
      </c>
      <c r="F226" s="43">
        <f t="shared" si="6"/>
        <v>0.89619118745332338</v>
      </c>
    </row>
  </sheetData>
  <mergeCells count="6">
    <mergeCell ref="I19:I21"/>
    <mergeCell ref="I4:I6"/>
    <mergeCell ref="I7:I9"/>
    <mergeCell ref="I10:I12"/>
    <mergeCell ref="I13:I15"/>
    <mergeCell ref="I16:I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7CACC-DD71-4474-AC72-4A4578DEE9CC}">
  <dimension ref="A1:AP69"/>
  <sheetViews>
    <sheetView workbookViewId="0">
      <selection activeCell="Q14" sqref="Q14:AE23"/>
    </sheetView>
  </sheetViews>
  <sheetFormatPr defaultRowHeight="14.5" x14ac:dyDescent="0.35"/>
  <cols>
    <col min="1" max="1" width="11" bestFit="1" customWidth="1"/>
    <col min="5" max="5" width="14.26953125" bestFit="1" customWidth="1"/>
    <col min="6" max="6" width="14.1796875" bestFit="1" customWidth="1"/>
    <col min="7" max="7" width="13.81640625" bestFit="1" customWidth="1"/>
    <col min="8" max="8" width="16.36328125" customWidth="1"/>
    <col min="12" max="12" width="14.26953125" style="43" bestFit="1" customWidth="1"/>
    <col min="13" max="14" width="14.1796875" style="43" bestFit="1" customWidth="1"/>
    <col min="17" max="17" width="3.453125" customWidth="1"/>
    <col min="18" max="18" width="7.1796875" customWidth="1"/>
    <col min="19" max="20" width="6.36328125" customWidth="1"/>
    <col min="21" max="21" width="6.81640625" customWidth="1"/>
    <col min="22" max="22" width="6.54296875" customWidth="1"/>
    <col min="23" max="23" width="6" customWidth="1"/>
    <col min="24" max="24" width="6.453125" customWidth="1"/>
    <col min="25" max="25" width="6.26953125" customWidth="1"/>
    <col min="26" max="26" width="4.90625" customWidth="1"/>
    <col min="27" max="27" width="6.26953125" customWidth="1"/>
    <col min="28" max="28" width="6" customWidth="1"/>
    <col min="29" max="29" width="4.90625" customWidth="1"/>
    <col min="30" max="30" width="4.7265625" customWidth="1"/>
    <col min="31" max="31" width="2.26953125" customWidth="1"/>
  </cols>
  <sheetData>
    <row r="1" spans="1:42" ht="15.5" x14ac:dyDescent="0.35">
      <c r="A1" s="187" t="s">
        <v>318</v>
      </c>
      <c r="B1" s="187"/>
      <c r="C1" s="187"/>
      <c r="D1" s="187"/>
      <c r="E1" s="187"/>
      <c r="F1" s="187"/>
      <c r="H1" s="187" t="s">
        <v>319</v>
      </c>
      <c r="I1" s="187"/>
      <c r="J1" s="187"/>
      <c r="K1" s="187"/>
      <c r="L1" s="187"/>
      <c r="M1" s="187"/>
      <c r="N1" s="187"/>
    </row>
    <row r="2" spans="1:42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320</v>
      </c>
      <c r="F2" s="1" t="s">
        <v>321</v>
      </c>
      <c r="H2" s="1" t="s">
        <v>0</v>
      </c>
      <c r="I2" s="1" t="s">
        <v>1</v>
      </c>
      <c r="J2" s="1" t="s">
        <v>2</v>
      </c>
      <c r="K2" s="1" t="s">
        <v>3</v>
      </c>
      <c r="L2" s="42" t="s">
        <v>322</v>
      </c>
      <c r="M2" s="42" t="s">
        <v>323</v>
      </c>
      <c r="N2" s="42" t="s">
        <v>324</v>
      </c>
      <c r="Q2" s="3"/>
      <c r="R2" s="188" t="s">
        <v>9</v>
      </c>
      <c r="S2" s="179" t="s">
        <v>325</v>
      </c>
      <c r="T2" s="180"/>
      <c r="U2" s="180"/>
      <c r="V2" s="181"/>
      <c r="W2" s="179" t="s">
        <v>326</v>
      </c>
      <c r="X2" s="180"/>
      <c r="Y2" s="180"/>
      <c r="Z2" s="181"/>
      <c r="AA2" s="3"/>
      <c r="AB2" s="3"/>
      <c r="AC2" s="3"/>
      <c r="AD2" s="3"/>
      <c r="AE2" s="3"/>
    </row>
    <row r="3" spans="1:42" ht="31" x14ac:dyDescent="0.35">
      <c r="A3" s="38" t="s">
        <v>64</v>
      </c>
      <c r="B3" s="38" t="s">
        <v>6</v>
      </c>
      <c r="C3" t="s">
        <v>26</v>
      </c>
      <c r="D3" t="s">
        <v>8</v>
      </c>
      <c r="E3" s="2">
        <v>2.25711E-2</v>
      </c>
      <c r="F3" s="2">
        <v>2.2098799999999996E-3</v>
      </c>
      <c r="H3" t="s">
        <v>207</v>
      </c>
      <c r="I3" t="s">
        <v>6</v>
      </c>
      <c r="J3" t="s">
        <v>37</v>
      </c>
      <c r="K3" t="s">
        <v>116</v>
      </c>
      <c r="L3" s="43">
        <v>7.5392000000000001E-2</v>
      </c>
      <c r="M3" s="43">
        <v>1.9740000000000004E-2</v>
      </c>
      <c r="N3" s="43">
        <v>1.8077899999999997E-2</v>
      </c>
      <c r="Q3" s="3"/>
      <c r="R3" s="189"/>
      <c r="S3" s="56" t="s">
        <v>12</v>
      </c>
      <c r="T3" s="4" t="s">
        <v>13</v>
      </c>
      <c r="U3" s="57" t="s">
        <v>15</v>
      </c>
      <c r="V3" s="58" t="s">
        <v>16</v>
      </c>
      <c r="W3" s="56" t="s">
        <v>12</v>
      </c>
      <c r="X3" s="4" t="s">
        <v>13</v>
      </c>
      <c r="Y3" s="57" t="s">
        <v>15</v>
      </c>
      <c r="Z3" s="58" t="s">
        <v>16</v>
      </c>
      <c r="AA3" s="4" t="s">
        <v>14</v>
      </c>
      <c r="AB3" s="3"/>
      <c r="AC3" s="3"/>
      <c r="AD3" s="3"/>
      <c r="AE3" s="3"/>
      <c r="AF3" s="2"/>
      <c r="AG3" s="2"/>
      <c r="AH3" s="2"/>
      <c r="AI3" s="2"/>
      <c r="AJ3" s="2"/>
      <c r="AK3" s="2"/>
      <c r="AL3" s="2"/>
      <c r="AM3" s="2"/>
    </row>
    <row r="4" spans="1:42" x14ac:dyDescent="0.35">
      <c r="A4" s="38" t="s">
        <v>65</v>
      </c>
      <c r="B4" s="38" t="s">
        <v>6</v>
      </c>
      <c r="C4" t="s">
        <v>26</v>
      </c>
      <c r="D4" t="s">
        <v>8</v>
      </c>
      <c r="E4" s="2">
        <v>2.1713999999999997E-2</v>
      </c>
      <c r="F4" s="2">
        <v>2.1678400000000003E-3</v>
      </c>
      <c r="H4" t="s">
        <v>209</v>
      </c>
      <c r="I4" t="s">
        <v>6</v>
      </c>
      <c r="J4" t="s">
        <v>37</v>
      </c>
      <c r="K4" t="s">
        <v>114</v>
      </c>
      <c r="L4" s="43">
        <v>7.2295999999999985E-2</v>
      </c>
      <c r="M4" s="43">
        <v>1.5412979999999998E-2</v>
      </c>
      <c r="N4" s="43">
        <v>1.5980000000000001E-2</v>
      </c>
      <c r="Q4" s="157" t="s">
        <v>26</v>
      </c>
      <c r="R4" s="7" t="s">
        <v>6</v>
      </c>
      <c r="S4" s="59">
        <f>AVERAGE(E3:E11)</f>
        <v>2.6862951388888886E-2</v>
      </c>
      <c r="T4" s="6">
        <f>_xlfn.STDEV.S(E3:E11)</f>
        <v>5.6058351684331971E-3</v>
      </c>
      <c r="U4" s="60"/>
      <c r="V4" s="61"/>
      <c r="W4" s="59">
        <f>AVERAGE(F3:F11)</f>
        <v>2.1687755555555555E-3</v>
      </c>
      <c r="X4" s="6">
        <f>_xlfn.STDEV.S(F3:F11)</f>
        <v>4.8626400827793913E-4</v>
      </c>
      <c r="Y4" s="60"/>
      <c r="Z4" s="61"/>
      <c r="AA4" s="34">
        <f>COUNT(F3:F11)</f>
        <v>9</v>
      </c>
      <c r="AB4" s="3"/>
      <c r="AC4" s="3"/>
      <c r="AD4" s="3"/>
      <c r="AE4" s="3"/>
    </row>
    <row r="5" spans="1:42" x14ac:dyDescent="0.35">
      <c r="A5" s="54" t="s">
        <v>327</v>
      </c>
      <c r="B5" s="43" t="s">
        <v>6</v>
      </c>
      <c r="C5" t="s">
        <v>26</v>
      </c>
      <c r="D5" t="s">
        <v>8</v>
      </c>
      <c r="E5" s="2">
        <v>3.8873625000000002E-2</v>
      </c>
      <c r="F5" s="2">
        <v>3.0174999999999998E-3</v>
      </c>
      <c r="H5" t="s">
        <v>210</v>
      </c>
      <c r="I5" t="s">
        <v>6</v>
      </c>
      <c r="J5" t="s">
        <v>37</v>
      </c>
      <c r="K5" t="s">
        <v>114</v>
      </c>
      <c r="L5" s="43">
        <v>9.0120000000000006E-2</v>
      </c>
      <c r="M5" s="43">
        <v>1.7885999999999999E-2</v>
      </c>
      <c r="N5" s="43">
        <v>1.797932E-2</v>
      </c>
      <c r="Q5" s="158"/>
      <c r="R5" s="3" t="s">
        <v>19</v>
      </c>
      <c r="S5" s="62">
        <f>AVERAGE(E12:E22)</f>
        <v>2.5453280909090912E-2</v>
      </c>
      <c r="T5" s="11">
        <f>_xlfn.STDEV.S(E12:E22)</f>
        <v>4.2668304033022086E-3</v>
      </c>
      <c r="U5" s="63" t="s">
        <v>20</v>
      </c>
      <c r="V5" s="64"/>
      <c r="W5" s="62">
        <f>AVERAGE(F12:F22)</f>
        <v>2.342566363636364E-3</v>
      </c>
      <c r="X5" s="11">
        <f>_xlfn.STDEV.S(F12:F22)</f>
        <v>4.46143678544765E-4</v>
      </c>
      <c r="Y5" s="63" t="s">
        <v>20</v>
      </c>
      <c r="Z5" s="64"/>
      <c r="AA5" s="35">
        <f>COUNT(F12:F22)</f>
        <v>11</v>
      </c>
      <c r="AB5" s="3"/>
      <c r="AC5" s="3"/>
      <c r="AD5" s="3"/>
      <c r="AE5" s="3"/>
    </row>
    <row r="6" spans="1:42" x14ac:dyDescent="0.35">
      <c r="A6" s="54" t="s">
        <v>328</v>
      </c>
      <c r="B6" s="43" t="s">
        <v>6</v>
      </c>
      <c r="C6" t="s">
        <v>26</v>
      </c>
      <c r="D6" t="s">
        <v>8</v>
      </c>
      <c r="E6" s="2">
        <v>2.2701349999999999E-2</v>
      </c>
      <c r="F6" s="2">
        <v>1.5838250000000003E-3</v>
      </c>
      <c r="H6" t="s">
        <v>211</v>
      </c>
      <c r="I6" t="s">
        <v>6</v>
      </c>
      <c r="J6" t="s">
        <v>37</v>
      </c>
      <c r="K6" t="s">
        <v>114</v>
      </c>
      <c r="L6" s="43">
        <v>7.5672000000000003E-2</v>
      </c>
      <c r="M6" s="43">
        <v>1.4820000000000002E-2</v>
      </c>
      <c r="N6" s="43">
        <v>1.346496E-2</v>
      </c>
      <c r="Q6" s="158"/>
      <c r="R6" s="3" t="s">
        <v>22</v>
      </c>
      <c r="S6" s="62">
        <f>AVERAGE(E23:E28)</f>
        <v>1.6414466666666669E-2</v>
      </c>
      <c r="T6" s="11">
        <f>_xlfn.STDEV.S(E23:E28)</f>
        <v>1.1006912204004668E-3</v>
      </c>
      <c r="U6" s="63" t="s">
        <v>34</v>
      </c>
      <c r="V6" s="64"/>
      <c r="W6" s="62">
        <f>AVERAGE(F23:F28)</f>
        <v>1.8780866666666665E-3</v>
      </c>
      <c r="X6" s="11">
        <f>_xlfn.STDEV.S(F23:F28)</f>
        <v>2.0743636621062064E-4</v>
      </c>
      <c r="Y6" s="63" t="s">
        <v>20</v>
      </c>
      <c r="Z6" s="64"/>
      <c r="AA6" s="35">
        <f>COUNT(F23:F28)</f>
        <v>6</v>
      </c>
      <c r="AB6" s="3"/>
      <c r="AC6" s="3"/>
      <c r="AD6" s="3"/>
      <c r="AE6" s="3"/>
    </row>
    <row r="7" spans="1:42" x14ac:dyDescent="0.35">
      <c r="A7" s="54" t="s">
        <v>329</v>
      </c>
      <c r="B7" s="43" t="s">
        <v>6</v>
      </c>
      <c r="C7" t="s">
        <v>26</v>
      </c>
      <c r="D7" t="s">
        <v>8</v>
      </c>
      <c r="E7" s="2">
        <v>2.6505862499999994E-2</v>
      </c>
      <c r="F7" s="2">
        <v>2.6568249999999998E-3</v>
      </c>
      <c r="H7" t="s">
        <v>212</v>
      </c>
      <c r="I7" t="s">
        <v>6</v>
      </c>
      <c r="J7" t="s">
        <v>37</v>
      </c>
      <c r="K7" t="s">
        <v>114</v>
      </c>
      <c r="L7" s="43">
        <v>7.8238000000000002E-2</v>
      </c>
      <c r="M7" s="43">
        <v>1.6610640000000003E-2</v>
      </c>
      <c r="N7" s="43">
        <v>1.3840720000000003E-2</v>
      </c>
      <c r="Q7" s="159"/>
      <c r="R7" s="16" t="s">
        <v>24</v>
      </c>
      <c r="S7" s="65">
        <f>AVERAGE(E29:E36)</f>
        <v>1.7169012500000001E-2</v>
      </c>
      <c r="T7" s="15">
        <f>_xlfn.STDEV.S(E29:E36)</f>
        <v>2.1921446846915544E-3</v>
      </c>
      <c r="U7" s="36" t="s">
        <v>34</v>
      </c>
      <c r="V7" s="66" t="s">
        <v>20</v>
      </c>
      <c r="W7" s="65">
        <f>AVERAGE(F29:F36)</f>
        <v>2.1008274999999997E-3</v>
      </c>
      <c r="X7" s="15">
        <f>_xlfn.STDEV.S(E29:E36)</f>
        <v>2.1921446846915544E-3</v>
      </c>
      <c r="Y7" s="36" t="s">
        <v>20</v>
      </c>
      <c r="Z7" s="66" t="s">
        <v>20</v>
      </c>
      <c r="AA7" s="67">
        <f>COUNT(E29:E36)</f>
        <v>8</v>
      </c>
      <c r="AB7" s="3"/>
      <c r="AC7" s="3"/>
      <c r="AD7" s="3"/>
      <c r="AE7" s="3"/>
    </row>
    <row r="8" spans="1:42" x14ac:dyDescent="0.35">
      <c r="A8" s="54" t="s">
        <v>330</v>
      </c>
      <c r="B8" s="43" t="s">
        <v>6</v>
      </c>
      <c r="C8" t="s">
        <v>26</v>
      </c>
      <c r="D8" t="s">
        <v>8</v>
      </c>
      <c r="E8" s="2">
        <v>3.2977474999999999E-2</v>
      </c>
      <c r="F8" s="2">
        <v>1.8816250000000001E-3</v>
      </c>
      <c r="H8" t="s">
        <v>213</v>
      </c>
      <c r="I8" t="s">
        <v>19</v>
      </c>
      <c r="J8" t="s">
        <v>37</v>
      </c>
      <c r="K8" t="s">
        <v>116</v>
      </c>
      <c r="L8" s="43">
        <v>8.2804000000000003E-2</v>
      </c>
      <c r="M8" s="43">
        <v>1.6427860000000002E-2</v>
      </c>
      <c r="N8" s="43">
        <v>1.7473040000000002E-2</v>
      </c>
      <c r="Q8" s="160" t="s">
        <v>31</v>
      </c>
      <c r="R8" s="21" t="s">
        <v>6</v>
      </c>
      <c r="S8" s="68">
        <f>AVERAGE(E37:E43)</f>
        <v>5.9964010714285733E-2</v>
      </c>
      <c r="T8" s="25">
        <f>_xlfn.STDEV.S(E37:E43)</f>
        <v>8.4499604602853128E-3</v>
      </c>
      <c r="U8" s="69"/>
      <c r="V8" s="70"/>
      <c r="W8" s="68">
        <f>AVERAGE(F37:F43)</f>
        <v>9.2426142857142853E-3</v>
      </c>
      <c r="X8" s="25">
        <f>_xlfn.STDEV.S(F37:F43)</f>
        <v>6.425484817728324E-4</v>
      </c>
      <c r="Y8" s="69"/>
      <c r="Z8" s="70"/>
      <c r="AA8" s="71">
        <f>COUNT(E37:E43)</f>
        <v>7</v>
      </c>
      <c r="AB8" s="3"/>
      <c r="AC8" s="3"/>
      <c r="AD8" s="3"/>
      <c r="AE8" s="3"/>
    </row>
    <row r="9" spans="1:42" x14ac:dyDescent="0.35">
      <c r="A9" s="54" t="s">
        <v>331</v>
      </c>
      <c r="B9" s="43" t="s">
        <v>6</v>
      </c>
      <c r="C9" t="s">
        <v>26</v>
      </c>
      <c r="D9" t="s">
        <v>8</v>
      </c>
      <c r="E9" s="2">
        <v>2.6505675000000006E-2</v>
      </c>
      <c r="F9" s="2">
        <v>1.9316750000000005E-3</v>
      </c>
      <c r="H9" t="s">
        <v>214</v>
      </c>
      <c r="I9" t="s">
        <v>19</v>
      </c>
      <c r="J9" t="s">
        <v>37</v>
      </c>
      <c r="K9" t="s">
        <v>116</v>
      </c>
      <c r="L9" s="43">
        <v>7.5653999999999999E-2</v>
      </c>
      <c r="M9" s="43">
        <v>1.2885779999999999E-2</v>
      </c>
      <c r="N9" s="43">
        <v>1.3148739999999999E-2</v>
      </c>
      <c r="Q9" s="161"/>
      <c r="R9" s="26" t="s">
        <v>19</v>
      </c>
      <c r="S9" s="68">
        <f>AVERAGE(E44:E48)</f>
        <v>6.6405485E-2</v>
      </c>
      <c r="T9" s="25">
        <f>_xlfn.STDEV.S(E44:E48)</f>
        <v>5.8735955340298157E-3</v>
      </c>
      <c r="U9" s="69" t="s">
        <v>20</v>
      </c>
      <c r="V9" s="70"/>
      <c r="W9" s="68">
        <f>AVERAGE(F44:F48)</f>
        <v>9.5905000000000001E-3</v>
      </c>
      <c r="X9" s="25">
        <f>_xlfn.STDEV.S(F44:F48)</f>
        <v>6.2349669205217172E-4</v>
      </c>
      <c r="Y9" s="69" t="s">
        <v>20</v>
      </c>
      <c r="Z9" s="70"/>
      <c r="AA9" s="71">
        <f>COUNT(E44:E48)</f>
        <v>5</v>
      </c>
      <c r="AB9" s="3"/>
      <c r="AC9" s="3"/>
      <c r="AD9" s="3"/>
      <c r="AE9" s="3"/>
    </row>
    <row r="10" spans="1:42" x14ac:dyDescent="0.35">
      <c r="A10" s="54" t="s">
        <v>332</v>
      </c>
      <c r="B10" s="43" t="s">
        <v>6</v>
      </c>
      <c r="C10" t="s">
        <v>26</v>
      </c>
      <c r="D10" t="s">
        <v>8</v>
      </c>
      <c r="E10" s="2">
        <v>2.4930549999999999E-2</v>
      </c>
      <c r="F10" s="2">
        <v>1.579535E-3</v>
      </c>
      <c r="H10" t="s">
        <v>216</v>
      </c>
      <c r="I10" t="s">
        <v>19</v>
      </c>
      <c r="J10" t="s">
        <v>37</v>
      </c>
      <c r="K10" t="s">
        <v>114</v>
      </c>
      <c r="L10" s="43">
        <v>9.0436000000000002E-2</v>
      </c>
      <c r="M10" s="43">
        <v>1.6927940000000002E-2</v>
      </c>
      <c r="N10" s="43">
        <v>1.8874540000000002E-2</v>
      </c>
      <c r="Q10" s="161"/>
      <c r="R10" s="26" t="s">
        <v>22</v>
      </c>
      <c r="S10" s="68">
        <f>AVERAGE(E49:E55)</f>
        <v>4.443449821428571E-2</v>
      </c>
      <c r="T10" s="25">
        <f>_xlfn.STDEV.S(E49:E55)</f>
        <v>9.4048695275274329E-3</v>
      </c>
      <c r="U10" s="69">
        <v>2.5000000000000001E-3</v>
      </c>
      <c r="V10" s="70"/>
      <c r="W10" s="68">
        <f>AVERAGE(F49:F55)</f>
        <v>1.0207896428571428E-2</v>
      </c>
      <c r="X10" s="25">
        <f>_xlfn.STDEV.S(F49:F55)</f>
        <v>1.5646566525271991E-3</v>
      </c>
      <c r="Y10" s="69" t="s">
        <v>20</v>
      </c>
      <c r="Z10" s="70"/>
      <c r="AA10" s="71">
        <f>COUNT(E49:E55)</f>
        <v>7</v>
      </c>
      <c r="AB10" s="3"/>
      <c r="AC10" s="3"/>
      <c r="AD10" s="3"/>
      <c r="AE10" s="3"/>
    </row>
    <row r="11" spans="1:42" ht="15.5" x14ac:dyDescent="0.35">
      <c r="A11" s="54" t="s">
        <v>333</v>
      </c>
      <c r="B11" s="43" t="s">
        <v>6</v>
      </c>
      <c r="C11" t="s">
        <v>26</v>
      </c>
      <c r="D11" t="s">
        <v>8</v>
      </c>
      <c r="E11" s="2">
        <v>2.4986925E-2</v>
      </c>
      <c r="F11" s="2">
        <v>2.4902750000000001E-3</v>
      </c>
      <c r="H11" t="s">
        <v>217</v>
      </c>
      <c r="I11" t="s">
        <v>19</v>
      </c>
      <c r="J11" t="s">
        <v>37</v>
      </c>
      <c r="K11" t="s">
        <v>114</v>
      </c>
      <c r="L11" s="43">
        <v>7.799600000000001E-2</v>
      </c>
      <c r="M11" s="43">
        <v>1.6457660000000002E-2</v>
      </c>
      <c r="N11" s="43">
        <v>1.6632280000000003E-2</v>
      </c>
      <c r="Q11" s="162"/>
      <c r="R11" s="31" t="s">
        <v>24</v>
      </c>
      <c r="S11" s="72">
        <f>AVERAGE(E56:E63)</f>
        <v>4.7879415625000005E-2</v>
      </c>
      <c r="T11" s="30">
        <f>_xlfn.STDEV.S(E56:E63)</f>
        <v>4.4493239669065295E-3</v>
      </c>
      <c r="U11" s="73">
        <v>0.16700000000000001</v>
      </c>
      <c r="V11" s="74" t="s">
        <v>20</v>
      </c>
      <c r="W11" s="72">
        <f>AVERAGE(F56:F63)</f>
        <v>9.6534624999999995E-3</v>
      </c>
      <c r="X11" s="30">
        <f>_xlfn.STDEV.S(F56:F63)</f>
        <v>1.9506459092805269E-3</v>
      </c>
      <c r="Y11" s="73" t="s">
        <v>20</v>
      </c>
      <c r="Z11" s="74" t="s">
        <v>20</v>
      </c>
      <c r="AA11" s="75">
        <f>COUNT(E56:E63)</f>
        <v>8</v>
      </c>
      <c r="AB11" s="3"/>
      <c r="AC11" s="3"/>
      <c r="AD11" s="3"/>
      <c r="AE11" s="3"/>
      <c r="AG11" s="76"/>
      <c r="AH11" s="76"/>
      <c r="AI11" s="76"/>
      <c r="AJ11" s="77"/>
      <c r="AK11" s="77"/>
      <c r="AL11" s="76"/>
      <c r="AM11" s="76"/>
      <c r="AN11" s="77"/>
      <c r="AO11" s="77"/>
      <c r="AP11" s="76"/>
    </row>
    <row r="12" spans="1:42" x14ac:dyDescent="0.35">
      <c r="A12" s="38" t="s">
        <v>70</v>
      </c>
      <c r="B12" s="38" t="s">
        <v>19</v>
      </c>
      <c r="C12" t="s">
        <v>26</v>
      </c>
      <c r="D12" t="s">
        <v>8</v>
      </c>
      <c r="E12" s="2">
        <v>2.3784E-2</v>
      </c>
      <c r="F12" s="2">
        <v>2.8663400000000002E-3</v>
      </c>
      <c r="H12" t="s">
        <v>218</v>
      </c>
      <c r="I12" t="s">
        <v>22</v>
      </c>
      <c r="J12" t="s">
        <v>37</v>
      </c>
      <c r="K12" t="s">
        <v>116</v>
      </c>
      <c r="L12" s="43">
        <v>4.5088000000000003E-2</v>
      </c>
      <c r="M12" s="43">
        <v>1.2628E-2</v>
      </c>
      <c r="N12" s="43">
        <v>1.7586000000000001E-2</v>
      </c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175"/>
      <c r="AH12" s="2"/>
      <c r="AI12" s="2"/>
      <c r="AJ12" s="78"/>
      <c r="AK12" s="78"/>
      <c r="AL12" s="2"/>
      <c r="AM12" s="2"/>
      <c r="AN12" s="78"/>
      <c r="AO12" s="78"/>
    </row>
    <row r="13" spans="1:42" x14ac:dyDescent="0.35">
      <c r="A13" s="38" t="s">
        <v>71</v>
      </c>
      <c r="B13" s="38" t="s">
        <v>19</v>
      </c>
      <c r="C13" t="s">
        <v>26</v>
      </c>
      <c r="D13" t="s">
        <v>8</v>
      </c>
      <c r="E13" s="2">
        <v>2.4020280000000001E-2</v>
      </c>
      <c r="F13" s="2">
        <v>2.3154199999999999E-3</v>
      </c>
      <c r="H13" t="s">
        <v>219</v>
      </c>
      <c r="I13" t="s">
        <v>22</v>
      </c>
      <c r="J13" t="s">
        <v>37</v>
      </c>
      <c r="K13" t="s">
        <v>116</v>
      </c>
      <c r="L13" s="43">
        <v>4.6160000000000007E-2</v>
      </c>
      <c r="M13" s="43">
        <v>1.0126759999999999E-2</v>
      </c>
      <c r="N13" s="43">
        <v>1.5172899999999998E-2</v>
      </c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175"/>
      <c r="AH13" s="2"/>
      <c r="AI13" s="2"/>
      <c r="AJ13" s="78"/>
      <c r="AK13" s="78"/>
      <c r="AL13" s="2"/>
      <c r="AM13" s="2"/>
      <c r="AN13" s="78"/>
      <c r="AO13" s="78"/>
    </row>
    <row r="14" spans="1:42" x14ac:dyDescent="0.35">
      <c r="A14" s="38" t="s">
        <v>72</v>
      </c>
      <c r="B14" s="38" t="s">
        <v>19</v>
      </c>
      <c r="C14" t="s">
        <v>26</v>
      </c>
      <c r="D14" t="s">
        <v>8</v>
      </c>
      <c r="E14" s="2">
        <v>2.1019280000000001E-2</v>
      </c>
      <c r="F14" s="2">
        <v>2.4955800000000003E-3</v>
      </c>
      <c r="H14" t="s">
        <v>220</v>
      </c>
      <c r="I14" t="s">
        <v>22</v>
      </c>
      <c r="J14" t="s">
        <v>37</v>
      </c>
      <c r="K14" t="s">
        <v>116</v>
      </c>
      <c r="L14" s="43">
        <v>5.0987999999999999E-2</v>
      </c>
      <c r="M14" s="43">
        <v>1.4614E-2</v>
      </c>
      <c r="N14" s="43">
        <v>1.9098E-2</v>
      </c>
      <c r="Q14" s="95"/>
      <c r="R14" s="182" t="s">
        <v>9</v>
      </c>
      <c r="S14" s="184" t="s">
        <v>334</v>
      </c>
      <c r="T14" s="185"/>
      <c r="U14" s="185"/>
      <c r="V14" s="186"/>
      <c r="W14" s="184" t="s">
        <v>335</v>
      </c>
      <c r="X14" s="185"/>
      <c r="Y14" s="185"/>
      <c r="Z14" s="186"/>
      <c r="AA14" s="184" t="s">
        <v>336</v>
      </c>
      <c r="AB14" s="185"/>
      <c r="AC14" s="185"/>
      <c r="AD14" s="186"/>
      <c r="AE14" s="95"/>
      <c r="AF14" s="175"/>
      <c r="AH14" s="2"/>
      <c r="AI14" s="2"/>
      <c r="AJ14" s="78"/>
      <c r="AK14" s="78"/>
      <c r="AL14" s="2"/>
      <c r="AM14" s="2"/>
      <c r="AN14" s="78"/>
      <c r="AO14" s="78"/>
    </row>
    <row r="15" spans="1:42" ht="26.5" x14ac:dyDescent="0.35">
      <c r="A15" s="38" t="s">
        <v>73</v>
      </c>
      <c r="B15" s="38" t="s">
        <v>19</v>
      </c>
      <c r="C15" t="s">
        <v>26</v>
      </c>
      <c r="D15" t="s">
        <v>8</v>
      </c>
      <c r="E15" s="2">
        <v>1.9968980000000001E-2</v>
      </c>
      <c r="F15" s="2">
        <v>1.9810399999999999E-3</v>
      </c>
      <c r="H15" t="s">
        <v>221</v>
      </c>
      <c r="I15" t="s">
        <v>22</v>
      </c>
      <c r="J15" t="s">
        <v>37</v>
      </c>
      <c r="K15" t="s">
        <v>116</v>
      </c>
      <c r="L15" s="43">
        <v>3.2306000000000001E-2</v>
      </c>
      <c r="M15" s="43">
        <v>8.2203999999999992E-3</v>
      </c>
      <c r="N15" s="43">
        <v>8.4308400000000002E-3</v>
      </c>
      <c r="Q15" s="95"/>
      <c r="R15" s="183"/>
      <c r="S15" s="96" t="s">
        <v>12</v>
      </c>
      <c r="T15" s="97" t="s">
        <v>13</v>
      </c>
      <c r="U15" s="98" t="s">
        <v>15</v>
      </c>
      <c r="V15" s="99" t="s">
        <v>16</v>
      </c>
      <c r="W15" s="96" t="s">
        <v>12</v>
      </c>
      <c r="X15" s="97" t="s">
        <v>13</v>
      </c>
      <c r="Y15" s="98" t="s">
        <v>15</v>
      </c>
      <c r="Z15" s="99" t="s">
        <v>16</v>
      </c>
      <c r="AA15" s="96" t="s">
        <v>12</v>
      </c>
      <c r="AB15" s="97" t="s">
        <v>13</v>
      </c>
      <c r="AC15" s="98" t="s">
        <v>15</v>
      </c>
      <c r="AD15" s="99" t="s">
        <v>16</v>
      </c>
      <c r="AE15" s="97" t="s">
        <v>14</v>
      </c>
      <c r="AF15" s="175"/>
      <c r="AH15" s="2"/>
      <c r="AI15" s="2"/>
      <c r="AJ15" s="78"/>
      <c r="AK15" s="78"/>
      <c r="AL15" s="2"/>
      <c r="AM15" s="2"/>
      <c r="AN15" s="78"/>
      <c r="AO15" s="78"/>
    </row>
    <row r="16" spans="1:42" x14ac:dyDescent="0.35">
      <c r="A16" s="54" t="s">
        <v>337</v>
      </c>
      <c r="B16" s="43" t="s">
        <v>19</v>
      </c>
      <c r="C16" t="s">
        <v>26</v>
      </c>
      <c r="D16" t="s">
        <v>8</v>
      </c>
      <c r="E16" s="2">
        <v>2.2004650000000001E-2</v>
      </c>
      <c r="F16" s="2">
        <v>1.9942500000000004E-3</v>
      </c>
      <c r="H16" t="s">
        <v>222</v>
      </c>
      <c r="I16" t="s">
        <v>22</v>
      </c>
      <c r="J16" t="s">
        <v>37</v>
      </c>
      <c r="K16" t="s">
        <v>116</v>
      </c>
      <c r="L16" s="43">
        <v>3.9848000000000001E-2</v>
      </c>
      <c r="M16" s="43">
        <v>1.1008E-2</v>
      </c>
      <c r="N16" s="43">
        <v>1.1347999999999999E-2</v>
      </c>
      <c r="Q16" s="172" t="s">
        <v>37</v>
      </c>
      <c r="R16" s="100" t="s">
        <v>6</v>
      </c>
      <c r="S16" s="101">
        <f>AVERAGE(L3:L7)</f>
        <v>7.8343599999999999E-2</v>
      </c>
      <c r="T16" s="102">
        <f>_xlfn.STDEV.S(L3:L7)</f>
        <v>6.9122645204014056E-3</v>
      </c>
      <c r="U16" s="103"/>
      <c r="V16" s="104"/>
      <c r="W16" s="101">
        <f>AVERAGE(M3:M7)</f>
        <v>1.6893923999999998E-2</v>
      </c>
      <c r="X16" s="102">
        <f>_xlfn.STDEV.S(M3:M7)</f>
        <v>1.978570765800406E-3</v>
      </c>
      <c r="Y16" s="103"/>
      <c r="Z16" s="104"/>
      <c r="AA16" s="101">
        <f>AVERAGE(N3:N7)</f>
        <v>1.586858E-2</v>
      </c>
      <c r="AB16" s="105">
        <f>_xlfn.STDEV.S(N3:N7)</f>
        <v>2.1930764869470456E-3</v>
      </c>
      <c r="AC16" s="103"/>
      <c r="AD16" s="104"/>
      <c r="AE16" s="106">
        <f>COUNT(L3:L7)</f>
        <v>5</v>
      </c>
      <c r="AF16" s="175"/>
      <c r="AH16" s="2"/>
      <c r="AI16" s="2"/>
      <c r="AJ16" s="78"/>
      <c r="AK16" s="78"/>
      <c r="AL16" s="2"/>
      <c r="AM16" s="2"/>
      <c r="AN16" s="78"/>
      <c r="AO16" s="78"/>
    </row>
    <row r="17" spans="1:41" x14ac:dyDescent="0.35">
      <c r="A17" s="54" t="s">
        <v>338</v>
      </c>
      <c r="B17" s="43" t="s">
        <v>19</v>
      </c>
      <c r="C17" t="s">
        <v>26</v>
      </c>
      <c r="D17" t="s">
        <v>8</v>
      </c>
      <c r="E17" s="2">
        <v>2.6793750000000002E-2</v>
      </c>
      <c r="F17" s="2">
        <v>2.0350250000000002E-3</v>
      </c>
      <c r="H17" t="s">
        <v>223</v>
      </c>
      <c r="I17" t="s">
        <v>22</v>
      </c>
      <c r="J17" t="s">
        <v>37</v>
      </c>
      <c r="K17" t="s">
        <v>116</v>
      </c>
      <c r="L17" s="43">
        <v>3.5174000000000004E-2</v>
      </c>
      <c r="M17" s="43">
        <v>1.0770759999999999E-2</v>
      </c>
      <c r="N17" s="43">
        <v>1.2374339999999999E-2</v>
      </c>
      <c r="Q17" s="173"/>
      <c r="R17" s="95" t="s">
        <v>19</v>
      </c>
      <c r="S17" s="107">
        <f>AVERAGE(L8:L11)</f>
        <v>8.1722500000000003E-2</v>
      </c>
      <c r="T17" s="108">
        <f>_xlfn.STDEV.S(L8:L11)</f>
        <v>6.5270774215315285E-3</v>
      </c>
      <c r="U17" s="109" t="s">
        <v>20</v>
      </c>
      <c r="V17" s="110"/>
      <c r="W17" s="107">
        <f>AVERAGE(M8:M11)</f>
        <v>1.5674810000000001E-2</v>
      </c>
      <c r="X17" s="108">
        <f>_xlfn.STDEV.S(M8:M11)</f>
        <v>1.8734070177798181E-3</v>
      </c>
      <c r="Y17" s="111" t="s">
        <v>20</v>
      </c>
      <c r="Z17" s="110"/>
      <c r="AA17" s="107">
        <f>AVERAGE(N8:N11)</f>
        <v>1.6532150000000002E-2</v>
      </c>
      <c r="AB17" s="112">
        <f>_xlfn.STDEV.S(N8:N11)</f>
        <v>2.4378647863242966E-3</v>
      </c>
      <c r="AC17" s="111" t="s">
        <v>20</v>
      </c>
      <c r="AD17" s="110"/>
      <c r="AE17" s="113">
        <f>COUNT(L8:L11)</f>
        <v>4</v>
      </c>
      <c r="AF17" s="175"/>
      <c r="AH17" s="2"/>
      <c r="AI17" s="2"/>
      <c r="AJ17" s="78"/>
      <c r="AK17" s="78"/>
      <c r="AL17" s="2"/>
      <c r="AM17" s="2"/>
      <c r="AN17" s="78"/>
      <c r="AO17" s="78"/>
    </row>
    <row r="18" spans="1:41" x14ac:dyDescent="0.35">
      <c r="A18" s="54" t="s">
        <v>339</v>
      </c>
      <c r="B18" s="43" t="s">
        <v>19</v>
      </c>
      <c r="C18" t="s">
        <v>26</v>
      </c>
      <c r="D18" t="s">
        <v>8</v>
      </c>
      <c r="E18" s="2">
        <v>2.5188850000000009E-2</v>
      </c>
      <c r="F18" s="2">
        <v>1.9754499999999997E-3</v>
      </c>
      <c r="H18" t="s">
        <v>224</v>
      </c>
      <c r="I18" t="s">
        <v>22</v>
      </c>
      <c r="J18" t="s">
        <v>37</v>
      </c>
      <c r="K18" t="s">
        <v>116</v>
      </c>
      <c r="L18" s="43">
        <v>3.1727999999999999E-2</v>
      </c>
      <c r="M18" s="43">
        <v>9.3242599999999991E-3</v>
      </c>
      <c r="N18" s="43">
        <v>1.1401279999999998E-2</v>
      </c>
      <c r="Q18" s="173"/>
      <c r="R18" s="95" t="s">
        <v>22</v>
      </c>
      <c r="S18" s="107">
        <f>AVERAGE(L12:L19)</f>
        <v>4.0640999999999997E-2</v>
      </c>
      <c r="T18" s="108">
        <f>_xlfn.STDEV.S(L12:L19)</f>
        <v>7.0400318181099561E-3</v>
      </c>
      <c r="U18" s="111" t="s">
        <v>34</v>
      </c>
      <c r="V18" s="110"/>
      <c r="W18" s="107">
        <f>AVERAGE(M12:M19)</f>
        <v>1.0984580000000001E-2</v>
      </c>
      <c r="X18" s="108">
        <f>_xlfn.STDEV.S(M12:M19)</f>
        <v>1.967338559838792E-3</v>
      </c>
      <c r="Y18" s="111">
        <v>1.4E-3</v>
      </c>
      <c r="Z18" s="110"/>
      <c r="AA18" s="107">
        <f>AVERAGE(N12:N19)</f>
        <v>1.38243875E-2</v>
      </c>
      <c r="AB18" s="112">
        <f>_xlfn.STDEV.S(N12:N19)</f>
        <v>3.5621819151419386E-3</v>
      </c>
      <c r="AC18" s="111" t="s">
        <v>20</v>
      </c>
      <c r="AD18" s="110"/>
      <c r="AE18" s="113">
        <f>COUNT(L12:L19)</f>
        <v>8</v>
      </c>
      <c r="AF18" s="175"/>
      <c r="AH18" s="2"/>
      <c r="AI18" s="2"/>
      <c r="AJ18" s="78"/>
      <c r="AK18" s="78"/>
      <c r="AL18" s="2"/>
      <c r="AM18" s="2"/>
      <c r="AN18" s="78"/>
      <c r="AO18" s="78"/>
    </row>
    <row r="19" spans="1:41" x14ac:dyDescent="0.35">
      <c r="A19" s="54" t="s">
        <v>340</v>
      </c>
      <c r="B19" s="43" t="s">
        <v>19</v>
      </c>
      <c r="C19" t="s">
        <v>26</v>
      </c>
      <c r="D19" t="s">
        <v>8</v>
      </c>
      <c r="E19" s="2">
        <v>2.2935050000000002E-2</v>
      </c>
      <c r="F19" s="2">
        <v>1.6964250000000001E-3</v>
      </c>
      <c r="H19" t="s">
        <v>225</v>
      </c>
      <c r="I19" t="s">
        <v>22</v>
      </c>
      <c r="J19" t="s">
        <v>37</v>
      </c>
      <c r="K19" t="s">
        <v>114</v>
      </c>
      <c r="L19" s="43">
        <v>4.3835999999999993E-2</v>
      </c>
      <c r="M19" s="43">
        <v>1.118446E-2</v>
      </c>
      <c r="N19" s="43">
        <v>1.5183740000000001E-2</v>
      </c>
      <c r="Q19" s="174"/>
      <c r="R19" s="114" t="s">
        <v>24</v>
      </c>
      <c r="S19" s="115">
        <f>AVERAGE(L20:L24)</f>
        <v>5.6469600000000009E-2</v>
      </c>
      <c r="T19" s="116">
        <f>_xlfn.STDEV.S(L20:L24)</f>
        <v>9.7094650110085088E-3</v>
      </c>
      <c r="U19" s="117">
        <v>1E-3</v>
      </c>
      <c r="V19" s="118">
        <v>7.4000000000000003E-3</v>
      </c>
      <c r="W19" s="115">
        <f>AVERAGE(M20:M24)</f>
        <v>1.4280847999999999E-2</v>
      </c>
      <c r="X19" s="116">
        <f>_xlfn.STDEV.S(M20:M24)</f>
        <v>3.4120378812844379E-3</v>
      </c>
      <c r="Y19" s="117" t="s">
        <v>20</v>
      </c>
      <c r="Z19" s="118" t="s">
        <v>20</v>
      </c>
      <c r="AA19" s="115">
        <f>AVERAGE(N20:N24)</f>
        <v>1.5714051999999999E-2</v>
      </c>
      <c r="AB19" s="119">
        <f>_xlfn.STDEV.S(N20:N24)</f>
        <v>3.0151255414526271E-3</v>
      </c>
      <c r="AC19" s="117" t="s">
        <v>20</v>
      </c>
      <c r="AD19" s="118" t="s">
        <v>20</v>
      </c>
      <c r="AE19" s="120">
        <f>COUNT(L20:L24)</f>
        <v>5</v>
      </c>
      <c r="AF19" s="175"/>
      <c r="AH19" s="2"/>
      <c r="AI19" s="2"/>
      <c r="AJ19" s="78"/>
      <c r="AK19" s="78"/>
      <c r="AL19" s="2"/>
      <c r="AM19" s="2"/>
      <c r="AN19" s="78"/>
      <c r="AO19" s="78"/>
    </row>
    <row r="20" spans="1:41" x14ac:dyDescent="0.35">
      <c r="A20" s="54" t="s">
        <v>341</v>
      </c>
      <c r="B20" s="43" t="s">
        <v>19</v>
      </c>
      <c r="C20" t="s">
        <v>26</v>
      </c>
      <c r="D20" t="s">
        <v>8</v>
      </c>
      <c r="E20" s="2">
        <v>3.1009425000000004E-2</v>
      </c>
      <c r="F20" s="2">
        <v>2.5146249999999999E-3</v>
      </c>
      <c r="H20" t="s">
        <v>227</v>
      </c>
      <c r="I20" t="s">
        <v>24</v>
      </c>
      <c r="J20" t="s">
        <v>37</v>
      </c>
      <c r="K20" t="s">
        <v>116</v>
      </c>
      <c r="L20" s="43">
        <v>7.1094000000000004E-2</v>
      </c>
      <c r="M20" s="43">
        <v>1.9761999999999998E-2</v>
      </c>
      <c r="N20" s="43">
        <v>2.0129999999999999E-2</v>
      </c>
      <c r="Q20" s="176" t="s">
        <v>42</v>
      </c>
      <c r="R20" s="121" t="s">
        <v>6</v>
      </c>
      <c r="S20" s="122">
        <v>0.16009999999999999</v>
      </c>
      <c r="T20" s="123">
        <v>2.86E-2</v>
      </c>
      <c r="U20" s="124"/>
      <c r="V20" s="125"/>
      <c r="W20" s="122">
        <f>AVERAGE(M49:M54)</f>
        <v>2.21306E-2</v>
      </c>
      <c r="X20" s="123">
        <f>_xlfn.STDEV.S(M49:M54)</f>
        <v>2.899343422225109E-3</v>
      </c>
      <c r="Y20" s="124"/>
      <c r="Z20" s="125"/>
      <c r="AA20" s="122">
        <f>AVERAGE(N49:N54)</f>
        <v>2.439614E-2</v>
      </c>
      <c r="AB20" s="123">
        <f>_xlfn.STDEV.S(N49:N54)</f>
        <v>3.1486728637697492E-3</v>
      </c>
      <c r="AC20" s="126"/>
      <c r="AD20" s="127"/>
      <c r="AE20" s="128">
        <v>6</v>
      </c>
    </row>
    <row r="21" spans="1:41" x14ac:dyDescent="0.35">
      <c r="A21" s="54" t="s">
        <v>342</v>
      </c>
      <c r="B21" s="43" t="s">
        <v>19</v>
      </c>
      <c r="C21" t="s">
        <v>26</v>
      </c>
      <c r="D21" t="s">
        <v>8</v>
      </c>
      <c r="E21" s="2">
        <v>3.1329099999999999E-2</v>
      </c>
      <c r="F21" s="2">
        <v>2.8191750000000002E-3</v>
      </c>
      <c r="H21" t="s">
        <v>230</v>
      </c>
      <c r="I21" t="s">
        <v>24</v>
      </c>
      <c r="J21" t="s">
        <v>37</v>
      </c>
      <c r="K21" t="s">
        <v>114</v>
      </c>
      <c r="L21" s="43">
        <v>5.2000000000000005E-2</v>
      </c>
      <c r="M21" s="43">
        <v>1.1878E-2</v>
      </c>
      <c r="N21" s="43">
        <v>1.6463999999999999E-2</v>
      </c>
      <c r="Q21" s="177"/>
      <c r="R21" s="129" t="s">
        <v>19</v>
      </c>
      <c r="S21" s="122">
        <v>0.17949999999999999</v>
      </c>
      <c r="T21" s="123">
        <v>3.0599999999999999E-2</v>
      </c>
      <c r="U21" s="124" t="s">
        <v>20</v>
      </c>
      <c r="V21" s="125"/>
      <c r="W21" s="122">
        <f>AVERAGE(M55:M61)</f>
        <v>2.5249799999999996E-2</v>
      </c>
      <c r="X21" s="123">
        <f>_xlfn.STDEV.S(M55:M61)</f>
        <v>3.3569938647545969E-3</v>
      </c>
      <c r="Y21" s="124" t="s">
        <v>20</v>
      </c>
      <c r="Z21" s="125"/>
      <c r="AA21" s="122">
        <f>AVERAGE(N55:N61)</f>
        <v>2.4891808571428569E-2</v>
      </c>
      <c r="AB21" s="123">
        <f>_xlfn.STDEV.S(N55:N61)</f>
        <v>4.3782098297341764E-3</v>
      </c>
      <c r="AC21" s="130" t="s">
        <v>20</v>
      </c>
      <c r="AD21" s="125"/>
      <c r="AE21" s="128">
        <v>7</v>
      </c>
    </row>
    <row r="22" spans="1:41" x14ac:dyDescent="0.35">
      <c r="A22" s="54" t="s">
        <v>82</v>
      </c>
      <c r="B22" s="43" t="s">
        <v>19</v>
      </c>
      <c r="C22" t="s">
        <v>26</v>
      </c>
      <c r="D22" t="s">
        <v>8</v>
      </c>
      <c r="E22" s="2">
        <v>3.1932724999999995E-2</v>
      </c>
      <c r="F22" s="2">
        <v>3.0749000000000002E-3</v>
      </c>
      <c r="H22" t="s">
        <v>231</v>
      </c>
      <c r="I22" t="s">
        <v>24</v>
      </c>
      <c r="J22" t="s">
        <v>37</v>
      </c>
      <c r="K22" t="s">
        <v>114</v>
      </c>
      <c r="L22" s="43">
        <v>6.130399999999999E-2</v>
      </c>
      <c r="M22" s="43">
        <v>1.550122E-2</v>
      </c>
      <c r="N22" s="43">
        <v>1.5687920000000001E-2</v>
      </c>
      <c r="Q22" s="177"/>
      <c r="R22" s="129" t="s">
        <v>22</v>
      </c>
      <c r="S22" s="122">
        <v>8.5699999999999998E-2</v>
      </c>
      <c r="T22" s="123">
        <v>1.5900000000000001E-2</v>
      </c>
      <c r="U22" s="124">
        <v>6.9999999999999999E-4</v>
      </c>
      <c r="V22" s="125"/>
      <c r="W22" s="122">
        <f>AVERAGE(M62:M66)</f>
        <v>2.2852785E-2</v>
      </c>
      <c r="X22" s="123">
        <f>_xlfn.STDEV.S(M62:M66)</f>
        <v>1.847536885504591E-3</v>
      </c>
      <c r="Y22" s="124" t="s">
        <v>20</v>
      </c>
      <c r="Z22" s="125"/>
      <c r="AA22" s="122">
        <f>AVERAGE(N62:N66)</f>
        <v>1.6775564999999999E-2</v>
      </c>
      <c r="AB22" s="123">
        <f>_xlfn.STDEV.S(N62:N66)</f>
        <v>9.8348392949079819E-4</v>
      </c>
      <c r="AC22" s="130" t="s">
        <v>20</v>
      </c>
      <c r="AD22" s="125"/>
      <c r="AE22" s="128">
        <v>5</v>
      </c>
    </row>
    <row r="23" spans="1:41" x14ac:dyDescent="0.35">
      <c r="A23" s="38" t="s">
        <v>87</v>
      </c>
      <c r="B23" s="38" t="s">
        <v>22</v>
      </c>
      <c r="C23" t="s">
        <v>26</v>
      </c>
      <c r="D23" t="s">
        <v>8</v>
      </c>
      <c r="E23" s="2">
        <v>1.6498000000000002E-2</v>
      </c>
      <c r="F23" s="2">
        <v>2.1075E-3</v>
      </c>
      <c r="H23" t="s">
        <v>233</v>
      </c>
      <c r="I23" t="s">
        <v>24</v>
      </c>
      <c r="J23" t="s">
        <v>37</v>
      </c>
      <c r="K23" t="s">
        <v>114</v>
      </c>
      <c r="L23" s="43">
        <v>4.7034000000000006E-2</v>
      </c>
      <c r="M23" s="43">
        <v>1.223802E-2</v>
      </c>
      <c r="N23" s="43">
        <v>1.1900859999999999E-2</v>
      </c>
      <c r="Q23" s="178"/>
      <c r="R23" s="131" t="s">
        <v>24</v>
      </c>
      <c r="S23" s="132">
        <v>8.9399999999999993E-2</v>
      </c>
      <c r="T23" s="133">
        <v>1.6500000000000001E-2</v>
      </c>
      <c r="U23" s="134">
        <v>4.5999999999999999E-3</v>
      </c>
      <c r="V23" s="135" t="s">
        <v>20</v>
      </c>
      <c r="W23" s="132">
        <f>AVERAGE(M67:M69)</f>
        <v>2.2476560000000003E-2</v>
      </c>
      <c r="X23" s="123">
        <f>_xlfn.STDEV.S(M63:M67)</f>
        <v>2.5052134904900488E-3</v>
      </c>
      <c r="Y23" s="134" t="s">
        <v>20</v>
      </c>
      <c r="Z23" s="135" t="s">
        <v>20</v>
      </c>
      <c r="AA23" s="132">
        <f>AVERAGE(N67:N69)</f>
        <v>1.9645833333333335E-2</v>
      </c>
      <c r="AB23" s="123">
        <f>_xlfn.STDEV.S(N67:N69)</f>
        <v>4.1158242289161661E-3</v>
      </c>
      <c r="AC23" s="136" t="s">
        <v>20</v>
      </c>
      <c r="AD23" s="135" t="s">
        <v>20</v>
      </c>
      <c r="AE23" s="137">
        <v>3</v>
      </c>
    </row>
    <row r="24" spans="1:41" x14ac:dyDescent="0.35">
      <c r="A24" s="38" t="s">
        <v>88</v>
      </c>
      <c r="B24" s="38" t="s">
        <v>22</v>
      </c>
      <c r="C24" t="s">
        <v>26</v>
      </c>
      <c r="D24" t="s">
        <v>8</v>
      </c>
      <c r="E24" s="2">
        <v>1.4593999999999998E-2</v>
      </c>
      <c r="F24" s="2">
        <v>2.1686600000000002E-3</v>
      </c>
      <c r="H24" t="s">
        <v>234</v>
      </c>
      <c r="I24" t="s">
        <v>24</v>
      </c>
      <c r="J24" t="s">
        <v>37</v>
      </c>
      <c r="K24" t="s">
        <v>114</v>
      </c>
      <c r="L24" s="43">
        <v>5.0915999999999996E-2</v>
      </c>
      <c r="M24" s="43">
        <v>1.2024999999999999E-2</v>
      </c>
      <c r="N24" s="43">
        <v>1.4387480000000001E-2</v>
      </c>
      <c r="Q24" s="172" t="s">
        <v>47</v>
      </c>
      <c r="R24" s="100" t="s">
        <v>6</v>
      </c>
      <c r="S24" s="107">
        <f>AVERAGE(L25:L30)</f>
        <v>0.19721736333333337</v>
      </c>
      <c r="T24" s="108">
        <f>_xlfn.STDEV.S(L25:L30)</f>
        <v>2.5186050265813074E-2</v>
      </c>
      <c r="U24" s="111"/>
      <c r="V24" s="110"/>
      <c r="W24" s="107">
        <f>AVERAGE(M29:M34)</f>
        <v>3.6065489999999999E-2</v>
      </c>
      <c r="X24" s="108">
        <f>_xlfn.STDEV.S(M29:M34)</f>
        <v>3.5781175435751129E-3</v>
      </c>
      <c r="Y24" s="111"/>
      <c r="Z24" s="110"/>
      <c r="AA24" s="107">
        <f>AVERAGE(N29:N34)</f>
        <v>3.1716016666666673E-2</v>
      </c>
      <c r="AB24" s="112">
        <f>_xlfn.STDEV.S(N29:N34)</f>
        <v>4.6514734466130926E-3</v>
      </c>
      <c r="AC24" s="111"/>
      <c r="AD24" s="110"/>
      <c r="AE24" s="113">
        <f>COUNT(L29:L34)</f>
        <v>6</v>
      </c>
    </row>
    <row r="25" spans="1:41" x14ac:dyDescent="0.35">
      <c r="A25" s="38" t="s">
        <v>89</v>
      </c>
      <c r="B25" s="38" t="s">
        <v>22</v>
      </c>
      <c r="C25" t="s">
        <v>26</v>
      </c>
      <c r="D25" t="s">
        <v>8</v>
      </c>
      <c r="E25" s="2">
        <v>1.6819400000000002E-2</v>
      </c>
      <c r="F25" s="2">
        <v>1.6938599999999999E-3</v>
      </c>
      <c r="H25" t="s">
        <v>254</v>
      </c>
      <c r="I25" t="s">
        <v>6</v>
      </c>
      <c r="J25" t="s">
        <v>47</v>
      </c>
      <c r="K25" t="s">
        <v>114</v>
      </c>
      <c r="L25" s="43">
        <v>0.19040800000000002</v>
      </c>
      <c r="M25" s="43">
        <v>2.4377320000000001E-2</v>
      </c>
      <c r="N25" s="43">
        <v>2.2488219999999996E-2</v>
      </c>
      <c r="Q25" s="173"/>
      <c r="R25" s="95" t="s">
        <v>19</v>
      </c>
      <c r="S25" s="107">
        <f>AVERAGE(L31:L38)</f>
        <v>0.26174066500000004</v>
      </c>
      <c r="T25" s="108">
        <f>_xlfn.STDEV.S(L31:L38)</f>
        <v>4.9417854085890542E-2</v>
      </c>
      <c r="U25" s="111">
        <v>1.0500000000000001E-2</v>
      </c>
      <c r="V25" s="110"/>
      <c r="W25" s="107">
        <f>AVERAGE(M35:M42)</f>
        <v>3.5947565000000001E-2</v>
      </c>
      <c r="X25" s="108">
        <f>_xlfn.STDEV.S(M35:M42)</f>
        <v>7.5549220581230458E-3</v>
      </c>
      <c r="Y25" s="111">
        <v>2.6800000000000001E-2</v>
      </c>
      <c r="Z25" s="110"/>
      <c r="AA25" s="107">
        <f>AVERAGE(N35:N42)</f>
        <v>3.4759644999999999E-2</v>
      </c>
      <c r="AB25" s="112">
        <f>_xlfn.STDEV.S(N35:N42)</f>
        <v>4.3639755237070577E-3</v>
      </c>
      <c r="AC25" s="111" t="s">
        <v>20</v>
      </c>
      <c r="AD25" s="110"/>
      <c r="AE25" s="113">
        <f>COUNT(L35:L42)</f>
        <v>8</v>
      </c>
    </row>
    <row r="26" spans="1:41" x14ac:dyDescent="0.35">
      <c r="A26" s="38" t="s">
        <v>90</v>
      </c>
      <c r="B26" s="38" t="s">
        <v>22</v>
      </c>
      <c r="C26" t="s">
        <v>26</v>
      </c>
      <c r="D26" t="s">
        <v>8</v>
      </c>
      <c r="E26" s="2">
        <v>1.77754E-2</v>
      </c>
      <c r="F26" s="2">
        <v>1.7984999999999998E-3</v>
      </c>
      <c r="H26" t="s">
        <v>255</v>
      </c>
      <c r="I26" t="s">
        <v>6</v>
      </c>
      <c r="J26" t="s">
        <v>47</v>
      </c>
      <c r="K26" t="s">
        <v>116</v>
      </c>
      <c r="L26" s="43">
        <v>0.18616199999999999</v>
      </c>
      <c r="M26" s="43">
        <v>2.7799999999999998E-2</v>
      </c>
      <c r="N26" s="43">
        <v>3.3495700000000003E-2</v>
      </c>
      <c r="Q26" s="173"/>
      <c r="R26" s="95" t="s">
        <v>22</v>
      </c>
      <c r="S26" s="107">
        <f>AVERAGE(L39:L41)</f>
        <v>0.15423600000000001</v>
      </c>
      <c r="T26" s="108">
        <f>_xlfn.STDEV.S(L39:L41)</f>
        <v>4.3126288966244299E-3</v>
      </c>
      <c r="U26" s="111" t="s">
        <v>20</v>
      </c>
      <c r="V26" s="110"/>
      <c r="W26" s="107">
        <f>AVERAGE(M43:M45)</f>
        <v>3.0120000000000004E-2</v>
      </c>
      <c r="X26" s="108">
        <f>_xlfn.STDEV.S(M43:M45)</f>
        <v>8.9030042120623286E-3</v>
      </c>
      <c r="Y26" s="111" t="s">
        <v>20</v>
      </c>
      <c r="Z26" s="110"/>
      <c r="AA26" s="107">
        <f>AVERAGE(N43:N45)</f>
        <v>3.764414E-2</v>
      </c>
      <c r="AB26" s="112">
        <f>_xlfn.STDEV.S(N43:N45)</f>
        <v>8.7776934978842768E-3</v>
      </c>
      <c r="AC26" s="111" t="s">
        <v>20</v>
      </c>
      <c r="AD26" s="110"/>
      <c r="AE26" s="113">
        <f>COUNT(L43:L45)</f>
        <v>3</v>
      </c>
    </row>
    <row r="27" spans="1:41" x14ac:dyDescent="0.35">
      <c r="A27" s="79" t="s">
        <v>100</v>
      </c>
      <c r="B27" s="38" t="s">
        <v>22</v>
      </c>
      <c r="C27" t="s">
        <v>26</v>
      </c>
      <c r="D27" t="s">
        <v>8</v>
      </c>
      <c r="E27" s="80">
        <v>1.7000000000000001E-2</v>
      </c>
      <c r="F27" s="80">
        <v>1.6999999999999999E-3</v>
      </c>
      <c r="H27" t="s">
        <v>256</v>
      </c>
      <c r="I27" t="s">
        <v>6</v>
      </c>
      <c r="J27" t="s">
        <v>47</v>
      </c>
      <c r="K27" t="s">
        <v>116</v>
      </c>
      <c r="L27" s="43">
        <v>0.16281917999999998</v>
      </c>
      <c r="M27" s="43">
        <v>3.0223019999999993E-2</v>
      </c>
      <c r="N27" s="43">
        <v>2.8990240000000004E-2</v>
      </c>
      <c r="Q27" s="174"/>
      <c r="R27" s="114" t="s">
        <v>24</v>
      </c>
      <c r="S27" s="115">
        <f>AVERAGE(L42:L48)</f>
        <v>0.1548549142857143</v>
      </c>
      <c r="T27" s="116">
        <f>_xlfn.STDEV.S(L42:L48)</f>
        <v>2.5692929875449366E-2</v>
      </c>
      <c r="U27" s="117" t="s">
        <v>20</v>
      </c>
      <c r="V27" s="118" t="s">
        <v>20</v>
      </c>
      <c r="W27" s="115">
        <f>AVERAGE(M46:M54)</f>
        <v>2.3414400000000002E-2</v>
      </c>
      <c r="X27" s="116">
        <f>_xlfn.STDEV.S(M46:M54)</f>
        <v>3.0467660994897535E-3</v>
      </c>
      <c r="Y27" s="117" t="s">
        <v>20</v>
      </c>
      <c r="Z27" s="118" t="s">
        <v>20</v>
      </c>
      <c r="AA27" s="115">
        <f>AVERAGE(N46:N54)</f>
        <v>2.5076633333333334E-2</v>
      </c>
      <c r="AB27" s="119">
        <f>_xlfn.STDEV.S(N46:N54)</f>
        <v>2.996249058205943E-3</v>
      </c>
      <c r="AC27" s="117" t="s">
        <v>20</v>
      </c>
      <c r="AD27" s="118" t="s">
        <v>20</v>
      </c>
      <c r="AE27" s="120">
        <v>7</v>
      </c>
    </row>
    <row r="28" spans="1:41" ht="93" x14ac:dyDescent="0.35">
      <c r="A28" s="79" t="s">
        <v>101</v>
      </c>
      <c r="B28" s="38" t="s">
        <v>22</v>
      </c>
      <c r="C28" t="s">
        <v>26</v>
      </c>
      <c r="D28" t="s">
        <v>8</v>
      </c>
      <c r="E28" s="80">
        <v>1.5800000000000002E-2</v>
      </c>
      <c r="F28" s="80">
        <v>1.8E-3</v>
      </c>
      <c r="H28" t="s">
        <v>257</v>
      </c>
      <c r="I28" t="s">
        <v>6</v>
      </c>
      <c r="J28" t="s">
        <v>47</v>
      </c>
      <c r="K28" t="s">
        <v>116</v>
      </c>
      <c r="L28" s="43">
        <v>0.19005599999999997</v>
      </c>
      <c r="M28" s="43">
        <v>2.5710480000000004E-2</v>
      </c>
      <c r="N28" s="43">
        <v>2.0601419999999999E-2</v>
      </c>
      <c r="R28" s="76" t="s">
        <v>1</v>
      </c>
      <c r="S28" s="81" t="s">
        <v>343</v>
      </c>
      <c r="T28" s="81" t="s">
        <v>344</v>
      </c>
      <c r="U28" s="81" t="s">
        <v>345</v>
      </c>
      <c r="V28" s="77"/>
    </row>
    <row r="29" spans="1:41" x14ac:dyDescent="0.35">
      <c r="A29" s="38" t="s">
        <v>103</v>
      </c>
      <c r="B29" s="38" t="s">
        <v>24</v>
      </c>
      <c r="C29" t="s">
        <v>26</v>
      </c>
      <c r="D29" t="s">
        <v>8</v>
      </c>
      <c r="E29" s="2">
        <v>1.5636099999999997E-2</v>
      </c>
      <c r="F29" s="2">
        <v>2.01126E-3</v>
      </c>
      <c r="H29" t="s">
        <v>258</v>
      </c>
      <c r="I29" t="s">
        <v>6</v>
      </c>
      <c r="J29" t="s">
        <v>47</v>
      </c>
      <c r="K29" t="s">
        <v>114</v>
      </c>
      <c r="L29" s="43">
        <v>0.22814500000000004</v>
      </c>
      <c r="M29" s="43">
        <v>3.1517400000000001E-2</v>
      </c>
      <c r="N29" s="43">
        <v>3.3823100000000002E-2</v>
      </c>
      <c r="Q29" s="169" t="s">
        <v>26</v>
      </c>
      <c r="R29" s="82"/>
      <c r="S29" s="83"/>
      <c r="T29" s="83"/>
      <c r="U29" s="84"/>
      <c r="V29" s="78"/>
    </row>
    <row r="30" spans="1:41" x14ac:dyDescent="0.35">
      <c r="A30" s="38" t="s">
        <v>104</v>
      </c>
      <c r="B30" s="38" t="s">
        <v>24</v>
      </c>
      <c r="C30" t="s">
        <v>26</v>
      </c>
      <c r="D30" t="s">
        <v>8</v>
      </c>
      <c r="E30" s="2">
        <v>1.8052040000000002E-2</v>
      </c>
      <c r="F30" s="2">
        <v>2.9447200000000001E-3</v>
      </c>
      <c r="H30" t="s">
        <v>259</v>
      </c>
      <c r="I30" t="s">
        <v>6</v>
      </c>
      <c r="J30" t="s">
        <v>47</v>
      </c>
      <c r="K30" t="s">
        <v>116</v>
      </c>
      <c r="L30" s="43">
        <v>0.225714</v>
      </c>
      <c r="M30" s="43">
        <v>4.0567899999999997E-2</v>
      </c>
      <c r="N30" s="43">
        <v>3.9704940000000008E-2</v>
      </c>
      <c r="Q30" s="170"/>
      <c r="R30" s="85" t="s">
        <v>19</v>
      </c>
      <c r="S30" s="43">
        <f>S5/S4</f>
        <v>0.94752361870479185</v>
      </c>
      <c r="T30" s="86" t="s">
        <v>8</v>
      </c>
      <c r="U30" s="87">
        <f>W5/W4</f>
        <v>1.0801331459291048</v>
      </c>
      <c r="V30" s="78"/>
    </row>
    <row r="31" spans="1:41" x14ac:dyDescent="0.35">
      <c r="A31" s="38" t="s">
        <v>105</v>
      </c>
      <c r="B31" s="38" t="s">
        <v>24</v>
      </c>
      <c r="C31" t="s">
        <v>26</v>
      </c>
      <c r="D31" t="s">
        <v>8</v>
      </c>
      <c r="E31" s="2">
        <v>1.9035220000000002E-2</v>
      </c>
      <c r="F31" s="2">
        <v>2.0441000000000001E-3</v>
      </c>
      <c r="H31" t="s">
        <v>261</v>
      </c>
      <c r="I31" t="s">
        <v>19</v>
      </c>
      <c r="J31" t="s">
        <v>47</v>
      </c>
      <c r="K31" t="s">
        <v>114</v>
      </c>
      <c r="L31" s="43">
        <v>0.191436</v>
      </c>
      <c r="M31" s="43">
        <v>3.4164119999999992E-2</v>
      </c>
      <c r="N31" s="43">
        <v>2.9706480000000007E-2</v>
      </c>
      <c r="Q31" s="170"/>
      <c r="R31" s="85" t="s">
        <v>22</v>
      </c>
      <c r="S31" s="43">
        <f>S6/S4</f>
        <v>0.61104479656900457</v>
      </c>
      <c r="T31" s="86" t="s">
        <v>8</v>
      </c>
      <c r="U31" s="87">
        <f>W6/W4</f>
        <v>0.86596635684856471</v>
      </c>
      <c r="V31" s="78"/>
    </row>
    <row r="32" spans="1:41" x14ac:dyDescent="0.35">
      <c r="A32" s="38" t="s">
        <v>106</v>
      </c>
      <c r="B32" s="38" t="s">
        <v>24</v>
      </c>
      <c r="C32" t="s">
        <v>26</v>
      </c>
      <c r="D32" t="s">
        <v>8</v>
      </c>
      <c r="E32" s="2">
        <v>1.3639040000000003E-2</v>
      </c>
      <c r="F32" s="2">
        <v>1.6959999999999998E-3</v>
      </c>
      <c r="H32" t="s">
        <v>262</v>
      </c>
      <c r="I32" t="s">
        <v>19</v>
      </c>
      <c r="J32" t="s">
        <v>47</v>
      </c>
      <c r="K32" t="s">
        <v>114</v>
      </c>
      <c r="L32" s="43">
        <v>0.251</v>
      </c>
      <c r="M32" s="43">
        <v>3.4271900000000001E-2</v>
      </c>
      <c r="N32" s="43">
        <v>2.59566E-2</v>
      </c>
      <c r="Q32" s="171"/>
      <c r="R32" s="88" t="s">
        <v>24</v>
      </c>
      <c r="S32" s="89">
        <f>S7/S4</f>
        <v>0.63913351334513024</v>
      </c>
      <c r="T32" s="90" t="s">
        <v>8</v>
      </c>
      <c r="U32" s="91">
        <f>W7/W4</f>
        <v>0.96866985365013936</v>
      </c>
      <c r="V32" s="78"/>
    </row>
    <row r="33" spans="1:22" x14ac:dyDescent="0.35">
      <c r="A33" s="38" t="s">
        <v>107</v>
      </c>
      <c r="B33" s="38" t="s">
        <v>24</v>
      </c>
      <c r="C33" t="s">
        <v>26</v>
      </c>
      <c r="D33" t="s">
        <v>8</v>
      </c>
      <c r="E33" s="2">
        <v>2.0789700000000005E-2</v>
      </c>
      <c r="F33" s="2">
        <v>2.3105399999999998E-3</v>
      </c>
      <c r="H33" t="s">
        <v>263</v>
      </c>
      <c r="I33" t="s">
        <v>19</v>
      </c>
      <c r="J33" t="s">
        <v>47</v>
      </c>
      <c r="K33" t="s">
        <v>116</v>
      </c>
      <c r="L33" s="43">
        <v>0.29426800000000003</v>
      </c>
      <c r="M33" s="43">
        <v>3.5787619999999999E-2</v>
      </c>
      <c r="N33" s="43">
        <v>3.0580980000000008E-2</v>
      </c>
      <c r="Q33" s="169" t="s">
        <v>31</v>
      </c>
      <c r="R33" s="82"/>
      <c r="S33" s="43"/>
      <c r="T33" s="86"/>
      <c r="U33" s="87"/>
      <c r="V33" s="78"/>
    </row>
    <row r="34" spans="1:22" x14ac:dyDescent="0.35">
      <c r="A34" s="79" t="s">
        <v>108</v>
      </c>
      <c r="B34" s="38" t="s">
        <v>24</v>
      </c>
      <c r="C34" t="s">
        <v>26</v>
      </c>
      <c r="D34" t="s">
        <v>8</v>
      </c>
      <c r="E34" s="80">
        <v>1.7299999999999999E-2</v>
      </c>
      <c r="F34" s="80">
        <v>2E-3</v>
      </c>
      <c r="H34" t="s">
        <v>264</v>
      </c>
      <c r="I34" t="s">
        <v>19</v>
      </c>
      <c r="J34" t="s">
        <v>47</v>
      </c>
      <c r="K34" t="s">
        <v>116</v>
      </c>
      <c r="L34" s="43">
        <v>0.21668600000000002</v>
      </c>
      <c r="M34" s="43">
        <v>4.0084000000000002E-2</v>
      </c>
      <c r="N34" s="43">
        <v>3.0523999999999999E-2</v>
      </c>
      <c r="Q34" s="170"/>
      <c r="R34" s="85" t="s">
        <v>19</v>
      </c>
      <c r="S34" s="43">
        <f>S9/S8</f>
        <v>1.1074223389827336</v>
      </c>
      <c r="T34" s="86" t="s">
        <v>8</v>
      </c>
      <c r="U34" s="87">
        <f>W9/W8</f>
        <v>1.0376393197348308</v>
      </c>
      <c r="V34" s="78"/>
    </row>
    <row r="35" spans="1:22" x14ac:dyDescent="0.35">
      <c r="A35" s="79" t="s">
        <v>109</v>
      </c>
      <c r="B35" s="38" t="s">
        <v>24</v>
      </c>
      <c r="C35" t="s">
        <v>26</v>
      </c>
      <c r="D35" t="s">
        <v>8</v>
      </c>
      <c r="E35" s="80">
        <v>1.6899999999999998E-2</v>
      </c>
      <c r="F35" s="80">
        <v>2.0999999999999999E-3</v>
      </c>
      <c r="H35" t="s">
        <v>265</v>
      </c>
      <c r="I35" t="s">
        <v>19</v>
      </c>
      <c r="J35" t="s">
        <v>47</v>
      </c>
      <c r="K35" t="s">
        <v>116</v>
      </c>
      <c r="L35" s="43">
        <v>0.24836672000000001</v>
      </c>
      <c r="M35" s="43">
        <v>4.6235999999999999E-2</v>
      </c>
      <c r="N35" s="43">
        <v>3.6272000000000006E-2</v>
      </c>
      <c r="Q35" s="170"/>
      <c r="R35" s="85" t="s">
        <v>22</v>
      </c>
      <c r="S35" s="43">
        <f>S10/S8</f>
        <v>0.74101944958294297</v>
      </c>
      <c r="T35" s="86" t="s">
        <v>8</v>
      </c>
      <c r="U35" s="87">
        <f>W10/W8</f>
        <v>1.104438215532711</v>
      </c>
      <c r="V35" s="78"/>
    </row>
    <row r="36" spans="1:22" x14ac:dyDescent="0.35">
      <c r="A36" s="79" t="s">
        <v>110</v>
      </c>
      <c r="B36" s="38" t="s">
        <v>24</v>
      </c>
      <c r="C36" t="s">
        <v>26</v>
      </c>
      <c r="D36" t="s">
        <v>8</v>
      </c>
      <c r="E36" s="80">
        <v>1.6E-2</v>
      </c>
      <c r="F36" s="80">
        <v>1.6999999999999999E-3</v>
      </c>
      <c r="H36" t="s">
        <v>266</v>
      </c>
      <c r="I36" t="s">
        <v>19</v>
      </c>
      <c r="J36" t="s">
        <v>47</v>
      </c>
      <c r="K36" t="s">
        <v>116</v>
      </c>
      <c r="L36" s="43">
        <v>0.24171000000000001</v>
      </c>
      <c r="M36" s="43">
        <v>3.95E-2</v>
      </c>
      <c r="N36" s="43">
        <v>3.5628300000000002E-2</v>
      </c>
      <c r="Q36" s="171"/>
      <c r="R36" s="88" t="s">
        <v>24</v>
      </c>
      <c r="S36" s="89">
        <f>S11/S8</f>
        <v>0.79846919935249239</v>
      </c>
      <c r="T36" s="90" t="s">
        <v>8</v>
      </c>
      <c r="U36" s="91">
        <f>W11/W8</f>
        <v>1.0444515157276157</v>
      </c>
      <c r="V36" s="78"/>
    </row>
    <row r="37" spans="1:22" x14ac:dyDescent="0.35">
      <c r="A37" s="43" t="s">
        <v>346</v>
      </c>
      <c r="B37" s="38" t="s">
        <v>6</v>
      </c>
      <c r="C37" t="s">
        <v>31</v>
      </c>
      <c r="D37" t="s">
        <v>114</v>
      </c>
      <c r="E37" s="2">
        <v>7.0342900000000014E-2</v>
      </c>
      <c r="F37" s="2">
        <v>9.9728000000000004E-3</v>
      </c>
      <c r="H37" t="s">
        <v>267</v>
      </c>
      <c r="I37" t="s">
        <v>19</v>
      </c>
      <c r="J37" t="s">
        <v>47</v>
      </c>
      <c r="K37" t="s">
        <v>114</v>
      </c>
      <c r="L37" s="43">
        <v>0.31283759999999999</v>
      </c>
      <c r="M37" s="43">
        <v>3.8726000000000003E-2</v>
      </c>
      <c r="N37" s="43">
        <v>3.3828520000000001E-2</v>
      </c>
      <c r="Q37" s="169" t="s">
        <v>37</v>
      </c>
      <c r="R37" s="82"/>
      <c r="S37" s="83"/>
      <c r="T37" s="92"/>
      <c r="U37" s="84"/>
      <c r="V37" s="78"/>
    </row>
    <row r="38" spans="1:22" x14ac:dyDescent="0.35">
      <c r="A38" s="43" t="s">
        <v>122</v>
      </c>
      <c r="B38" s="38" t="s">
        <v>6</v>
      </c>
      <c r="C38" t="s">
        <v>31</v>
      </c>
      <c r="D38" t="s">
        <v>114</v>
      </c>
      <c r="E38" s="2">
        <v>6.7409750000000004E-2</v>
      </c>
      <c r="F38" s="2">
        <v>9.8372000000000008E-3</v>
      </c>
      <c r="H38" t="s">
        <v>268</v>
      </c>
      <c r="I38" t="s">
        <v>19</v>
      </c>
      <c r="J38" t="s">
        <v>47</v>
      </c>
      <c r="K38" t="s">
        <v>116</v>
      </c>
      <c r="L38" s="43">
        <v>0.33762100000000006</v>
      </c>
      <c r="M38" s="43">
        <v>4.3290379999999996E-2</v>
      </c>
      <c r="N38" s="43">
        <v>4.3382000000000004E-2</v>
      </c>
      <c r="Q38" s="170"/>
      <c r="R38" s="85" t="s">
        <v>19</v>
      </c>
      <c r="S38" s="43">
        <f>S17/S16</f>
        <v>1.0431292409335287</v>
      </c>
      <c r="T38" s="86">
        <f>W17/W16</f>
        <v>0.92783713245069666</v>
      </c>
      <c r="U38" s="87">
        <f>AA17/AA16</f>
        <v>1.0418165960659367</v>
      </c>
      <c r="V38" s="78"/>
    </row>
    <row r="39" spans="1:22" x14ac:dyDescent="0.35">
      <c r="A39" s="43" t="s">
        <v>347</v>
      </c>
      <c r="B39" s="38" t="s">
        <v>6</v>
      </c>
      <c r="C39" t="s">
        <v>31</v>
      </c>
      <c r="D39" t="s">
        <v>114</v>
      </c>
      <c r="E39" s="2">
        <v>6.6408400000000006E-2</v>
      </c>
      <c r="F39" s="2">
        <v>8.8850000000000005E-3</v>
      </c>
      <c r="H39" t="s">
        <v>273</v>
      </c>
      <c r="I39" t="s">
        <v>22</v>
      </c>
      <c r="J39" t="s">
        <v>47</v>
      </c>
      <c r="K39" t="s">
        <v>114</v>
      </c>
      <c r="L39" s="43">
        <v>0.15006800000000001</v>
      </c>
      <c r="M39" s="43">
        <v>3.7100000000000001E-2</v>
      </c>
      <c r="N39" s="43">
        <v>3.0430039999999998E-2</v>
      </c>
      <c r="Q39" s="170"/>
      <c r="R39" s="85" t="s">
        <v>22</v>
      </c>
      <c r="S39" s="43">
        <f>S18/S16</f>
        <v>0.51875328680326149</v>
      </c>
      <c r="T39" s="86">
        <f>W18/W16</f>
        <v>0.65020891534731673</v>
      </c>
      <c r="U39" s="87">
        <f>AA18/AA16</f>
        <v>0.87117987242714845</v>
      </c>
      <c r="V39" s="78"/>
    </row>
    <row r="40" spans="1:22" x14ac:dyDescent="0.35">
      <c r="A40" s="43" t="s">
        <v>124</v>
      </c>
      <c r="B40" s="38" t="s">
        <v>6</v>
      </c>
      <c r="C40" t="s">
        <v>31</v>
      </c>
      <c r="D40" t="s">
        <v>116</v>
      </c>
      <c r="E40" s="2">
        <v>5.9490000000000001E-2</v>
      </c>
      <c r="F40" s="2">
        <v>9.2669999999999992E-3</v>
      </c>
      <c r="H40" t="s">
        <v>274</v>
      </c>
      <c r="I40" t="s">
        <v>22</v>
      </c>
      <c r="J40" t="s">
        <v>47</v>
      </c>
      <c r="K40" t="s">
        <v>114</v>
      </c>
      <c r="L40" s="43">
        <v>0.15395999999999999</v>
      </c>
      <c r="M40" s="43">
        <v>2.8750140000000004E-2</v>
      </c>
      <c r="N40" s="43">
        <v>3.1594120000000003E-2</v>
      </c>
      <c r="Q40" s="171"/>
      <c r="R40" s="88" t="s">
        <v>24</v>
      </c>
      <c r="S40" s="89">
        <f>S19/S16</f>
        <v>0.72079404061084773</v>
      </c>
      <c r="T40" s="90">
        <f>W19/W16</f>
        <v>0.84532450838538165</v>
      </c>
      <c r="U40" s="91">
        <f>AA19/AA16</f>
        <v>0.99026201462260632</v>
      </c>
      <c r="V40" s="78"/>
    </row>
    <row r="41" spans="1:22" x14ac:dyDescent="0.35">
      <c r="A41" s="43" t="s">
        <v>348</v>
      </c>
      <c r="B41" s="38" t="s">
        <v>6</v>
      </c>
      <c r="C41" t="s">
        <v>31</v>
      </c>
      <c r="D41" t="s">
        <v>116</v>
      </c>
      <c r="E41" s="2">
        <v>4.9625350000000006E-2</v>
      </c>
      <c r="F41" s="2">
        <v>9.3469000000000017E-3</v>
      </c>
      <c r="H41" t="s">
        <v>269</v>
      </c>
      <c r="I41" t="s">
        <v>22</v>
      </c>
      <c r="J41" t="s">
        <v>47</v>
      </c>
      <c r="K41" t="s">
        <v>116</v>
      </c>
      <c r="L41" s="43">
        <v>0.15868000000000002</v>
      </c>
      <c r="M41" s="43">
        <v>2.8689999999999997E-2</v>
      </c>
      <c r="N41" s="43">
        <v>3.6859999999999997E-2</v>
      </c>
      <c r="Q41" s="169" t="s">
        <v>42</v>
      </c>
      <c r="R41" s="82"/>
      <c r="S41" s="83"/>
      <c r="T41" s="92"/>
      <c r="U41" s="84"/>
      <c r="V41" s="78"/>
    </row>
    <row r="42" spans="1:22" x14ac:dyDescent="0.35">
      <c r="A42" s="43" t="s">
        <v>349</v>
      </c>
      <c r="B42" s="38" t="s">
        <v>6</v>
      </c>
      <c r="C42" t="s">
        <v>31</v>
      </c>
      <c r="D42" t="s">
        <v>114</v>
      </c>
      <c r="E42" s="2">
        <v>4.9625350000000006E-2</v>
      </c>
      <c r="F42" s="2">
        <v>9.3469000000000017E-3</v>
      </c>
      <c r="H42" t="s">
        <v>275</v>
      </c>
      <c r="I42" t="s">
        <v>24</v>
      </c>
      <c r="J42" t="s">
        <v>47</v>
      </c>
      <c r="K42" t="s">
        <v>114</v>
      </c>
      <c r="L42" s="43">
        <v>0.15604400000000002</v>
      </c>
      <c r="M42" s="43">
        <v>2.5288000000000001E-2</v>
      </c>
      <c r="N42" s="43">
        <v>3.0082180000000004E-2</v>
      </c>
      <c r="Q42" s="170"/>
      <c r="R42" s="85" t="s">
        <v>19</v>
      </c>
      <c r="S42" s="43">
        <f>S21/S20</f>
        <v>1.1211742660836976</v>
      </c>
      <c r="T42" s="43">
        <f>W21/W20</f>
        <v>1.1409451167162208</v>
      </c>
      <c r="U42" s="93">
        <f>AA21/AA20</f>
        <v>1.0203174998761513</v>
      </c>
      <c r="V42" s="78"/>
    </row>
    <row r="43" spans="1:22" x14ac:dyDescent="0.35">
      <c r="A43" s="43" t="s">
        <v>350</v>
      </c>
      <c r="B43" s="38" t="s">
        <v>6</v>
      </c>
      <c r="C43" t="s">
        <v>31</v>
      </c>
      <c r="D43" t="s">
        <v>114</v>
      </c>
      <c r="E43" s="2">
        <v>5.6846325000000003E-2</v>
      </c>
      <c r="F43" s="2">
        <v>8.0424999999999993E-3</v>
      </c>
      <c r="H43" t="s">
        <v>281</v>
      </c>
      <c r="I43" t="s">
        <v>24</v>
      </c>
      <c r="J43" t="s">
        <v>47</v>
      </c>
      <c r="K43" t="s">
        <v>116</v>
      </c>
      <c r="L43" s="43">
        <v>0.1691184</v>
      </c>
      <c r="M43" s="43">
        <v>3.9017999999999997E-2</v>
      </c>
      <c r="N43" s="43">
        <v>3.8320120000000006E-2</v>
      </c>
      <c r="Q43" s="170"/>
      <c r="R43" s="85" t="s">
        <v>22</v>
      </c>
      <c r="S43" s="43">
        <f>S22/S20</f>
        <v>0.5352904434728295</v>
      </c>
      <c r="T43" s="43">
        <f>W22/W20</f>
        <v>1.0326328703243473</v>
      </c>
      <c r="U43" s="93">
        <f>AA22/AA20</f>
        <v>0.68763193685558455</v>
      </c>
      <c r="V43" s="78"/>
    </row>
    <row r="44" spans="1:22" x14ac:dyDescent="0.35">
      <c r="A44" s="43" t="s">
        <v>351</v>
      </c>
      <c r="B44" s="38" t="s">
        <v>19</v>
      </c>
      <c r="C44" t="s">
        <v>31</v>
      </c>
      <c r="D44" t="s">
        <v>116</v>
      </c>
      <c r="E44" s="2">
        <v>7.4586E-2</v>
      </c>
      <c r="F44" s="2">
        <v>1.0180000000000002E-2</v>
      </c>
      <c r="H44" t="s">
        <v>279</v>
      </c>
      <c r="I44" t="s">
        <v>24</v>
      </c>
      <c r="J44" t="s">
        <v>47</v>
      </c>
      <c r="K44" t="s">
        <v>114</v>
      </c>
      <c r="L44" s="43">
        <v>0.123844</v>
      </c>
      <c r="M44" s="43">
        <v>2.1212000000000005E-2</v>
      </c>
      <c r="N44" s="43">
        <v>2.8548E-2</v>
      </c>
      <c r="Q44" s="171"/>
      <c r="R44" s="88" t="s">
        <v>24</v>
      </c>
      <c r="S44" s="89">
        <f>S23/S20</f>
        <v>0.55840099937539034</v>
      </c>
      <c r="T44" s="89">
        <f>W23/W20</f>
        <v>1.0156326534300923</v>
      </c>
      <c r="U44" s="94">
        <f>AA23/AA20</f>
        <v>0.80528449719231543</v>
      </c>
      <c r="V44" s="78"/>
    </row>
    <row r="45" spans="1:22" x14ac:dyDescent="0.35">
      <c r="A45" s="43" t="s">
        <v>352</v>
      </c>
      <c r="B45" s="38" t="s">
        <v>19</v>
      </c>
      <c r="C45" t="s">
        <v>31</v>
      </c>
      <c r="D45" t="s">
        <v>116</v>
      </c>
      <c r="E45" s="2">
        <v>6.53643E-2</v>
      </c>
      <c r="F45" s="2">
        <v>8.6149999999999994E-3</v>
      </c>
      <c r="H45" t="s">
        <v>284</v>
      </c>
      <c r="I45" t="s">
        <v>24</v>
      </c>
      <c r="J45" t="s">
        <v>47</v>
      </c>
      <c r="K45" t="s">
        <v>116</v>
      </c>
      <c r="L45" s="43">
        <v>0.19039600000000001</v>
      </c>
      <c r="M45" s="43">
        <v>3.0130000000000001E-2</v>
      </c>
      <c r="N45" s="43">
        <v>4.6064300000000002E-2</v>
      </c>
      <c r="Q45" s="169" t="s">
        <v>47</v>
      </c>
      <c r="R45" s="82"/>
      <c r="S45" s="83"/>
      <c r="T45" s="92"/>
      <c r="U45" s="84"/>
    </row>
    <row r="46" spans="1:22" x14ac:dyDescent="0.35">
      <c r="A46" s="43" t="s">
        <v>353</v>
      </c>
      <c r="B46" s="38" t="s">
        <v>19</v>
      </c>
      <c r="C46" t="s">
        <v>31</v>
      </c>
      <c r="D46" t="s">
        <v>116</v>
      </c>
      <c r="E46" s="2">
        <v>6.9961350000000005E-2</v>
      </c>
      <c r="F46" s="2">
        <v>9.4575000000000006E-3</v>
      </c>
      <c r="H46" t="s">
        <v>286</v>
      </c>
      <c r="I46" t="s">
        <v>24</v>
      </c>
      <c r="J46" t="s">
        <v>47</v>
      </c>
      <c r="K46" t="s">
        <v>114</v>
      </c>
      <c r="L46" s="43">
        <v>0.17846200000000001</v>
      </c>
      <c r="M46" s="43">
        <v>2.6846000000000005E-2</v>
      </c>
      <c r="N46" s="43">
        <v>2.8428100000000001E-2</v>
      </c>
      <c r="Q46" s="170"/>
      <c r="R46" s="85" t="s">
        <v>19</v>
      </c>
      <c r="S46" s="43">
        <f>S25/S24</f>
        <v>1.3271684631419116</v>
      </c>
      <c r="T46" s="43">
        <f>W25/W24</f>
        <v>0.99673025376890767</v>
      </c>
      <c r="U46" s="93">
        <f>AA25/AA24</f>
        <v>1.0959650250320419</v>
      </c>
    </row>
    <row r="47" spans="1:22" x14ac:dyDescent="0.35">
      <c r="A47" s="43" t="s">
        <v>354</v>
      </c>
      <c r="B47" s="38" t="s">
        <v>19</v>
      </c>
      <c r="C47" t="s">
        <v>31</v>
      </c>
      <c r="D47" t="s">
        <v>114</v>
      </c>
      <c r="E47" s="2">
        <v>6.0780550000000003E-2</v>
      </c>
      <c r="F47" s="2">
        <v>1.00775E-2</v>
      </c>
      <c r="H47" t="s">
        <v>287</v>
      </c>
      <c r="I47" t="s">
        <v>24</v>
      </c>
      <c r="J47" t="s">
        <v>47</v>
      </c>
      <c r="K47" t="s">
        <v>116</v>
      </c>
      <c r="L47" s="43">
        <v>0.13650399999999999</v>
      </c>
      <c r="M47" s="43">
        <v>2.64E-2</v>
      </c>
      <c r="N47" s="43">
        <v>2.3445999999999995E-2</v>
      </c>
      <c r="Q47" s="170"/>
      <c r="R47" s="85" t="s">
        <v>22</v>
      </c>
      <c r="S47" s="43">
        <f>S26/S24</f>
        <v>0.78206095747925097</v>
      </c>
      <c r="T47" s="43">
        <f>W26/W24</f>
        <v>0.83514739436508434</v>
      </c>
      <c r="U47" s="93">
        <f>AA26/AA24</f>
        <v>1.1869126061963433</v>
      </c>
    </row>
    <row r="48" spans="1:22" x14ac:dyDescent="0.35">
      <c r="A48" s="43" t="s">
        <v>355</v>
      </c>
      <c r="B48" s="38" t="s">
        <v>19</v>
      </c>
      <c r="C48" t="s">
        <v>31</v>
      </c>
      <c r="D48" t="s">
        <v>114</v>
      </c>
      <c r="E48" s="2">
        <v>6.1335225E-2</v>
      </c>
      <c r="F48" s="2">
        <v>9.6225000000000008E-3</v>
      </c>
      <c r="H48" t="s">
        <v>285</v>
      </c>
      <c r="I48" t="s">
        <v>24</v>
      </c>
      <c r="J48" t="s">
        <v>47</v>
      </c>
      <c r="K48" t="s">
        <v>116</v>
      </c>
      <c r="L48" s="43">
        <v>0.12961600000000001</v>
      </c>
      <c r="M48" s="43">
        <v>2.47E-2</v>
      </c>
      <c r="N48" s="43">
        <v>2.7438760000000003E-2</v>
      </c>
      <c r="Q48" s="171"/>
      <c r="R48" s="88" t="s">
        <v>24</v>
      </c>
      <c r="S48" s="89">
        <f>S27/S24</f>
        <v>0.78519919173638486</v>
      </c>
      <c r="T48" s="89">
        <f>W27/W24</f>
        <v>0.64921896250404476</v>
      </c>
      <c r="U48" s="94">
        <f>AA27/AA24</f>
        <v>0.79066150068235752</v>
      </c>
    </row>
    <row r="49" spans="1:16" x14ac:dyDescent="0.35">
      <c r="A49" s="43" t="s">
        <v>356</v>
      </c>
      <c r="B49" s="38" t="s">
        <v>22</v>
      </c>
      <c r="C49" t="s">
        <v>31</v>
      </c>
      <c r="D49" t="s">
        <v>116</v>
      </c>
      <c r="E49" s="2">
        <v>4.8805050000000003E-2</v>
      </c>
      <c r="F49" s="2">
        <v>1.0610475000000001E-2</v>
      </c>
      <c r="H49" t="s">
        <v>237</v>
      </c>
      <c r="I49" t="s">
        <v>6</v>
      </c>
      <c r="K49" t="s">
        <v>116</v>
      </c>
      <c r="L49" s="43">
        <v>0.19659600000000002</v>
      </c>
      <c r="M49" s="43">
        <v>2.7067740000000003E-2</v>
      </c>
      <c r="N49" s="43">
        <v>2.6901999999999999E-2</v>
      </c>
    </row>
    <row r="50" spans="1:16" x14ac:dyDescent="0.35">
      <c r="A50" s="43" t="s">
        <v>179</v>
      </c>
      <c r="B50" s="38" t="s">
        <v>22</v>
      </c>
      <c r="C50" t="s">
        <v>31</v>
      </c>
      <c r="D50" t="s">
        <v>114</v>
      </c>
      <c r="E50" s="2">
        <v>4.7302274999999991E-2</v>
      </c>
      <c r="F50" s="2">
        <v>1.0027500000000002E-2</v>
      </c>
      <c r="H50" t="s">
        <v>238</v>
      </c>
      <c r="I50" t="s">
        <v>6</v>
      </c>
      <c r="K50" t="s">
        <v>114</v>
      </c>
      <c r="L50" s="43">
        <v>0.18034800000000001</v>
      </c>
      <c r="M50" s="43">
        <v>2.1925719999999999E-2</v>
      </c>
      <c r="N50" s="43">
        <v>2.6950000000000002E-2</v>
      </c>
    </row>
    <row r="51" spans="1:16" x14ac:dyDescent="0.35">
      <c r="A51" s="43" t="s">
        <v>357</v>
      </c>
      <c r="B51" s="38" t="s">
        <v>22</v>
      </c>
      <c r="C51" t="s">
        <v>31</v>
      </c>
      <c r="D51" t="s">
        <v>114</v>
      </c>
      <c r="E51" s="39">
        <v>5.0770999999999997E-2</v>
      </c>
      <c r="F51" s="39">
        <v>1.0303E-2</v>
      </c>
      <c r="H51" t="s">
        <v>239</v>
      </c>
      <c r="I51" t="s">
        <v>6</v>
      </c>
      <c r="K51" t="s">
        <v>114</v>
      </c>
      <c r="L51" s="43">
        <v>0.15761</v>
      </c>
      <c r="M51" s="43">
        <v>2.30823E-2</v>
      </c>
      <c r="N51" s="43">
        <v>2.7685560000000001E-2</v>
      </c>
    </row>
    <row r="52" spans="1:16" x14ac:dyDescent="0.35">
      <c r="A52" s="43" t="s">
        <v>181</v>
      </c>
      <c r="B52" s="38" t="s">
        <v>22</v>
      </c>
      <c r="C52" t="s">
        <v>31</v>
      </c>
      <c r="D52" t="s">
        <v>116</v>
      </c>
      <c r="E52" s="39">
        <v>2.8415300000000011E-2</v>
      </c>
      <c r="F52" s="2">
        <v>7.0263000000000009E-3</v>
      </c>
      <c r="H52" t="s">
        <v>240</v>
      </c>
      <c r="I52" t="s">
        <v>6</v>
      </c>
      <c r="K52" t="s">
        <v>116</v>
      </c>
      <c r="L52" s="43">
        <v>0.17230799999999999</v>
      </c>
      <c r="M52" s="43">
        <v>1.851278E-2</v>
      </c>
      <c r="N52" s="43">
        <v>2.2948E-2</v>
      </c>
    </row>
    <row r="53" spans="1:16" x14ac:dyDescent="0.35">
      <c r="A53" s="43" t="s">
        <v>358</v>
      </c>
      <c r="B53" s="38" t="s">
        <v>22</v>
      </c>
      <c r="C53" t="s">
        <v>31</v>
      </c>
      <c r="D53" t="s">
        <v>114</v>
      </c>
      <c r="E53" s="39">
        <v>5.6788775000000007E-2</v>
      </c>
      <c r="F53" s="2">
        <v>1.2203525000000003E-2</v>
      </c>
      <c r="H53" t="s">
        <v>294</v>
      </c>
      <c r="I53" t="s">
        <v>6</v>
      </c>
      <c r="K53" t="s">
        <v>116</v>
      </c>
      <c r="L53" s="43">
        <v>0.12609400000000001</v>
      </c>
      <c r="M53" s="43">
        <v>2.0235900000000001E-2</v>
      </c>
      <c r="N53" s="43">
        <v>2.1086840000000003E-2</v>
      </c>
    </row>
    <row r="54" spans="1:16" x14ac:dyDescent="0.35">
      <c r="A54" s="43" t="s">
        <v>359</v>
      </c>
      <c r="B54" s="38" t="s">
        <v>22</v>
      </c>
      <c r="C54" t="s">
        <v>31</v>
      </c>
      <c r="D54" t="s">
        <v>114</v>
      </c>
      <c r="E54" s="39">
        <v>3.7916487500000005E-2</v>
      </c>
      <c r="F54" s="2">
        <v>1.0679999999999999E-2</v>
      </c>
      <c r="H54" t="s">
        <v>296</v>
      </c>
      <c r="I54" t="s">
        <v>6</v>
      </c>
      <c r="K54" t="s">
        <v>116</v>
      </c>
      <c r="L54" s="43">
        <v>0.12841999999999998</v>
      </c>
      <c r="M54" s="43">
        <v>2.1959160000000002E-2</v>
      </c>
      <c r="N54" s="43">
        <v>2.0804440000000004E-2</v>
      </c>
    </row>
    <row r="55" spans="1:16" x14ac:dyDescent="0.35">
      <c r="A55" s="43" t="s">
        <v>360</v>
      </c>
      <c r="B55" s="38" t="s">
        <v>22</v>
      </c>
      <c r="C55" t="s">
        <v>31</v>
      </c>
      <c r="D55" t="s">
        <v>114</v>
      </c>
      <c r="E55" s="2">
        <v>4.1042600000000005E-2</v>
      </c>
      <c r="F55" s="2">
        <v>1.0604475000000002E-2</v>
      </c>
      <c r="H55" t="s">
        <v>241</v>
      </c>
      <c r="I55" t="s">
        <v>19</v>
      </c>
      <c r="K55" t="s">
        <v>116</v>
      </c>
      <c r="L55" s="43">
        <v>0.18373999999999999</v>
      </c>
      <c r="M55" s="43">
        <v>2.8199139999999998E-2</v>
      </c>
      <c r="N55" s="43">
        <v>2.7860000000000006E-2</v>
      </c>
    </row>
    <row r="56" spans="1:16" x14ac:dyDescent="0.35">
      <c r="A56" t="s">
        <v>361</v>
      </c>
      <c r="B56" s="38" t="s">
        <v>24</v>
      </c>
      <c r="C56" t="s">
        <v>31</v>
      </c>
      <c r="D56" t="s">
        <v>114</v>
      </c>
      <c r="E56" s="2">
        <v>4.2463375000000005E-2</v>
      </c>
      <c r="F56" s="2">
        <v>7.9160749999999998E-3</v>
      </c>
      <c r="H56" t="s">
        <v>242</v>
      </c>
      <c r="I56" t="s">
        <v>19</v>
      </c>
      <c r="K56" t="s">
        <v>114</v>
      </c>
      <c r="L56" s="43">
        <v>0.19439999999999999</v>
      </c>
      <c r="M56" s="43">
        <v>2.808194E-2</v>
      </c>
      <c r="N56" s="43">
        <v>2.6986979999999997E-2</v>
      </c>
    </row>
    <row r="57" spans="1:16" x14ac:dyDescent="0.35">
      <c r="A57" t="s">
        <v>362</v>
      </c>
      <c r="B57" s="38" t="s">
        <v>24</v>
      </c>
      <c r="C57" t="s">
        <v>31</v>
      </c>
      <c r="D57" t="s">
        <v>116</v>
      </c>
      <c r="E57" s="2">
        <v>5.6252500000000011E-2</v>
      </c>
      <c r="F57" s="2">
        <v>9.0962250000000012E-3</v>
      </c>
      <c r="H57" t="s">
        <v>243</v>
      </c>
      <c r="I57" t="s">
        <v>19</v>
      </c>
      <c r="K57" t="s">
        <v>114</v>
      </c>
      <c r="L57" s="43">
        <v>0.193574</v>
      </c>
      <c r="M57" s="43">
        <v>2.9714480000000001E-2</v>
      </c>
      <c r="N57" s="43">
        <v>2.8727580000000003E-2</v>
      </c>
      <c r="P57" s="43"/>
    </row>
    <row r="58" spans="1:16" x14ac:dyDescent="0.35">
      <c r="A58" t="s">
        <v>363</v>
      </c>
      <c r="B58" s="38" t="s">
        <v>24</v>
      </c>
      <c r="C58" t="s">
        <v>31</v>
      </c>
      <c r="D58" t="s">
        <v>116</v>
      </c>
      <c r="E58" s="2">
        <v>5.0624050000000011E-2</v>
      </c>
      <c r="F58" s="2">
        <v>1.031E-2</v>
      </c>
      <c r="H58" t="s">
        <v>244</v>
      </c>
      <c r="I58" t="s">
        <v>19</v>
      </c>
      <c r="K58" t="s">
        <v>116</v>
      </c>
      <c r="L58" s="43">
        <v>0.23138199999999998</v>
      </c>
      <c r="M58" s="43">
        <v>2.4524340000000002E-2</v>
      </c>
      <c r="N58" s="43">
        <v>2.964992E-2</v>
      </c>
    </row>
    <row r="59" spans="1:16" x14ac:dyDescent="0.35">
      <c r="A59" t="s">
        <v>364</v>
      </c>
      <c r="B59" s="38" t="s">
        <v>24</v>
      </c>
      <c r="C59" t="s">
        <v>31</v>
      </c>
      <c r="D59" t="s">
        <v>114</v>
      </c>
      <c r="E59" s="2">
        <v>4.3729300000000006E-2</v>
      </c>
      <c r="F59" s="2">
        <v>1.0724075000000001E-2</v>
      </c>
      <c r="H59" t="s">
        <v>245</v>
      </c>
      <c r="I59" t="s">
        <v>19</v>
      </c>
      <c r="K59" t="s">
        <v>114</v>
      </c>
      <c r="L59" s="43">
        <v>0.14860000000000001</v>
      </c>
      <c r="M59" s="43">
        <v>2.2345179999999996E-2</v>
      </c>
      <c r="N59" s="43">
        <v>1.9354E-2</v>
      </c>
    </row>
    <row r="60" spans="1:16" x14ac:dyDescent="0.35">
      <c r="A60" t="s">
        <v>365</v>
      </c>
      <c r="B60" s="38" t="s">
        <v>24</v>
      </c>
      <c r="C60" t="s">
        <v>31</v>
      </c>
      <c r="D60" t="s">
        <v>116</v>
      </c>
      <c r="E60" s="2">
        <v>4.5467350000000004E-2</v>
      </c>
      <c r="F60" s="2">
        <v>8.660575000000002E-3</v>
      </c>
      <c r="H60" t="s">
        <v>302</v>
      </c>
      <c r="I60" t="s">
        <v>19</v>
      </c>
      <c r="K60" t="s">
        <v>114</v>
      </c>
      <c r="L60" s="43">
        <v>0.15867800000000001</v>
      </c>
      <c r="M60" s="43">
        <v>2.2180599999999998E-2</v>
      </c>
      <c r="N60" s="43">
        <v>2.1476180000000001E-2</v>
      </c>
    </row>
    <row r="61" spans="1:16" x14ac:dyDescent="0.35">
      <c r="A61" t="s">
        <v>367</v>
      </c>
      <c r="B61" s="38" t="s">
        <v>24</v>
      </c>
      <c r="C61" t="s">
        <v>31</v>
      </c>
      <c r="D61" t="s">
        <v>114</v>
      </c>
      <c r="E61" s="2">
        <v>4.5936150000000009E-2</v>
      </c>
      <c r="F61" s="2">
        <v>1.0002500000000001E-2</v>
      </c>
      <c r="H61" t="s">
        <v>301</v>
      </c>
      <c r="I61" t="s">
        <v>19</v>
      </c>
      <c r="K61" t="s">
        <v>114</v>
      </c>
      <c r="L61" s="43">
        <v>0.14586000000000002</v>
      </c>
      <c r="M61" s="43">
        <v>2.1702920000000001E-2</v>
      </c>
      <c r="N61" s="43">
        <v>2.0187999999999998E-2</v>
      </c>
    </row>
    <row r="62" spans="1:16" x14ac:dyDescent="0.35">
      <c r="A62" t="s">
        <v>368</v>
      </c>
      <c r="B62" s="38" t="s">
        <v>24</v>
      </c>
      <c r="C62" t="s">
        <v>31</v>
      </c>
      <c r="D62" t="s">
        <v>114</v>
      </c>
      <c r="E62" s="2">
        <v>4.8628625000000002E-2</v>
      </c>
      <c r="F62" s="2">
        <v>7.1057500000000001E-3</v>
      </c>
      <c r="H62" t="s">
        <v>246</v>
      </c>
      <c r="I62" t="s">
        <v>22</v>
      </c>
      <c r="K62" t="s">
        <v>114</v>
      </c>
      <c r="L62" s="43">
        <v>9.2331999999999997E-2</v>
      </c>
      <c r="M62" s="43">
        <v>2.3227419999999999E-2</v>
      </c>
      <c r="N62" s="43">
        <v>1.7731999999999998E-2</v>
      </c>
    </row>
    <row r="63" spans="1:16" x14ac:dyDescent="0.35">
      <c r="A63" t="s">
        <v>369</v>
      </c>
      <c r="B63" s="38" t="s">
        <v>24</v>
      </c>
      <c r="C63" t="s">
        <v>31</v>
      </c>
      <c r="D63" t="s">
        <v>114</v>
      </c>
      <c r="E63" s="2">
        <v>4.9933975000000012E-2</v>
      </c>
      <c r="F63" s="2">
        <v>1.3412499999999997E-2</v>
      </c>
      <c r="H63" t="s">
        <v>247</v>
      </c>
      <c r="I63" t="s">
        <v>22</v>
      </c>
      <c r="K63" t="s">
        <v>116</v>
      </c>
      <c r="L63" s="43">
        <v>0.10379999999999999</v>
      </c>
      <c r="M63" s="86" t="s">
        <v>366</v>
      </c>
      <c r="N63" s="86" t="s">
        <v>366</v>
      </c>
    </row>
    <row r="64" spans="1:16" x14ac:dyDescent="0.35">
      <c r="H64" t="s">
        <v>248</v>
      </c>
      <c r="I64" t="s">
        <v>22</v>
      </c>
      <c r="K64" t="s">
        <v>116</v>
      </c>
      <c r="L64" s="43">
        <v>9.4384000000000023E-2</v>
      </c>
      <c r="M64" s="43">
        <v>2.5258000000000003E-2</v>
      </c>
      <c r="N64" s="43">
        <v>1.6917599999999998E-2</v>
      </c>
    </row>
    <row r="65" spans="8:14" x14ac:dyDescent="0.35">
      <c r="H65" t="s">
        <v>307</v>
      </c>
      <c r="I65" t="s">
        <v>22</v>
      </c>
      <c r="K65" t="s">
        <v>114</v>
      </c>
      <c r="L65" s="43">
        <v>7.1169999999999997E-2</v>
      </c>
      <c r="M65" s="43">
        <v>2.0988E-2</v>
      </c>
      <c r="N65" s="43">
        <v>1.7051999999999998E-2</v>
      </c>
    </row>
    <row r="66" spans="8:14" x14ac:dyDescent="0.35">
      <c r="H66" t="s">
        <v>308</v>
      </c>
      <c r="I66" t="s">
        <v>22</v>
      </c>
      <c r="K66" t="s">
        <v>114</v>
      </c>
      <c r="L66" s="43">
        <v>6.7294000000000007E-2</v>
      </c>
      <c r="M66" s="43">
        <v>2.1937720000000001E-2</v>
      </c>
      <c r="N66" s="43">
        <v>1.5400660000000004E-2</v>
      </c>
    </row>
    <row r="67" spans="8:14" x14ac:dyDescent="0.35">
      <c r="H67" t="s">
        <v>249</v>
      </c>
      <c r="I67" t="s">
        <v>24</v>
      </c>
      <c r="K67" t="s">
        <v>114</v>
      </c>
      <c r="L67" s="43">
        <v>0.10811999999999999</v>
      </c>
      <c r="M67" s="43">
        <v>2.6148479999999998E-2</v>
      </c>
      <c r="N67" s="43">
        <v>1.8518E-2</v>
      </c>
    </row>
    <row r="68" spans="8:14" x14ac:dyDescent="0.35">
      <c r="H68" t="s">
        <v>310</v>
      </c>
      <c r="I68" t="s">
        <v>24</v>
      </c>
      <c r="K68" t="s">
        <v>114</v>
      </c>
      <c r="L68" s="43">
        <v>8.2827999999999999E-2</v>
      </c>
      <c r="M68" s="43">
        <v>2.2505200000000003E-2</v>
      </c>
      <c r="N68" s="43">
        <v>2.4208000000000004E-2</v>
      </c>
    </row>
    <row r="69" spans="8:14" x14ac:dyDescent="0.35">
      <c r="H69" t="s">
        <v>311</v>
      </c>
      <c r="I69" t="s">
        <v>24</v>
      </c>
      <c r="K69" t="s">
        <v>116</v>
      </c>
      <c r="L69" s="43">
        <v>7.7299999999999994E-2</v>
      </c>
      <c r="M69" s="43">
        <v>1.8776000000000001E-2</v>
      </c>
      <c r="N69" s="43">
        <v>1.62115E-2</v>
      </c>
    </row>
  </sheetData>
  <sortState xmlns:xlrd2="http://schemas.microsoft.com/office/spreadsheetml/2017/richdata2" ref="X47:AE67">
    <sortCondition ref="AA47:AA67"/>
  </sortState>
  <mergeCells count="21">
    <mergeCell ref="A1:F1"/>
    <mergeCell ref="H1:N1"/>
    <mergeCell ref="R2:R3"/>
    <mergeCell ref="S2:V2"/>
    <mergeCell ref="W2:Z2"/>
    <mergeCell ref="Q8:Q11"/>
    <mergeCell ref="AF12:AF15"/>
    <mergeCell ref="R14:R15"/>
    <mergeCell ref="S14:V14"/>
    <mergeCell ref="W14:Z14"/>
    <mergeCell ref="AA14:AD14"/>
    <mergeCell ref="Q4:Q7"/>
    <mergeCell ref="Q37:Q40"/>
    <mergeCell ref="Q41:Q44"/>
    <mergeCell ref="Q45:Q48"/>
    <mergeCell ref="Q16:Q19"/>
    <mergeCell ref="AF16:AF19"/>
    <mergeCell ref="Q20:Q23"/>
    <mergeCell ref="Q24:Q27"/>
    <mergeCell ref="Q29:Q32"/>
    <mergeCell ref="Q33:Q36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14BFD-0797-491E-A671-AF57C1F041AB}">
  <dimension ref="A1:T30"/>
  <sheetViews>
    <sheetView tabSelected="1" workbookViewId="0">
      <selection activeCell="C17" sqref="C17:C23"/>
    </sheetView>
  </sheetViews>
  <sheetFormatPr defaultRowHeight="14.5" x14ac:dyDescent="0.35"/>
  <cols>
    <col min="1" max="1" width="13.36328125" customWidth="1"/>
  </cols>
  <sheetData>
    <row r="1" spans="1:20" x14ac:dyDescent="0.35">
      <c r="A1" t="s">
        <v>0</v>
      </c>
      <c r="B1" t="s">
        <v>3</v>
      </c>
      <c r="C1" t="s">
        <v>1</v>
      </c>
      <c r="D1" s="2" t="s">
        <v>322</v>
      </c>
      <c r="E1" s="2" t="s">
        <v>324</v>
      </c>
      <c r="F1" s="2" t="s">
        <v>323</v>
      </c>
      <c r="G1" s="43" t="s">
        <v>406</v>
      </c>
    </row>
    <row r="2" spans="1:20" x14ac:dyDescent="0.35">
      <c r="A2" t="s">
        <v>373</v>
      </c>
      <c r="B2" t="s">
        <v>374</v>
      </c>
      <c r="C2" t="s">
        <v>22</v>
      </c>
      <c r="D2" s="2">
        <v>0.50176500000000002</v>
      </c>
      <c r="E2" s="2">
        <v>4.9102710000000001E-2</v>
      </c>
      <c r="F2" s="2">
        <v>5.4197999999999996E-2</v>
      </c>
      <c r="G2" s="43">
        <v>7.132179857717551</v>
      </c>
      <c r="I2" s="95"/>
      <c r="J2" s="182" t="s">
        <v>9</v>
      </c>
      <c r="K2" s="184" t="s">
        <v>334</v>
      </c>
      <c r="L2" s="185"/>
      <c r="M2" s="185"/>
      <c r="N2" s="184" t="s">
        <v>335</v>
      </c>
      <c r="O2" s="185"/>
      <c r="P2" s="185"/>
      <c r="Q2" s="184" t="s">
        <v>336</v>
      </c>
      <c r="R2" s="185"/>
      <c r="S2" s="186"/>
      <c r="T2" s="95"/>
    </row>
    <row r="3" spans="1:20" x14ac:dyDescent="0.35">
      <c r="A3" t="s">
        <v>375</v>
      </c>
      <c r="B3" t="s">
        <v>374</v>
      </c>
      <c r="C3" t="s">
        <v>22</v>
      </c>
      <c r="D3" s="2">
        <v>0.51551399999999992</v>
      </c>
      <c r="E3" s="2">
        <v>5.4575999999999993E-2</v>
      </c>
      <c r="F3" s="2">
        <v>4.8096E-2</v>
      </c>
      <c r="G3" s="43">
        <v>6.4189999999999996</v>
      </c>
      <c r="I3" s="95"/>
      <c r="J3" s="183"/>
      <c r="K3" s="96" t="s">
        <v>12</v>
      </c>
      <c r="L3" s="97" t="s">
        <v>13</v>
      </c>
      <c r="M3" s="98" t="s">
        <v>15</v>
      </c>
      <c r="N3" s="96" t="s">
        <v>12</v>
      </c>
      <c r="O3" s="97" t="s">
        <v>13</v>
      </c>
      <c r="P3" s="98" t="s">
        <v>15</v>
      </c>
      <c r="Q3" s="96" t="s">
        <v>12</v>
      </c>
      <c r="R3" s="97" t="s">
        <v>13</v>
      </c>
      <c r="S3" s="99" t="s">
        <v>15</v>
      </c>
      <c r="T3" s="97" t="s">
        <v>14</v>
      </c>
    </row>
    <row r="4" spans="1:20" x14ac:dyDescent="0.35">
      <c r="A4" t="s">
        <v>376</v>
      </c>
      <c r="B4" t="s">
        <v>374</v>
      </c>
      <c r="C4" t="s">
        <v>22</v>
      </c>
      <c r="D4" s="2">
        <v>0.55346099999999998</v>
      </c>
      <c r="E4" s="2">
        <v>5.834099999999999E-2</v>
      </c>
      <c r="F4" s="2">
        <v>4.8788999999999999E-2</v>
      </c>
      <c r="G4" s="43">
        <v>7.603724007683466</v>
      </c>
      <c r="I4" s="172" t="s">
        <v>410</v>
      </c>
      <c r="J4" s="100" t="s">
        <v>6</v>
      </c>
      <c r="K4" s="141">
        <v>0.56999999999999995</v>
      </c>
      <c r="L4" s="142">
        <v>8.1000000000000003E-2</v>
      </c>
      <c r="M4" s="103"/>
      <c r="N4" s="141">
        <v>6.6000000000000003E-2</v>
      </c>
      <c r="O4" s="142">
        <v>1.0999999999999999E-2</v>
      </c>
      <c r="P4" s="103"/>
      <c r="Q4" s="141">
        <v>5.1999999999999998E-2</v>
      </c>
      <c r="R4" s="149">
        <v>8.0000000000000002E-3</v>
      </c>
      <c r="S4" s="104"/>
      <c r="T4" s="106">
        <v>4</v>
      </c>
    </row>
    <row r="5" spans="1:20" x14ac:dyDescent="0.35">
      <c r="A5" t="s">
        <v>377</v>
      </c>
      <c r="B5" t="s">
        <v>374</v>
      </c>
      <c r="C5" t="s">
        <v>22</v>
      </c>
      <c r="D5" s="2">
        <v>0.51777000000000006</v>
      </c>
      <c r="E5" s="2">
        <v>5.938185E-2</v>
      </c>
      <c r="F5" s="2">
        <v>6.6095999999999988E-2</v>
      </c>
      <c r="G5" s="43">
        <v>7.509796938434893</v>
      </c>
      <c r="I5" s="173"/>
      <c r="J5" s="95" t="s">
        <v>19</v>
      </c>
      <c r="K5" s="143">
        <v>0.74199999999999999</v>
      </c>
      <c r="L5" s="152">
        <v>0.04</v>
      </c>
      <c r="M5" s="109">
        <v>1.26E-2</v>
      </c>
      <c r="N5" s="143">
        <v>0.08</v>
      </c>
      <c r="O5" s="152">
        <v>1.4E-2</v>
      </c>
      <c r="P5" s="111">
        <v>0.45950000000000002</v>
      </c>
      <c r="Q5" s="143">
        <v>6.0999999999999999E-2</v>
      </c>
      <c r="R5" s="150">
        <v>6.0000000000000001E-3</v>
      </c>
      <c r="S5" s="110">
        <v>0.23760000000000001</v>
      </c>
      <c r="T5" s="113">
        <v>3</v>
      </c>
    </row>
    <row r="6" spans="1:20" x14ac:dyDescent="0.35">
      <c r="A6" t="s">
        <v>378</v>
      </c>
      <c r="B6" t="s">
        <v>374</v>
      </c>
      <c r="C6" t="s">
        <v>22</v>
      </c>
      <c r="D6" s="2">
        <v>0.50493299999999997</v>
      </c>
      <c r="E6" s="2">
        <v>5.5142999999999998E-2</v>
      </c>
      <c r="F6" s="2">
        <v>5.297099999999999E-2</v>
      </c>
      <c r="G6" s="43">
        <v>7.6024380759340939</v>
      </c>
      <c r="I6" s="173"/>
      <c r="J6" s="95" t="s">
        <v>22</v>
      </c>
      <c r="K6" s="143">
        <v>0.40699999999999997</v>
      </c>
      <c r="L6" s="152">
        <v>3.1E-2</v>
      </c>
      <c r="M6" s="111">
        <v>1.95E-2</v>
      </c>
      <c r="N6" s="143">
        <v>4.5999999999999999E-2</v>
      </c>
      <c r="O6" s="152">
        <v>7.0000000000000001E-3</v>
      </c>
      <c r="P6" s="111">
        <v>0.19420000000000001</v>
      </c>
      <c r="Q6" s="143">
        <v>0.05</v>
      </c>
      <c r="R6" s="150">
        <v>8.0000000000000002E-3</v>
      </c>
      <c r="S6" s="110">
        <v>0.92659999999999998</v>
      </c>
      <c r="T6" s="113">
        <v>3</v>
      </c>
    </row>
    <row r="7" spans="1:20" x14ac:dyDescent="0.35">
      <c r="A7" t="s">
        <v>379</v>
      </c>
      <c r="B7" t="s">
        <v>380</v>
      </c>
      <c r="C7" t="s">
        <v>22</v>
      </c>
      <c r="D7" s="2">
        <v>0.37423499999999998</v>
      </c>
      <c r="E7" s="2">
        <v>4.1931000000000003E-2</v>
      </c>
      <c r="F7" s="2">
        <v>4.4132999999999999E-2</v>
      </c>
      <c r="G7" s="43">
        <v>5.3366273298672162</v>
      </c>
      <c r="I7" s="174"/>
      <c r="J7" s="114" t="s">
        <v>24</v>
      </c>
      <c r="K7" s="144">
        <v>0.55500000000000005</v>
      </c>
      <c r="L7" s="145">
        <v>7.2999999999999995E-2</v>
      </c>
      <c r="M7" s="117">
        <v>0.97889999999999999</v>
      </c>
      <c r="N7" s="144">
        <v>6.7000000000000004E-2</v>
      </c>
      <c r="O7" s="145">
        <v>2.1000000000000001E-2</v>
      </c>
      <c r="P7" s="117">
        <v>0.99719999999999998</v>
      </c>
      <c r="Q7" s="144">
        <v>5.8999999999999997E-2</v>
      </c>
      <c r="R7" s="151">
        <v>7.0000000000000001E-3</v>
      </c>
      <c r="S7" s="118">
        <v>0.2636</v>
      </c>
      <c r="T7" s="120">
        <v>6</v>
      </c>
    </row>
    <row r="8" spans="1:20" x14ac:dyDescent="0.35">
      <c r="A8" t="s">
        <v>381</v>
      </c>
      <c r="B8" t="s">
        <v>380</v>
      </c>
      <c r="C8" t="s">
        <v>22</v>
      </c>
      <c r="D8" s="2">
        <v>0.43645125000000001</v>
      </c>
      <c r="E8" s="2">
        <v>4.8266999999999997E-2</v>
      </c>
      <c r="F8" s="2">
        <v>4.0329119999999996E-2</v>
      </c>
      <c r="G8" s="43">
        <v>5.7654889523397825</v>
      </c>
      <c r="I8" s="176" t="s">
        <v>411</v>
      </c>
      <c r="J8" s="121" t="s">
        <v>6</v>
      </c>
      <c r="K8" s="146">
        <v>0.58199999999999996</v>
      </c>
      <c r="L8" s="153">
        <v>0.06</v>
      </c>
      <c r="M8" s="124"/>
      <c r="N8" s="146">
        <v>5.8999999999999997E-2</v>
      </c>
      <c r="O8" s="153">
        <v>1.9E-2</v>
      </c>
      <c r="P8" s="124"/>
      <c r="Q8" s="146">
        <v>0.05</v>
      </c>
      <c r="R8" s="153">
        <v>3.0000000000000001E-3</v>
      </c>
      <c r="S8" s="154"/>
      <c r="T8" s="128">
        <v>3</v>
      </c>
    </row>
    <row r="9" spans="1:20" x14ac:dyDescent="0.35">
      <c r="A9" t="s">
        <v>382</v>
      </c>
      <c r="B9" t="s">
        <v>380</v>
      </c>
      <c r="C9" t="s">
        <v>22</v>
      </c>
      <c r="D9" s="2">
        <v>0.41153400000000001</v>
      </c>
      <c r="E9" s="2">
        <v>5.8256999999999996E-2</v>
      </c>
      <c r="F9" s="2">
        <v>5.3282999999999997E-2</v>
      </c>
      <c r="G9" s="43">
        <v>4.5836530387857506</v>
      </c>
      <c r="I9" s="177"/>
      <c r="J9" s="129" t="s">
        <v>19</v>
      </c>
      <c r="K9" s="146">
        <v>0.83699999999999997</v>
      </c>
      <c r="L9" s="153">
        <v>0.151</v>
      </c>
      <c r="M9" s="124">
        <v>8.0000000000000002E-3</v>
      </c>
      <c r="N9" s="146">
        <v>6.5000000000000002E-2</v>
      </c>
      <c r="O9" s="153">
        <v>1.2E-2</v>
      </c>
      <c r="P9" s="124">
        <v>0.89770000000000005</v>
      </c>
      <c r="Q9" s="146">
        <v>0.06</v>
      </c>
      <c r="R9" s="153">
        <v>0.01</v>
      </c>
      <c r="S9" s="155">
        <v>0.20030000000000001</v>
      </c>
      <c r="T9" s="128">
        <v>3</v>
      </c>
    </row>
    <row r="10" spans="1:20" x14ac:dyDescent="0.35">
      <c r="A10" t="s">
        <v>383</v>
      </c>
      <c r="B10" t="s">
        <v>374</v>
      </c>
      <c r="C10" t="s">
        <v>19</v>
      </c>
      <c r="D10" s="2">
        <v>0.666771</v>
      </c>
      <c r="E10" s="2">
        <v>5.0543940000000002E-2</v>
      </c>
      <c r="F10" s="2">
        <v>5.2226999999999996E-2</v>
      </c>
      <c r="G10" s="43">
        <v>8.4773682427356221</v>
      </c>
      <c r="I10" s="177"/>
      <c r="J10" s="129" t="s">
        <v>22</v>
      </c>
      <c r="K10" s="146">
        <v>0.50900000000000001</v>
      </c>
      <c r="L10" s="153">
        <v>2.1000000000000001E-2</v>
      </c>
      <c r="M10" s="124">
        <v>0.48949999999999999</v>
      </c>
      <c r="N10" s="146">
        <v>5.3999999999999999E-2</v>
      </c>
      <c r="O10" s="153">
        <v>7.0000000000000001E-3</v>
      </c>
      <c r="P10" s="124">
        <v>0.95030000000000003</v>
      </c>
      <c r="Q10" s="146">
        <v>5.5E-2</v>
      </c>
      <c r="R10" s="153">
        <v>4.0000000000000001E-3</v>
      </c>
      <c r="S10" s="155">
        <v>0.54879999999999995</v>
      </c>
      <c r="T10" s="128">
        <v>5</v>
      </c>
    </row>
    <row r="11" spans="1:20" x14ac:dyDescent="0.35">
      <c r="A11" t="s">
        <v>385</v>
      </c>
      <c r="B11" t="s">
        <v>374</v>
      </c>
      <c r="C11" t="s">
        <v>19</v>
      </c>
      <c r="D11" s="2">
        <v>0.95605499999999999</v>
      </c>
      <c r="E11" s="2">
        <v>5.8407000000000001E-2</v>
      </c>
      <c r="F11" s="2">
        <v>6.7551000000000014E-2</v>
      </c>
      <c r="G11" s="43">
        <v>11.425062805446739</v>
      </c>
      <c r="I11" s="178"/>
      <c r="J11" s="131" t="s">
        <v>24</v>
      </c>
      <c r="K11" s="147">
        <v>0.40400000000000003</v>
      </c>
      <c r="L11" s="148">
        <v>3.4000000000000002E-2</v>
      </c>
      <c r="M11" s="134">
        <v>3.2899999999999999E-2</v>
      </c>
      <c r="N11" s="147">
        <v>4.2999999999999997E-2</v>
      </c>
      <c r="O11" s="148">
        <v>6.0000000000000001E-3</v>
      </c>
      <c r="P11" s="134">
        <v>0.50849999999999995</v>
      </c>
      <c r="Q11" s="147">
        <v>4.8000000000000001E-2</v>
      </c>
      <c r="R11" s="148">
        <v>7.0000000000000001E-3</v>
      </c>
      <c r="S11" s="156">
        <v>0.98409999999999997</v>
      </c>
      <c r="T11" s="137">
        <v>2</v>
      </c>
    </row>
    <row r="12" spans="1:20" x14ac:dyDescent="0.35">
      <c r="A12" t="s">
        <v>386</v>
      </c>
      <c r="B12" t="s">
        <v>374</v>
      </c>
      <c r="C12" t="s">
        <v>19</v>
      </c>
      <c r="D12" s="2">
        <v>0.88757099999999989</v>
      </c>
      <c r="E12" s="2">
        <v>6.9866999999999999E-2</v>
      </c>
      <c r="F12" s="2">
        <v>7.5407999999999989E-2</v>
      </c>
      <c r="G12" s="43">
        <v>12.064511248573224</v>
      </c>
    </row>
    <row r="13" spans="1:20" x14ac:dyDescent="0.35">
      <c r="A13" t="s">
        <v>387</v>
      </c>
      <c r="B13" t="s">
        <v>380</v>
      </c>
      <c r="C13" t="s">
        <v>19</v>
      </c>
      <c r="D13" s="2">
        <v>0.70185599999999981</v>
      </c>
      <c r="E13" s="2">
        <v>5.4792390000000003E-2</v>
      </c>
      <c r="F13" s="2">
        <v>7.406699999999998E-2</v>
      </c>
      <c r="G13" s="43">
        <v>9.1137066882054736</v>
      </c>
    </row>
    <row r="14" spans="1:20" x14ac:dyDescent="0.35">
      <c r="A14" t="s">
        <v>388</v>
      </c>
      <c r="B14" t="s">
        <v>380</v>
      </c>
      <c r="C14" t="s">
        <v>19</v>
      </c>
      <c r="D14" s="2">
        <v>0.74419799999999992</v>
      </c>
      <c r="E14" s="2">
        <v>6.0660479999999989E-2</v>
      </c>
      <c r="F14" s="2">
        <v>9.5420999999999992E-2</v>
      </c>
      <c r="G14" s="43">
        <v>9.2887430902072445</v>
      </c>
    </row>
    <row r="15" spans="1:20" x14ac:dyDescent="0.35">
      <c r="A15" t="s">
        <v>390</v>
      </c>
      <c r="B15" t="s">
        <v>380</v>
      </c>
      <c r="C15" t="s">
        <v>19</v>
      </c>
      <c r="D15" s="2">
        <v>0.78100799999999992</v>
      </c>
      <c r="E15" s="2">
        <v>6.6311999999999996E-2</v>
      </c>
      <c r="F15" s="2">
        <v>7.0266000000000009E-2</v>
      </c>
      <c r="G15" s="43">
        <v>8.4316297501042037</v>
      </c>
    </row>
    <row r="16" spans="1:20" x14ac:dyDescent="0.35">
      <c r="A16" t="s">
        <v>393</v>
      </c>
      <c r="B16" t="s">
        <v>374</v>
      </c>
      <c r="C16" t="s">
        <v>24</v>
      </c>
      <c r="D16" s="2">
        <v>0.42851399999999995</v>
      </c>
      <c r="E16" s="2">
        <v>5.3323920000000004E-2</v>
      </c>
      <c r="F16" s="2">
        <v>4.7055E-2</v>
      </c>
      <c r="G16" s="43">
        <v>6.3731696185451483</v>
      </c>
    </row>
    <row r="17" spans="1:7" x14ac:dyDescent="0.35">
      <c r="A17" t="s">
        <v>394</v>
      </c>
      <c r="B17" t="s">
        <v>374</v>
      </c>
      <c r="C17" t="s">
        <v>24</v>
      </c>
      <c r="D17" s="2">
        <v>0.37988100000000002</v>
      </c>
      <c r="E17" s="2">
        <v>4.3127640000000002E-2</v>
      </c>
      <c r="F17" s="2">
        <v>3.8771489999999999E-2</v>
      </c>
      <c r="G17" s="43">
        <v>5.2680659069667888</v>
      </c>
    </row>
    <row r="18" spans="1:7" x14ac:dyDescent="0.35">
      <c r="A18" t="s">
        <v>395</v>
      </c>
      <c r="B18" t="s">
        <v>380</v>
      </c>
      <c r="C18" t="s">
        <v>24</v>
      </c>
      <c r="D18" s="2">
        <v>0.53239799999999993</v>
      </c>
      <c r="E18" s="2">
        <v>5.2694999999999999E-2</v>
      </c>
      <c r="F18" s="2">
        <v>7.2074999999999986E-2</v>
      </c>
      <c r="G18" s="43">
        <v>6.429859903720744</v>
      </c>
    </row>
    <row r="19" spans="1:7" x14ac:dyDescent="0.35">
      <c r="A19" t="s">
        <v>396</v>
      </c>
      <c r="B19" t="s">
        <v>380</v>
      </c>
      <c r="C19" t="s">
        <v>24</v>
      </c>
      <c r="D19" s="2">
        <v>0.62405999999999995</v>
      </c>
      <c r="E19" s="2">
        <v>5.7551999999999992E-2</v>
      </c>
      <c r="F19" s="2">
        <v>6.8885999999999989E-2</v>
      </c>
      <c r="G19" s="43">
        <v>7.7713249192941465</v>
      </c>
    </row>
    <row r="20" spans="1:7" x14ac:dyDescent="0.35">
      <c r="A20" t="s">
        <v>397</v>
      </c>
      <c r="B20" t="s">
        <v>380</v>
      </c>
      <c r="C20" t="s">
        <v>24</v>
      </c>
      <c r="D20" s="2">
        <v>0.46033200000000002</v>
      </c>
      <c r="E20" s="2">
        <v>6.1253699999999994E-2</v>
      </c>
      <c r="F20" s="2">
        <v>5.3837999999999997E-2</v>
      </c>
      <c r="G20" s="43">
        <v>5.8317178756542614</v>
      </c>
    </row>
    <row r="21" spans="1:7" x14ac:dyDescent="0.35">
      <c r="A21" t="s">
        <v>407</v>
      </c>
      <c r="B21" t="s">
        <v>380</v>
      </c>
      <c r="C21" t="s">
        <v>24</v>
      </c>
      <c r="D21" s="2">
        <v>0.48462000000000011</v>
      </c>
      <c r="E21" s="2">
        <v>5.0560020000000011E-2</v>
      </c>
      <c r="F21" s="2">
        <v>3.8136000000000003E-2</v>
      </c>
      <c r="G21" s="43">
        <v>5.9182516364261355</v>
      </c>
    </row>
    <row r="22" spans="1:7" x14ac:dyDescent="0.35">
      <c r="A22" t="s">
        <v>398</v>
      </c>
      <c r="B22" t="s">
        <v>380</v>
      </c>
      <c r="C22" t="s">
        <v>24</v>
      </c>
      <c r="D22" s="2">
        <v>0.62362800000000007</v>
      </c>
      <c r="E22" s="2">
        <v>6.8471999999999991E-2</v>
      </c>
      <c r="F22" s="2">
        <v>6.9629999999999997E-2</v>
      </c>
      <c r="G22" s="43">
        <v>7.5073817134961116</v>
      </c>
    </row>
    <row r="23" spans="1:7" x14ac:dyDescent="0.35">
      <c r="A23" t="s">
        <v>399</v>
      </c>
      <c r="B23" t="s">
        <v>380</v>
      </c>
      <c r="C23" t="s">
        <v>24</v>
      </c>
      <c r="D23" s="2">
        <v>0.60504899999999995</v>
      </c>
      <c r="E23" s="2">
        <v>6.3254999999999992E-2</v>
      </c>
      <c r="F23" s="2">
        <v>0.10221</v>
      </c>
      <c r="G23" s="43">
        <v>6.6605131385837728</v>
      </c>
    </row>
    <row r="24" spans="1:7" x14ac:dyDescent="0.35">
      <c r="A24" t="s">
        <v>408</v>
      </c>
      <c r="B24" t="s">
        <v>374</v>
      </c>
      <c r="C24" t="s">
        <v>6</v>
      </c>
      <c r="D24" s="2">
        <v>0.524613</v>
      </c>
      <c r="E24" s="2">
        <v>4.9696170000000005E-2</v>
      </c>
      <c r="F24" s="2">
        <v>6.6905999999999993E-2</v>
      </c>
      <c r="G24" s="43">
        <v>7.8218998898665033</v>
      </c>
    </row>
    <row r="25" spans="1:7" x14ac:dyDescent="0.35">
      <c r="A25" t="s">
        <v>400</v>
      </c>
      <c r="B25" t="s">
        <v>374</v>
      </c>
      <c r="C25" t="s">
        <v>6</v>
      </c>
      <c r="D25" s="2">
        <v>0.64454699999999998</v>
      </c>
      <c r="E25" s="2">
        <v>4.9692E-2</v>
      </c>
      <c r="F25" s="2">
        <v>7.1972760000000011E-2</v>
      </c>
      <c r="G25" s="43">
        <v>9.2520093424236798</v>
      </c>
    </row>
    <row r="26" spans="1:7" x14ac:dyDescent="0.35">
      <c r="A26" t="s">
        <v>401</v>
      </c>
      <c r="B26" t="s">
        <v>374</v>
      </c>
      <c r="C26" t="s">
        <v>6</v>
      </c>
      <c r="D26" s="2">
        <v>0.57725999999999988</v>
      </c>
      <c r="E26" s="2">
        <v>5.0252999999999999E-2</v>
      </c>
      <c r="F26" s="2">
        <v>3.6594000000000002E-2</v>
      </c>
      <c r="G26" s="43">
        <v>8.3831899603422038</v>
      </c>
    </row>
    <row r="27" spans="1:7" x14ac:dyDescent="0.35">
      <c r="A27" t="s">
        <v>402</v>
      </c>
      <c r="B27" t="s">
        <v>380</v>
      </c>
      <c r="C27" t="s">
        <v>6</v>
      </c>
      <c r="D27" s="2">
        <v>0.50427</v>
      </c>
      <c r="E27" s="2">
        <v>5.3476349999999992E-2</v>
      </c>
      <c r="F27" s="2">
        <v>7.1003999999999998E-2</v>
      </c>
      <c r="G27" s="43">
        <v>7.1332684147642302</v>
      </c>
    </row>
    <row r="28" spans="1:7" x14ac:dyDescent="0.35">
      <c r="A28" t="s">
        <v>403</v>
      </c>
      <c r="B28" t="s">
        <v>380</v>
      </c>
      <c r="C28" t="s">
        <v>6</v>
      </c>
      <c r="D28" s="2">
        <v>0.58626600000000006</v>
      </c>
      <c r="E28" s="2">
        <v>4.7942550000000007E-2</v>
      </c>
      <c r="F28" s="2">
        <v>5.5995600000000006E-2</v>
      </c>
      <c r="G28" s="43">
        <v>7.9518916380735929</v>
      </c>
    </row>
    <row r="29" spans="1:7" x14ac:dyDescent="0.35">
      <c r="A29" t="s">
        <v>404</v>
      </c>
      <c r="B29" t="s">
        <v>380</v>
      </c>
      <c r="C29" t="s">
        <v>6</v>
      </c>
      <c r="D29" s="2">
        <v>0.67807200000000001</v>
      </c>
      <c r="E29" s="2">
        <v>6.2004090000000005E-2</v>
      </c>
      <c r="F29" s="2">
        <v>7.8558000000000003E-2</v>
      </c>
      <c r="G29" s="43">
        <v>9.637479399400684</v>
      </c>
    </row>
    <row r="30" spans="1:7" x14ac:dyDescent="0.35">
      <c r="A30" t="s">
        <v>409</v>
      </c>
      <c r="B30" t="s">
        <v>380</v>
      </c>
      <c r="C30" t="s">
        <v>6</v>
      </c>
      <c r="D30" s="2">
        <v>0.50964000000000009</v>
      </c>
      <c r="E30" s="2">
        <v>4.4598000000000006E-2</v>
      </c>
      <c r="F30" s="2">
        <v>5.8260000000000006E-2</v>
      </c>
      <c r="G30" s="43">
        <v>7.1331032530736893</v>
      </c>
    </row>
  </sheetData>
  <mergeCells count="6">
    <mergeCell ref="I8:I11"/>
    <mergeCell ref="J2:J3"/>
    <mergeCell ref="K2:M2"/>
    <mergeCell ref="N2:P2"/>
    <mergeCell ref="Q2:S2"/>
    <mergeCell ref="I4:I7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DFD9B-9B6C-47BD-9649-63740F06A963}">
  <dimension ref="A1:F31"/>
  <sheetViews>
    <sheetView workbookViewId="0">
      <selection activeCell="J13" sqref="J13"/>
    </sheetView>
  </sheetViews>
  <sheetFormatPr defaultRowHeight="14.5" x14ac:dyDescent="0.35"/>
  <sheetData>
    <row r="1" spans="1:6" x14ac:dyDescent="0.35">
      <c r="A1" t="s">
        <v>0</v>
      </c>
      <c r="B1" t="s">
        <v>3</v>
      </c>
      <c r="C1" t="s">
        <v>1</v>
      </c>
      <c r="D1" s="138" t="s">
        <v>370</v>
      </c>
      <c r="E1" s="138" t="s">
        <v>371</v>
      </c>
      <c r="F1" s="138" t="s">
        <v>372</v>
      </c>
    </row>
    <row r="2" spans="1:6" x14ac:dyDescent="0.35">
      <c r="A2" t="s">
        <v>373</v>
      </c>
      <c r="B2" t="s">
        <v>374</v>
      </c>
      <c r="C2" t="s">
        <v>22</v>
      </c>
      <c r="D2" s="43">
        <v>2.890836422014886E-2</v>
      </c>
      <c r="E2" s="43">
        <v>0.9279613803613932</v>
      </c>
      <c r="F2" s="43">
        <v>1.0355819437525382</v>
      </c>
    </row>
    <row r="3" spans="1:6" x14ac:dyDescent="0.35">
      <c r="A3" t="s">
        <v>375</v>
      </c>
      <c r="B3" t="s">
        <v>374</v>
      </c>
      <c r="C3" t="s">
        <v>22</v>
      </c>
      <c r="D3" s="43">
        <v>2.5807747829388512E-2</v>
      </c>
      <c r="E3" s="43">
        <v>1.4512112676217557</v>
      </c>
      <c r="F3" s="43">
        <v>0.95700600232955668</v>
      </c>
    </row>
    <row r="4" spans="1:6" x14ac:dyDescent="0.35">
      <c r="A4" t="s">
        <v>376</v>
      </c>
      <c r="B4" t="s">
        <v>374</v>
      </c>
      <c r="C4" t="s">
        <v>22</v>
      </c>
      <c r="D4" s="43">
        <v>2.1697345672587996E-2</v>
      </c>
      <c r="E4" s="43">
        <v>1.3250404067705559</v>
      </c>
      <c r="F4" s="43">
        <v>0.9280912594470202</v>
      </c>
    </row>
    <row r="5" spans="1:6" x14ac:dyDescent="0.35">
      <c r="A5" t="s">
        <v>377</v>
      </c>
      <c r="B5" t="s">
        <v>374</v>
      </c>
      <c r="C5" t="s">
        <v>22</v>
      </c>
      <c r="D5" s="43">
        <v>2.3691539623482742E-2</v>
      </c>
      <c r="E5" s="43">
        <v>1.0995593779703166</v>
      </c>
      <c r="F5" s="43">
        <v>0.8142285979083943</v>
      </c>
    </row>
    <row r="6" spans="1:6" x14ac:dyDescent="0.35">
      <c r="A6" t="s">
        <v>378</v>
      </c>
      <c r="B6" t="s">
        <v>374</v>
      </c>
      <c r="C6" t="s">
        <v>22</v>
      </c>
      <c r="D6" s="43">
        <v>2.8047547110954717E-2</v>
      </c>
      <c r="E6" s="43">
        <v>0.973513254071807</v>
      </c>
      <c r="F6" s="43">
        <v>0.71953818925276647</v>
      </c>
    </row>
    <row r="7" spans="1:6" x14ac:dyDescent="0.35">
      <c r="A7" s="139" t="s">
        <v>379</v>
      </c>
      <c r="B7" s="139" t="s">
        <v>380</v>
      </c>
      <c r="C7" s="139" t="s">
        <v>22</v>
      </c>
      <c r="D7" s="140">
        <v>8.7522786842951728E-2</v>
      </c>
      <c r="E7" s="140">
        <v>0.75499059002734747</v>
      </c>
      <c r="F7" s="140">
        <v>0.78534722150893699</v>
      </c>
    </row>
    <row r="8" spans="1:6" x14ac:dyDescent="0.35">
      <c r="A8" s="139" t="s">
        <v>381</v>
      </c>
      <c r="B8" s="139" t="s">
        <v>380</v>
      </c>
      <c r="C8" s="139" t="s">
        <v>22</v>
      </c>
      <c r="D8" s="140">
        <v>0.18271076502850161</v>
      </c>
      <c r="E8" s="140">
        <v>0.71644400612799952</v>
      </c>
      <c r="F8" s="140">
        <v>0.72103578853372841</v>
      </c>
    </row>
    <row r="9" spans="1:6" x14ac:dyDescent="0.35">
      <c r="A9" s="139" t="s">
        <v>382</v>
      </c>
      <c r="B9" s="139" t="s">
        <v>380</v>
      </c>
      <c r="C9" s="139" t="s">
        <v>22</v>
      </c>
      <c r="D9" s="140">
        <v>3.0478388037631449E-2</v>
      </c>
      <c r="E9" s="140">
        <v>1.1465232640846732</v>
      </c>
      <c r="F9" s="140">
        <v>0.85439681694860048</v>
      </c>
    </row>
    <row r="10" spans="1:6" x14ac:dyDescent="0.35">
      <c r="A10" t="s">
        <v>383</v>
      </c>
      <c r="B10" t="s">
        <v>374</v>
      </c>
      <c r="C10" t="s">
        <v>384</v>
      </c>
      <c r="D10" s="43">
        <v>2.4230621547394029</v>
      </c>
      <c r="E10" s="43">
        <v>0.9744418004995089</v>
      </c>
      <c r="F10" s="43">
        <v>0.9103264635256707</v>
      </c>
    </row>
    <row r="11" spans="1:6" x14ac:dyDescent="0.35">
      <c r="A11" t="s">
        <v>385</v>
      </c>
      <c r="B11" t="s">
        <v>374</v>
      </c>
      <c r="C11" t="s">
        <v>384</v>
      </c>
      <c r="D11" s="43">
        <v>2.3888888888888888</v>
      </c>
      <c r="E11" s="43">
        <v>1</v>
      </c>
      <c r="F11" s="43">
        <v>0.97566932369189574</v>
      </c>
    </row>
    <row r="12" spans="1:6" x14ac:dyDescent="0.35">
      <c r="A12" t="s">
        <v>386</v>
      </c>
      <c r="B12" t="s">
        <v>374</v>
      </c>
      <c r="C12" t="s">
        <v>384</v>
      </c>
      <c r="D12" s="43">
        <v>1.9144141599909947</v>
      </c>
      <c r="E12" s="43">
        <v>1.4546580030268152</v>
      </c>
      <c r="F12" s="43">
        <v>0.84062170877262654</v>
      </c>
    </row>
    <row r="13" spans="1:6" x14ac:dyDescent="0.35">
      <c r="A13" s="139" t="s">
        <v>387</v>
      </c>
      <c r="B13" s="139" t="s">
        <v>380</v>
      </c>
      <c r="C13" s="139" t="s">
        <v>384</v>
      </c>
      <c r="D13" s="140">
        <v>2.0435870555114941</v>
      </c>
      <c r="E13" s="140">
        <v>0.6399270397307002</v>
      </c>
      <c r="F13" s="140">
        <v>1.1447276851378143</v>
      </c>
    </row>
    <row r="14" spans="1:6" x14ac:dyDescent="0.35">
      <c r="A14" s="139" t="s">
        <v>388</v>
      </c>
      <c r="B14" s="139" t="s">
        <v>380</v>
      </c>
      <c r="C14" s="139" t="s">
        <v>384</v>
      </c>
      <c r="D14" s="140">
        <v>1.8083729836484417</v>
      </c>
      <c r="E14" s="140">
        <v>0.58694537631821064</v>
      </c>
      <c r="F14" s="140">
        <v>0.93797156171223772</v>
      </c>
    </row>
    <row r="15" spans="1:6" x14ac:dyDescent="0.35">
      <c r="A15" s="139" t="s">
        <v>389</v>
      </c>
      <c r="B15" s="139" t="s">
        <v>380</v>
      </c>
      <c r="C15" s="139" t="s">
        <v>384</v>
      </c>
      <c r="D15" s="140">
        <v>1.5216973806504162</v>
      </c>
      <c r="E15" s="140">
        <v>0.649885418171809</v>
      </c>
      <c r="F15" s="140">
        <v>0.78025243959189927</v>
      </c>
    </row>
    <row r="16" spans="1:6" x14ac:dyDescent="0.35">
      <c r="A16" s="139" t="s">
        <v>390</v>
      </c>
      <c r="B16" s="139" t="s">
        <v>380</v>
      </c>
      <c r="C16" s="139" t="s">
        <v>384</v>
      </c>
      <c r="D16" s="140">
        <v>0.49935852627423299</v>
      </c>
      <c r="E16" s="140">
        <v>0.63219439984564718</v>
      </c>
      <c r="F16" s="140">
        <v>1.0378168907920307</v>
      </c>
    </row>
    <row r="17" spans="1:6" x14ac:dyDescent="0.35">
      <c r="A17" t="s">
        <v>391</v>
      </c>
      <c r="B17" t="s">
        <v>374</v>
      </c>
      <c r="C17" t="s">
        <v>392</v>
      </c>
      <c r="D17" s="43">
        <v>5.488053992945309E-2</v>
      </c>
      <c r="E17" s="43">
        <v>0.67589986028213966</v>
      </c>
      <c r="F17" s="43">
        <v>0.65028545888803357</v>
      </c>
    </row>
    <row r="18" spans="1:6" x14ac:dyDescent="0.35">
      <c r="A18" t="s">
        <v>393</v>
      </c>
      <c r="B18" t="s">
        <v>374</v>
      </c>
      <c r="C18" t="s">
        <v>392</v>
      </c>
      <c r="D18" s="43">
        <v>4.7909680730466517E-2</v>
      </c>
      <c r="E18" s="43">
        <v>0.77182939996682765</v>
      </c>
      <c r="F18" s="43">
        <v>0.61483380683988231</v>
      </c>
    </row>
    <row r="19" spans="1:6" x14ac:dyDescent="0.35">
      <c r="A19" t="s">
        <v>394</v>
      </c>
      <c r="B19" t="s">
        <v>374</v>
      </c>
      <c r="C19" t="s">
        <v>392</v>
      </c>
      <c r="D19" s="43">
        <v>5.7641670877046761E-2</v>
      </c>
      <c r="E19" s="43">
        <v>0.69862256483101226</v>
      </c>
      <c r="F19" s="43">
        <v>0.82831221736316274</v>
      </c>
    </row>
    <row r="20" spans="1:6" x14ac:dyDescent="0.35">
      <c r="A20" s="139" t="s">
        <v>395</v>
      </c>
      <c r="B20" s="139" t="s">
        <v>380</v>
      </c>
      <c r="C20" s="139" t="s">
        <v>392</v>
      </c>
      <c r="D20" s="140">
        <v>9.3561804517367467E-2</v>
      </c>
      <c r="E20" s="140">
        <v>0.61598715793995329</v>
      </c>
      <c r="F20" s="140">
        <v>1.2284300384180795</v>
      </c>
    </row>
    <row r="21" spans="1:6" x14ac:dyDescent="0.35">
      <c r="A21" s="139" t="s">
        <v>396</v>
      </c>
      <c r="B21" s="139" t="s">
        <v>380</v>
      </c>
      <c r="C21" s="139" t="s">
        <v>392</v>
      </c>
      <c r="D21" s="140">
        <v>7.5002471727698056E-2</v>
      </c>
      <c r="E21" s="140">
        <v>0.71488624797681632</v>
      </c>
      <c r="F21" s="140">
        <v>0.9062123227044343</v>
      </c>
    </row>
    <row r="22" spans="1:6" x14ac:dyDescent="0.35">
      <c r="A22" s="139" t="s">
        <v>397</v>
      </c>
      <c r="B22" s="139" t="s">
        <v>380</v>
      </c>
      <c r="C22" s="139" t="s">
        <v>392</v>
      </c>
      <c r="D22" s="140">
        <v>0.10211512497753376</v>
      </c>
      <c r="E22" s="140">
        <v>0.59475573819465088</v>
      </c>
      <c r="F22" s="140">
        <v>0.96996315449990356</v>
      </c>
    </row>
    <row r="23" spans="1:6" x14ac:dyDescent="0.35">
      <c r="A23" s="139" t="s">
        <v>398</v>
      </c>
      <c r="B23" s="139" t="s">
        <v>380</v>
      </c>
      <c r="C23" s="139" t="s">
        <v>392</v>
      </c>
      <c r="D23" s="140">
        <v>5.9027542378903904E-2</v>
      </c>
      <c r="E23" s="140">
        <v>1.2348465751103377</v>
      </c>
      <c r="F23" s="140">
        <v>0.99083078068886954</v>
      </c>
    </row>
    <row r="24" spans="1:6" x14ac:dyDescent="0.35">
      <c r="A24" s="139" t="s">
        <v>399</v>
      </c>
      <c r="B24" s="139" t="s">
        <v>380</v>
      </c>
      <c r="C24" s="139" t="s">
        <v>392</v>
      </c>
      <c r="D24" s="140">
        <v>0.15876552331575136</v>
      </c>
      <c r="E24" s="140">
        <v>1.3503009837309614</v>
      </c>
      <c r="F24" s="140">
        <v>1.0679269164762148</v>
      </c>
    </row>
    <row r="25" spans="1:6" x14ac:dyDescent="0.35">
      <c r="A25" t="s">
        <v>400</v>
      </c>
      <c r="B25" t="s">
        <v>374</v>
      </c>
      <c r="C25" t="s">
        <v>6</v>
      </c>
      <c r="D25" s="43">
        <v>1.5666303799045278</v>
      </c>
      <c r="E25" s="43">
        <v>0.72496458388179152</v>
      </c>
      <c r="F25" s="43">
        <v>0.79964974280186285</v>
      </c>
    </row>
    <row r="26" spans="1:6" x14ac:dyDescent="0.35">
      <c r="A26" t="s">
        <v>401</v>
      </c>
      <c r="B26" t="s">
        <v>374</v>
      </c>
      <c r="C26" t="s">
        <v>6</v>
      </c>
      <c r="D26" s="43">
        <v>1.7595552529314571</v>
      </c>
      <c r="E26" s="43">
        <v>0.86044059932368089</v>
      </c>
      <c r="F26" s="43">
        <v>0.97843075298814342</v>
      </c>
    </row>
    <row r="27" spans="1:6" x14ac:dyDescent="0.35">
      <c r="A27" s="139" t="s">
        <v>402</v>
      </c>
      <c r="B27" s="139" t="s">
        <v>380</v>
      </c>
      <c r="C27" s="139" t="s">
        <v>6</v>
      </c>
      <c r="D27" s="140">
        <v>2.0528754572029317</v>
      </c>
      <c r="E27" s="140">
        <v>0.6631711524403836</v>
      </c>
      <c r="F27" s="140">
        <v>1.2309833062722535</v>
      </c>
    </row>
    <row r="28" spans="1:6" x14ac:dyDescent="0.35">
      <c r="A28" s="139" t="s">
        <v>403</v>
      </c>
      <c r="B28" s="139" t="s">
        <v>380</v>
      </c>
      <c r="C28" s="139" t="s">
        <v>6</v>
      </c>
      <c r="D28" s="140">
        <v>1.8144653320680579</v>
      </c>
      <c r="E28" s="140">
        <v>0.6582547833337522</v>
      </c>
      <c r="F28" s="140">
        <v>0.77082204740032767</v>
      </c>
    </row>
    <row r="29" spans="1:6" x14ac:dyDescent="0.35">
      <c r="A29" s="139" t="s">
        <v>404</v>
      </c>
      <c r="B29" s="139" t="s">
        <v>380</v>
      </c>
      <c r="C29" s="139" t="s">
        <v>6</v>
      </c>
      <c r="D29" s="140">
        <v>2.1287229993049408</v>
      </c>
      <c r="E29" s="140">
        <v>0.80245252331177375</v>
      </c>
      <c r="F29" s="140">
        <v>0.89869571449255858</v>
      </c>
    </row>
    <row r="31" spans="1:6" x14ac:dyDescent="0.35">
      <c r="A31" s="139" t="s">
        <v>405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Fig4A_TableS2raw_weights</vt:lpstr>
      <vt:lpstr>Fig4A_proportions</vt:lpstr>
      <vt:lpstr>Fig4C_pituitary_volumes</vt:lpstr>
      <vt:lpstr>Fig4D_E_volume_number</vt:lpstr>
      <vt:lpstr>Fig4F_RTqPCR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Marika Charalambous</dc:creator>
  <cp:lastModifiedBy>Marika Charalambous</cp:lastModifiedBy>
  <dcterms:created xsi:type="dcterms:W3CDTF">2015-06-05T18:17:20Z</dcterms:created>
  <dcterms:modified xsi:type="dcterms:W3CDTF">2023-06-06T18:46:48Z</dcterms:modified>
</cp:coreProperties>
</file>